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slicerCaches/slicerCache1.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timelines/timeline1.xml" ContentType="application/vnd.ms-excel.timelin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7.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timelines/timeline2.xml" ContentType="application/vnd.ms-excel.timelin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6.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om\OneDrive\Desktop\Ev 3 Wheeler\"/>
    </mc:Choice>
  </mc:AlternateContent>
  <bookViews>
    <workbookView xWindow="0" yWindow="0" windowWidth="20700" windowHeight="7860" firstSheet="8" activeTab="10"/>
  </bookViews>
  <sheets>
    <sheet name="Ev pivot" sheetId="5" state="hidden" r:id="rId1"/>
    <sheet name="Ev raw" sheetId="1" state="hidden" r:id="rId2"/>
    <sheet name="Aggregation Pivot" sheetId="6" state="hidden" r:id="rId3"/>
    <sheet name="Aggregation raw" sheetId="2" state="hidden" r:id="rId4"/>
    <sheet name="Ev|Agg Pivot" sheetId="7" state="hidden" r:id="rId5"/>
    <sheet name="Both model Pivot" sheetId="18" state="hidden" r:id="rId6"/>
    <sheet name=" Ev | Agg raw" sheetId="3" state="hidden" r:id="rId7"/>
    <sheet name="Revenue Table" sheetId="4" r:id="rId8"/>
    <sheet name="Revenue Chart" sheetId="8" r:id="rId9"/>
    <sheet name="Target Vs Achievements" sheetId="9" r:id="rId10"/>
    <sheet name="Employee Wise" sheetId="16" r:id="rId11"/>
    <sheet name="Survey Pivot" sheetId="13" state="hidden" r:id="rId12"/>
    <sheet name="Survey Raw" sheetId="10" state="hidden" r:id="rId13"/>
    <sheet name="Customer Onboarding Pivot" sheetId="14" state="hidden" r:id="rId14"/>
    <sheet name="Customer Onboarding" sheetId="11" state="hidden" r:id="rId15"/>
    <sheet name="Vehicle Onboarding Pivot" sheetId="15" state="hidden" r:id="rId16"/>
    <sheet name="Vehicle Onboarding" sheetId="12" state="hidden" r:id="rId17"/>
  </sheets>
  <externalReferences>
    <externalReference r:id="rId18"/>
    <externalReference r:id="rId19"/>
  </externalReferences>
  <definedNames>
    <definedName name="NativeTimeline_Date">#N/A</definedName>
    <definedName name="Slicer_Employ_Name">#N/A</definedName>
  </definedNames>
  <calcPr calcId="162913"/>
  <pivotCaches>
    <pivotCache cacheId="0" r:id="rId20"/>
    <pivotCache cacheId="1" r:id="rId21"/>
    <pivotCache cacheId="2" r:id="rId22"/>
    <pivotCache cacheId="6" r:id="rId23"/>
    <pivotCache cacheId="4" r:id="rId24"/>
    <pivotCache cacheId="5" r:id="rId25"/>
  </pivotCaches>
  <extLst>
    <ext xmlns:x14="http://schemas.microsoft.com/office/spreadsheetml/2009/9/main" uri="{BBE1A952-AA13-448e-AADC-164F8A28A991}">
      <x14:slicerCaches>
        <x14:slicerCache r:id="rId26"/>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27"/>
      </x15:timelineCacheRefs>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R14" i="4" l="1"/>
  <c r="Q14" i="4"/>
  <c r="P14" i="4"/>
  <c r="O14" i="4"/>
  <c r="N14" i="4"/>
  <c r="R13" i="4"/>
  <c r="Q13" i="4"/>
  <c r="P13" i="4"/>
  <c r="O13" i="4"/>
  <c r="N13" i="4"/>
  <c r="R12" i="4"/>
  <c r="Q12" i="4"/>
  <c r="P12" i="4"/>
  <c r="O12" i="4"/>
  <c r="R11" i="4"/>
  <c r="Q11" i="4"/>
  <c r="P11" i="4"/>
  <c r="O11" i="4"/>
  <c r="N11" i="4"/>
  <c r="R10" i="4"/>
  <c r="Q10" i="4"/>
  <c r="P10" i="4"/>
  <c r="O10" i="4"/>
  <c r="N10" i="4"/>
  <c r="R9" i="4"/>
  <c r="Q9" i="4"/>
  <c r="P9" i="4"/>
  <c r="O9" i="4"/>
  <c r="S14" i="4" l="1"/>
  <c r="S9" i="4"/>
  <c r="S11" i="4"/>
  <c r="Q15" i="4"/>
  <c r="S10" i="4"/>
  <c r="S12" i="4"/>
  <c r="O15" i="4"/>
  <c r="S13" i="4"/>
  <c r="R15" i="4"/>
  <c r="P15" i="4"/>
  <c r="E2" i="16"/>
  <c r="S15" i="4" l="1"/>
  <c r="N15" i="9"/>
  <c r="K15" i="9"/>
  <c r="H15" i="9"/>
  <c r="O14" i="9"/>
  <c r="L14" i="9"/>
  <c r="M14" i="9" s="1"/>
  <c r="I14" i="9"/>
  <c r="J14" i="9" s="1"/>
  <c r="G14" i="9"/>
  <c r="F14" i="9"/>
  <c r="D14" i="9"/>
  <c r="O13" i="9"/>
  <c r="L13" i="9"/>
  <c r="M13" i="9" s="1"/>
  <c r="I13" i="9"/>
  <c r="J13" i="9" s="1"/>
  <c r="G13" i="9"/>
  <c r="F13" i="9"/>
  <c r="D13" i="9"/>
  <c r="O12" i="9"/>
  <c r="L12" i="9"/>
  <c r="M12" i="9" s="1"/>
  <c r="I12" i="9"/>
  <c r="J12" i="9" s="1"/>
  <c r="G12" i="9"/>
  <c r="F12" i="9"/>
  <c r="O11" i="9"/>
  <c r="L11" i="9"/>
  <c r="M11" i="9" s="1"/>
  <c r="I11" i="9"/>
  <c r="J11" i="9" s="1"/>
  <c r="G11" i="9"/>
  <c r="F11" i="9"/>
  <c r="D11" i="9"/>
  <c r="O10" i="9"/>
  <c r="L10" i="9"/>
  <c r="M10" i="9" s="1"/>
  <c r="I10" i="9"/>
  <c r="J10" i="9" s="1"/>
  <c r="G10" i="9"/>
  <c r="F10" i="9"/>
  <c r="D10" i="9"/>
  <c r="O9" i="9"/>
  <c r="L9" i="9"/>
  <c r="M9" i="9" s="1"/>
  <c r="I9" i="9"/>
  <c r="G9" i="9"/>
  <c r="F9" i="9"/>
  <c r="P28" i="4"/>
  <c r="O28" i="4"/>
  <c r="N28" i="4"/>
  <c r="M28" i="4"/>
  <c r="L28" i="4"/>
  <c r="K28" i="4"/>
  <c r="P27" i="4"/>
  <c r="O27" i="4"/>
  <c r="N27" i="4"/>
  <c r="M27" i="4"/>
  <c r="L27" i="4"/>
  <c r="K27" i="4"/>
  <c r="P26" i="4"/>
  <c r="O26" i="4"/>
  <c r="N26" i="4"/>
  <c r="M26" i="4"/>
  <c r="L26" i="4"/>
  <c r="P25" i="4"/>
  <c r="O25" i="4"/>
  <c r="N25" i="4"/>
  <c r="M25" i="4"/>
  <c r="L25" i="4"/>
  <c r="K25" i="4"/>
  <c r="P24" i="4"/>
  <c r="O24" i="4"/>
  <c r="N24" i="4"/>
  <c r="M24" i="4"/>
  <c r="L24" i="4"/>
  <c r="K24" i="4"/>
  <c r="P23" i="4"/>
  <c r="O23" i="4"/>
  <c r="N23" i="4"/>
  <c r="M23" i="4"/>
  <c r="L23" i="4"/>
  <c r="G28" i="4"/>
  <c r="F28" i="4"/>
  <c r="E28" i="4"/>
  <c r="D28" i="4"/>
  <c r="C28" i="4"/>
  <c r="G27" i="4"/>
  <c r="F27" i="4"/>
  <c r="E27" i="4"/>
  <c r="D27" i="4"/>
  <c r="C27" i="4"/>
  <c r="G26" i="4"/>
  <c r="F26" i="4"/>
  <c r="E26" i="4"/>
  <c r="D26" i="4"/>
  <c r="G25" i="4"/>
  <c r="F25" i="4"/>
  <c r="E25" i="4"/>
  <c r="D25" i="4"/>
  <c r="C25" i="4"/>
  <c r="G24" i="4"/>
  <c r="F24" i="4"/>
  <c r="E24" i="4"/>
  <c r="D24" i="4"/>
  <c r="C24" i="4"/>
  <c r="F23" i="4"/>
  <c r="E23" i="4"/>
  <c r="D23" i="4"/>
  <c r="G14" i="4"/>
  <c r="G3" i="16" s="1"/>
  <c r="F14" i="4"/>
  <c r="E14" i="4"/>
  <c r="D14" i="4"/>
  <c r="F3" i="16" s="1"/>
  <c r="C14" i="4"/>
  <c r="G13" i="4"/>
  <c r="F13" i="4"/>
  <c r="E13" i="4"/>
  <c r="D13" i="4"/>
  <c r="C13" i="4"/>
  <c r="G12" i="4"/>
  <c r="F12" i="4"/>
  <c r="E12" i="4"/>
  <c r="D12" i="4"/>
  <c r="G11" i="4"/>
  <c r="F11" i="4"/>
  <c r="E11" i="4"/>
  <c r="D11" i="4"/>
  <c r="C11" i="4"/>
  <c r="G10" i="4"/>
  <c r="F10" i="4"/>
  <c r="E10" i="4"/>
  <c r="D10" i="4"/>
  <c r="C10" i="4"/>
  <c r="G9" i="4"/>
  <c r="F9" i="4"/>
  <c r="E9" i="4"/>
  <c r="D9" i="4"/>
  <c r="Z242" i="3"/>
  <c r="Z241" i="3"/>
  <c r="Z240" i="3"/>
  <c r="Z239" i="3"/>
  <c r="Z238" i="3"/>
  <c r="Z237" i="3"/>
  <c r="Z236" i="3"/>
  <c r="Z235" i="3"/>
  <c r="Z234" i="3"/>
  <c r="Z233" i="3"/>
  <c r="Z232" i="3"/>
  <c r="Z231" i="3"/>
  <c r="Z230" i="3"/>
  <c r="Z229" i="3"/>
  <c r="Z228" i="3"/>
  <c r="Z227" i="3"/>
  <c r="Z226" i="3"/>
  <c r="Y225" i="3"/>
  <c r="Z225" i="3" s="1"/>
  <c r="Y224" i="3"/>
  <c r="Z224" i="3" s="1"/>
  <c r="Y223" i="3"/>
  <c r="Z223" i="3" s="1"/>
  <c r="Y222" i="3"/>
  <c r="Z222" i="3" s="1"/>
  <c r="Y221" i="3"/>
  <c r="Z221" i="3" s="1"/>
  <c r="Z220" i="3"/>
  <c r="Z219" i="3"/>
  <c r="Z218" i="3"/>
  <c r="Z217" i="3"/>
  <c r="Z216" i="3"/>
  <c r="Z215" i="3"/>
  <c r="Z214" i="3"/>
  <c r="Z213" i="3"/>
  <c r="Z212" i="3"/>
  <c r="Y211" i="3"/>
  <c r="Z211" i="3" s="1"/>
  <c r="Y210" i="3"/>
  <c r="Z210" i="3" s="1"/>
  <c r="Z209" i="3"/>
  <c r="Z208" i="3"/>
  <c r="Z207" i="3"/>
  <c r="Z206" i="3"/>
  <c r="Y205" i="3"/>
  <c r="Z205" i="3" s="1"/>
  <c r="Y204" i="3"/>
  <c r="Z204" i="3" s="1"/>
  <c r="Y203" i="3"/>
  <c r="Z203" i="3" s="1"/>
  <c r="Y202" i="3"/>
  <c r="Z202" i="3" s="1"/>
  <c r="Y201" i="3"/>
  <c r="Z201" i="3" s="1"/>
  <c r="Y200" i="3"/>
  <c r="Z200" i="3" s="1"/>
  <c r="Z199" i="3"/>
  <c r="Z198" i="3"/>
  <c r="Z197" i="3"/>
  <c r="Z196" i="3"/>
  <c r="Z195" i="3"/>
  <c r="Z194" i="3"/>
  <c r="Z193" i="3"/>
  <c r="Y192" i="3"/>
  <c r="Z192" i="3" s="1"/>
  <c r="Y191" i="3"/>
  <c r="Z191" i="3" s="1"/>
  <c r="Y190" i="3"/>
  <c r="Z190" i="3" s="1"/>
  <c r="Z189" i="3"/>
  <c r="Z188" i="3"/>
  <c r="Z187" i="3"/>
  <c r="Z186" i="3"/>
  <c r="Z185" i="3"/>
  <c r="Z184" i="3"/>
  <c r="Z183" i="3"/>
  <c r="Z182" i="3"/>
  <c r="Z181" i="3"/>
  <c r="Z180" i="3"/>
  <c r="Z179" i="3"/>
  <c r="Z178" i="3"/>
  <c r="Z177" i="3"/>
  <c r="Z176" i="3"/>
  <c r="Z175" i="3"/>
  <c r="Z174" i="3"/>
  <c r="Z173" i="3"/>
  <c r="Z172" i="3"/>
  <c r="Z171" i="3"/>
  <c r="Z170" i="3"/>
  <c r="Z169" i="3"/>
  <c r="Z168" i="3"/>
  <c r="Z167" i="3"/>
  <c r="Z166" i="3"/>
  <c r="Z165" i="3"/>
  <c r="Z164" i="3"/>
  <c r="Z163" i="3"/>
  <c r="Z162" i="3"/>
  <c r="Z161" i="3"/>
  <c r="Z160" i="3"/>
  <c r="Z159" i="3"/>
  <c r="Z158" i="3"/>
  <c r="Z157" i="3"/>
  <c r="Z156" i="3"/>
  <c r="Z155" i="3"/>
  <c r="Z154" i="3"/>
  <c r="Z153" i="3"/>
  <c r="Z152" i="3"/>
  <c r="Z151" i="3"/>
  <c r="Z150" i="3"/>
  <c r="Z149" i="3"/>
  <c r="Z148" i="3"/>
  <c r="Z147" i="3"/>
  <c r="Z146" i="3"/>
  <c r="Z145" i="3"/>
  <c r="Z144" i="3"/>
  <c r="Z143" i="3"/>
  <c r="Z142" i="3"/>
  <c r="Z141" i="3"/>
  <c r="Z140" i="3"/>
  <c r="Z139" i="3"/>
  <c r="Z138" i="3"/>
  <c r="Z137" i="3"/>
  <c r="Z136" i="3"/>
  <c r="Z135" i="3"/>
  <c r="Z134" i="3"/>
  <c r="Z133" i="3"/>
  <c r="Z132" i="3"/>
  <c r="Z131" i="3"/>
  <c r="Z130" i="3"/>
  <c r="Z129" i="3"/>
  <c r="Z128" i="3"/>
  <c r="Z127" i="3"/>
  <c r="Z126" i="3"/>
  <c r="S126" i="3"/>
  <c r="M126" i="3"/>
  <c r="I126" i="3"/>
  <c r="Z125" i="3"/>
  <c r="Z124" i="3"/>
  <c r="Z123" i="3"/>
  <c r="Z122" i="3"/>
  <c r="Z121" i="3"/>
  <c r="Z120" i="3"/>
  <c r="Z119" i="3"/>
  <c r="Z118" i="3"/>
  <c r="Z117" i="3"/>
  <c r="Z116" i="3"/>
  <c r="Z115" i="3"/>
  <c r="Z114" i="3"/>
  <c r="Z113" i="3"/>
  <c r="Z112" i="3"/>
  <c r="Z111" i="3"/>
  <c r="Z110" i="3"/>
  <c r="Z109" i="3"/>
  <c r="Z108" i="3"/>
  <c r="Z107" i="3"/>
  <c r="Z106" i="3"/>
  <c r="Z105" i="3"/>
  <c r="Z104" i="3"/>
  <c r="Z103" i="3"/>
  <c r="Z102" i="3"/>
  <c r="Z101" i="3"/>
  <c r="Z100" i="3"/>
  <c r="Z99" i="3"/>
  <c r="Z98" i="3"/>
  <c r="Z97" i="3"/>
  <c r="Z96" i="3"/>
  <c r="Z95" i="3"/>
  <c r="Z94" i="3"/>
  <c r="Z93" i="3"/>
  <c r="Z92" i="3"/>
  <c r="Z91" i="3"/>
  <c r="Z90" i="3"/>
  <c r="Z89" i="3"/>
  <c r="Z88" i="3"/>
  <c r="Z87" i="3"/>
  <c r="Z86" i="3"/>
  <c r="Z85" i="3"/>
  <c r="Z84" i="3"/>
  <c r="Z83" i="3"/>
  <c r="Z82" i="3"/>
  <c r="Z81" i="3"/>
  <c r="Z80" i="3"/>
  <c r="Z79" i="3"/>
  <c r="Z78" i="3"/>
  <c r="Z77" i="3"/>
  <c r="Z76" i="3"/>
  <c r="Z75" i="3"/>
  <c r="Z74" i="3"/>
  <c r="Z73" i="3"/>
  <c r="Z72" i="3"/>
  <c r="Z71" i="3"/>
  <c r="Z70" i="3"/>
  <c r="Z69" i="3"/>
  <c r="Z68" i="3"/>
  <c r="Z67" i="3"/>
  <c r="Z66" i="3"/>
  <c r="Z65" i="3"/>
  <c r="Z64" i="3"/>
  <c r="Z63" i="3"/>
  <c r="Z62" i="3"/>
  <c r="Z61" i="3"/>
  <c r="Z60" i="3"/>
  <c r="Z59" i="3"/>
  <c r="Z58" i="3"/>
  <c r="Z57" i="3"/>
  <c r="Z56" i="3"/>
  <c r="Z55" i="3"/>
  <c r="Z54" i="3"/>
  <c r="Z53" i="3"/>
  <c r="Z52" i="3"/>
  <c r="Z51" i="3"/>
  <c r="Z50" i="3"/>
  <c r="Z49" i="3"/>
  <c r="Z48" i="3"/>
  <c r="Z47" i="3"/>
  <c r="Z46" i="3"/>
  <c r="Z45" i="3"/>
  <c r="Z44" i="3"/>
  <c r="Z43" i="3"/>
  <c r="Z42" i="3"/>
  <c r="Z41" i="3"/>
  <c r="Z40" i="3"/>
  <c r="Z39" i="3"/>
  <c r="Z38" i="3"/>
  <c r="Z37" i="3"/>
  <c r="Z36" i="3"/>
  <c r="Z35" i="3"/>
  <c r="Z34" i="3"/>
  <c r="Z33" i="3"/>
  <c r="Z32" i="3"/>
  <c r="Z31" i="3"/>
  <c r="Z30" i="3"/>
  <c r="Z29" i="3"/>
  <c r="Z28" i="3"/>
  <c r="Z27" i="3"/>
  <c r="Z26" i="3"/>
  <c r="Z25" i="3"/>
  <c r="Z24" i="3"/>
  <c r="Z23" i="3"/>
  <c r="Z22" i="3"/>
  <c r="Z21" i="3"/>
  <c r="Z20" i="3"/>
  <c r="Z19" i="3"/>
  <c r="Z18" i="3"/>
  <c r="Z17" i="3"/>
  <c r="Z16" i="3"/>
  <c r="Z15" i="3"/>
  <c r="Z14" i="3"/>
  <c r="Z13" i="3"/>
  <c r="Z12" i="3"/>
  <c r="Z11" i="3"/>
  <c r="Z10" i="3"/>
  <c r="Z9" i="3"/>
  <c r="Z8" i="3"/>
  <c r="Z7" i="3"/>
  <c r="Z6" i="3"/>
  <c r="Z5" i="3"/>
  <c r="Z4" i="3"/>
  <c r="Z3" i="3"/>
  <c r="Z2" i="3"/>
  <c r="U84" i="2"/>
  <c r="U83" i="2"/>
  <c r="U82" i="2"/>
  <c r="U81" i="2"/>
  <c r="U80" i="2"/>
  <c r="U79" i="2"/>
  <c r="U78" i="2"/>
  <c r="U77" i="2"/>
  <c r="U76" i="2"/>
  <c r="U75" i="2"/>
  <c r="U74" i="2"/>
  <c r="U73" i="2"/>
  <c r="U72" i="2"/>
  <c r="U71" i="2"/>
  <c r="U70" i="2"/>
  <c r="U69" i="2"/>
  <c r="U68" i="2"/>
  <c r="U67" i="2"/>
  <c r="U66" i="2"/>
  <c r="U65" i="2"/>
  <c r="U64" i="2"/>
  <c r="U63" i="2"/>
  <c r="U62" i="2"/>
  <c r="U61" i="2"/>
  <c r="U60" i="2"/>
  <c r="U59" i="2"/>
  <c r="U58" i="2"/>
  <c r="U57" i="2"/>
  <c r="U56" i="2"/>
  <c r="U55" i="2"/>
  <c r="U54" i="2"/>
  <c r="U53" i="2"/>
  <c r="U52" i="2"/>
  <c r="U51" i="2"/>
  <c r="U50" i="2"/>
  <c r="U49" i="2"/>
  <c r="U48" i="2"/>
  <c r="U47" i="2"/>
  <c r="U46" i="2"/>
  <c r="U45" i="2"/>
  <c r="U44" i="2"/>
  <c r="U43" i="2"/>
  <c r="U42" i="2"/>
  <c r="U41" i="2"/>
  <c r="U40" i="2"/>
  <c r="U39" i="2"/>
  <c r="U38" i="2"/>
  <c r="U37" i="2"/>
  <c r="U36" i="2"/>
  <c r="U35" i="2"/>
  <c r="U34" i="2"/>
  <c r="U33" i="2"/>
  <c r="U32" i="2"/>
  <c r="U31" i="2"/>
  <c r="U30" i="2"/>
  <c r="U29" i="2"/>
  <c r="U28" i="2"/>
  <c r="U27" i="2"/>
  <c r="U26" i="2"/>
  <c r="U25" i="2"/>
  <c r="U24" i="2"/>
  <c r="U23" i="2"/>
  <c r="U22" i="2"/>
  <c r="U21" i="2"/>
  <c r="U20" i="2"/>
  <c r="U19" i="2"/>
  <c r="U18" i="2"/>
  <c r="U17" i="2"/>
  <c r="U16" i="2"/>
  <c r="U15" i="2"/>
  <c r="U14" i="2"/>
  <c r="U13" i="2"/>
  <c r="U12" i="2"/>
  <c r="U11" i="2"/>
  <c r="U10" i="2"/>
  <c r="U9" i="2"/>
  <c r="U8" i="2"/>
  <c r="U7" i="2"/>
  <c r="U6" i="2"/>
  <c r="U5" i="2"/>
  <c r="U4" i="2"/>
  <c r="U3" i="2"/>
  <c r="U2" i="2"/>
  <c r="Y151" i="1"/>
  <c r="Y150" i="1"/>
  <c r="Y149" i="1"/>
  <c r="Y148" i="1"/>
  <c r="Y147" i="1"/>
  <c r="Y146" i="1"/>
  <c r="Y145" i="1"/>
  <c r="Y144" i="1"/>
  <c r="Y143" i="1"/>
  <c r="Y142" i="1"/>
  <c r="Y141" i="1"/>
  <c r="Y140" i="1"/>
  <c r="Y139" i="1"/>
  <c r="Y138" i="1"/>
  <c r="Y137" i="1"/>
  <c r="Y136" i="1"/>
  <c r="Y135" i="1"/>
  <c r="Y134" i="1"/>
  <c r="Y133" i="1"/>
  <c r="Y132" i="1"/>
  <c r="Y131" i="1"/>
  <c r="Y130" i="1"/>
  <c r="X129" i="1"/>
  <c r="Y129" i="1" s="1"/>
  <c r="Y128" i="1"/>
  <c r="Y127" i="1"/>
  <c r="Y126" i="1"/>
  <c r="Y125" i="1"/>
  <c r="Y124" i="1"/>
  <c r="Y123" i="1"/>
  <c r="Y122" i="1"/>
  <c r="Y121" i="1"/>
  <c r="Y120" i="1"/>
  <c r="Y119" i="1"/>
  <c r="Y118" i="1"/>
  <c r="Y117" i="1"/>
  <c r="Y116" i="1"/>
  <c r="Y115" i="1"/>
  <c r="Y114" i="1"/>
  <c r="Y113" i="1"/>
  <c r="Y112" i="1"/>
  <c r="Y111" i="1"/>
  <c r="Y110" i="1"/>
  <c r="Y109" i="1"/>
  <c r="Y108" i="1"/>
  <c r="Y107" i="1"/>
  <c r="Y106" i="1"/>
  <c r="Y105" i="1"/>
  <c r="Y104" i="1"/>
  <c r="Y103" i="1"/>
  <c r="Y102" i="1"/>
  <c r="Y101" i="1"/>
  <c r="Y100" i="1"/>
  <c r="Y99" i="1"/>
  <c r="Y98" i="1"/>
  <c r="Y97" i="1"/>
  <c r="Y96" i="1"/>
  <c r="Y95" i="1"/>
  <c r="Y94" i="1"/>
  <c r="Y93" i="1"/>
  <c r="Y92" i="1"/>
  <c r="Y91" i="1"/>
  <c r="Y90" i="1"/>
  <c r="Y89" i="1"/>
  <c r="Y88" i="1"/>
  <c r="Y87" i="1"/>
  <c r="Y86" i="1"/>
  <c r="Y85" i="1"/>
  <c r="Y84" i="1"/>
  <c r="Y83" i="1"/>
  <c r="Y82" i="1"/>
  <c r="Y81" i="1"/>
  <c r="Y80" i="1"/>
  <c r="Y79" i="1"/>
  <c r="Y78" i="1"/>
  <c r="Y77" i="1"/>
  <c r="Y76" i="1"/>
  <c r="Y75" i="1"/>
  <c r="Y74" i="1"/>
  <c r="Y73" i="1"/>
  <c r="Y72" i="1"/>
  <c r="Y71" i="1"/>
  <c r="Y70" i="1"/>
  <c r="Y69" i="1"/>
  <c r="Y68" i="1"/>
  <c r="Y67" i="1"/>
  <c r="Y66" i="1"/>
  <c r="Y65" i="1"/>
  <c r="Y64" i="1"/>
  <c r="Y63" i="1"/>
  <c r="Y62" i="1"/>
  <c r="Y61" i="1"/>
  <c r="Y60" i="1"/>
  <c r="Y59" i="1"/>
  <c r="Y58" i="1"/>
  <c r="Y57" i="1"/>
  <c r="Y56" i="1"/>
  <c r="Y55" i="1"/>
  <c r="Y54" i="1"/>
  <c r="Y53" i="1"/>
  <c r="Y52" i="1"/>
  <c r="Y51" i="1"/>
  <c r="Y50" i="1"/>
  <c r="Y49" i="1"/>
  <c r="Y48" i="1"/>
  <c r="Y47" i="1"/>
  <c r="Y46" i="1"/>
  <c r="Y45" i="1"/>
  <c r="Y44" i="1"/>
  <c r="Y43" i="1"/>
  <c r="Y42" i="1"/>
  <c r="Y41" i="1"/>
  <c r="Y40" i="1"/>
  <c r="Y39" i="1"/>
  <c r="Y38" i="1"/>
  <c r="Y37" i="1"/>
  <c r="Y36" i="1"/>
  <c r="Y35" i="1"/>
  <c r="Y34" i="1"/>
  <c r="Y33" i="1"/>
  <c r="Y32" i="1"/>
  <c r="Y31" i="1"/>
  <c r="Y30" i="1"/>
  <c r="Y29" i="1"/>
  <c r="Y28" i="1"/>
  <c r="Y27" i="1"/>
  <c r="Y26" i="1"/>
  <c r="Y25" i="1"/>
  <c r="Y24" i="1"/>
  <c r="Y23" i="1"/>
  <c r="Y22" i="1"/>
  <c r="Y21" i="1"/>
  <c r="Y20" i="1"/>
  <c r="Y19" i="1"/>
  <c r="Y18" i="1"/>
  <c r="Y17" i="1"/>
  <c r="Y16" i="1"/>
  <c r="Y15" i="1"/>
  <c r="Y14" i="1"/>
  <c r="Y13" i="1"/>
  <c r="Y12" i="1"/>
  <c r="Y11" i="1"/>
  <c r="Y10" i="1"/>
  <c r="Y9" i="1"/>
  <c r="Y8" i="1"/>
  <c r="Y7" i="1"/>
  <c r="Y6" i="1"/>
  <c r="Y5" i="1"/>
  <c r="Y4" i="1"/>
  <c r="Y3" i="1"/>
  <c r="Y2" i="1"/>
  <c r="Q13" i="9" l="1"/>
  <c r="B13" i="9"/>
  <c r="Q9" i="9"/>
  <c r="B9" i="9"/>
  <c r="P11" i="9"/>
  <c r="B11" i="9"/>
  <c r="Q12" i="9"/>
  <c r="B12" i="9"/>
  <c r="Q14" i="9"/>
  <c r="B14" i="9"/>
  <c r="P10" i="9"/>
  <c r="B10" i="9"/>
  <c r="E15" i="4"/>
  <c r="H12" i="4"/>
  <c r="H27" i="4"/>
  <c r="H10" i="4"/>
  <c r="Q10" i="9"/>
  <c r="Q27" i="4"/>
  <c r="Q26" i="4"/>
  <c r="Q28" i="4"/>
  <c r="Q24" i="4"/>
  <c r="O29" i="4"/>
  <c r="F29" i="4"/>
  <c r="H28" i="4"/>
  <c r="H14" i="4"/>
  <c r="P13" i="9"/>
  <c r="D29" i="4"/>
  <c r="H25" i="4"/>
  <c r="H26" i="4"/>
  <c r="L29" i="4"/>
  <c r="Q23" i="4"/>
  <c r="D15" i="4"/>
  <c r="H11" i="4"/>
  <c r="H24" i="4"/>
  <c r="G15" i="9"/>
  <c r="F15" i="4"/>
  <c r="H9" i="4"/>
  <c r="H13" i="4"/>
  <c r="E29" i="4"/>
  <c r="M29" i="4"/>
  <c r="Q25" i="4"/>
  <c r="N29" i="4"/>
  <c r="I15" i="9"/>
  <c r="J15" i="9" s="1"/>
  <c r="F15" i="9"/>
  <c r="G15" i="4"/>
  <c r="P29" i="4"/>
  <c r="Q29" i="4" s="1"/>
  <c r="H23" i="4"/>
  <c r="J9" i="9"/>
  <c r="P9" i="9"/>
  <c r="O15" i="9"/>
  <c r="G29" i="4"/>
  <c r="Q11" i="9"/>
  <c r="P12" i="9"/>
  <c r="P14" i="9"/>
  <c r="L15" i="9"/>
  <c r="M15" i="9" s="1"/>
  <c r="H15" i="4" l="1"/>
  <c r="H29" i="4"/>
  <c r="Q15" i="9"/>
  <c r="P15" i="9"/>
</calcChain>
</file>

<file path=xl/sharedStrings.xml><?xml version="1.0" encoding="utf-8"?>
<sst xmlns="http://schemas.openxmlformats.org/spreadsheetml/2006/main" count="14895" uniqueCount="2478">
  <si>
    <t>Timestamp</t>
  </si>
  <si>
    <t>Date</t>
  </si>
  <si>
    <t>Month</t>
  </si>
  <si>
    <t>Region</t>
  </si>
  <si>
    <t>Retailer ID</t>
  </si>
  <si>
    <t xml:space="preserve">Customer Name 
</t>
  </si>
  <si>
    <t xml:space="preserve">Customer Mobile Number
</t>
  </si>
  <si>
    <t xml:space="preserve">Consignment Weight
</t>
  </si>
  <si>
    <t xml:space="preserve">Product Type
</t>
  </si>
  <si>
    <t xml:space="preserve">Product Category
</t>
  </si>
  <si>
    <t>Service Assurance Charge (If Applicable)</t>
  </si>
  <si>
    <t>Billing Amount (Delivery + Assurance Charge)</t>
  </si>
  <si>
    <t xml:space="preserve">Invoice Image
</t>
  </si>
  <si>
    <t>E-Way Bill Image</t>
  </si>
  <si>
    <t xml:space="preserve">Helper
</t>
  </si>
  <si>
    <t xml:space="preserve">Pick Up Location
</t>
  </si>
  <si>
    <t>Drop Location</t>
  </si>
  <si>
    <t>Distance (As per Google Map)</t>
  </si>
  <si>
    <t>Address</t>
  </si>
  <si>
    <t>Payment Snapshot</t>
  </si>
  <si>
    <t>Bank Reference</t>
  </si>
  <si>
    <t>Transaction ID</t>
  </si>
  <si>
    <t>Email address</t>
  </si>
  <si>
    <t>Employ Name</t>
  </si>
  <si>
    <t>ASM Name</t>
  </si>
  <si>
    <t>June</t>
  </si>
  <si>
    <t>NCR</t>
  </si>
  <si>
    <t>Nawazish khan</t>
  </si>
  <si>
    <t>Furniture</t>
  </si>
  <si>
    <t>Gadda</t>
  </si>
  <si>
    <t>No</t>
  </si>
  <si>
    <t>Shalimar garden shahibabad gaziyabad</t>
  </si>
  <si>
    <t>Noida sec 18</t>
  </si>
  <si>
    <t>avanishsingh442@gmail.com</t>
  </si>
  <si>
    <t>Avinish Kumar</t>
  </si>
  <si>
    <t>Abhishek Srivastava</t>
  </si>
  <si>
    <t>Krishna Sales</t>
  </si>
  <si>
    <t>Chemicals</t>
  </si>
  <si>
    <t>Chemical</t>
  </si>
  <si>
    <t>Yes</t>
  </si>
  <si>
    <t>Hoshiyarpur sector 51 Noida</t>
  </si>
  <si>
    <t>Lotus pinach sector 110 noida</t>
  </si>
  <si>
    <t>purinitin902@gmail.com</t>
  </si>
  <si>
    <t>Nitin Puri</t>
  </si>
  <si>
    <t>Sector 74</t>
  </si>
  <si>
    <t>Super tech North eye sector 74 nooda</t>
  </si>
  <si>
    <t>C 466 Ghazipur paper market Delhi</t>
  </si>
  <si>
    <t>Sanjay</t>
  </si>
  <si>
    <t>Paints</t>
  </si>
  <si>
    <t>Sikanderpur</t>
  </si>
  <si>
    <t>Sec 59</t>
  </si>
  <si>
    <t>DLF FACE 2</t>
  </si>
  <si>
    <t>Cash</t>
  </si>
  <si>
    <t>sabhishekkumar94@gmail.com</t>
  </si>
  <si>
    <t>Abhishek Sharma</t>
  </si>
  <si>
    <t>B 6/2 industrial area sahibabad</t>
  </si>
  <si>
    <t>ULIP190083</t>
  </si>
  <si>
    <t>Sayed Fome</t>
  </si>
  <si>
    <t>Clothes</t>
  </si>
  <si>
    <t>Foam</t>
  </si>
  <si>
    <t>Vasant Kunj</t>
  </si>
  <si>
    <t>ELIXIR VENTURE</t>
  </si>
  <si>
    <t>Bath fitting</t>
  </si>
  <si>
    <t>Bath 🛁</t>
  </si>
  <si>
    <t>C3 shyam enclave shahibabad gaziyabad</t>
  </si>
  <si>
    <t>Pahadganj</t>
  </si>
  <si>
    <t>https://drive.google.com/open?id=1I3xM1Bps8qhNcPbvixFVhnjzoqbfzjm2</t>
  </si>
  <si>
    <t>Shyam enclave shahibabad gaziyabad</t>
  </si>
  <si>
    <t>Jagat puri</t>
  </si>
  <si>
    <t>https://drive.google.com/open?id=1bJdy4w6EKLm1sz4ZmMxE_JUNTYR-mHjI</t>
  </si>
  <si>
    <t>Hoshiyarpur sector 51</t>
  </si>
  <si>
    <t>Golf link greater Noida</t>
  </si>
  <si>
    <t>nitinp@handover.in</t>
  </si>
  <si>
    <t>Medico NSEZ sector 81</t>
  </si>
  <si>
    <t>Medico NSEZ sector 81 Noida</t>
  </si>
  <si>
    <t>Living plus india</t>
  </si>
  <si>
    <t>Sheet</t>
  </si>
  <si>
    <t>Site 4 sahibabaad ghaziabad</t>
  </si>
  <si>
    <t>Noida</t>
  </si>
  <si>
    <t>Sahibabaad</t>
  </si>
  <si>
    <t>https://drive.google.com/open?id=1lrC1ifr6zIzL55HkL6oInLz232eVnWdF</t>
  </si>
  <si>
    <t>avinishk@handover.in</t>
  </si>
  <si>
    <t>Gupta paints</t>
  </si>
  <si>
    <t>Paint</t>
  </si>
  <si>
    <t>Chakarpur sec 28</t>
  </si>
  <si>
    <t>Chakarpur</t>
  </si>
  <si>
    <t>Dlf Face 2 K16/6</t>
  </si>
  <si>
    <t>Dlf face 2</t>
  </si>
  <si>
    <t>RJ. Hardware</t>
  </si>
  <si>
    <t>Hardware</t>
  </si>
  <si>
    <t>Udyog vihar</t>
  </si>
  <si>
    <t>Sec 54 Gurgaon</t>
  </si>
  <si>
    <t>Sec 54</t>
  </si>
  <si>
    <t>Mattresses</t>
  </si>
  <si>
    <t>Aya nagar</t>
  </si>
  <si>
    <t>NBCC amarpali greater Noida</t>
  </si>
  <si>
    <t>Sector 73 gurugram</t>
  </si>
  <si>
    <t>PVC Panels &amp; Tiles</t>
  </si>
  <si>
    <t>Sheet pvc</t>
  </si>
  <si>
    <t>Saite 4 shahibabad ghaziabad</t>
  </si>
  <si>
    <t>Kirti nagar to jhandewalan</t>
  </si>
  <si>
    <t>Shahibabad</t>
  </si>
  <si>
    <t>https://drive.google.com/open?id=15iLK2BFIFcpxt1L2lhAtObB7fuWtk5AS</t>
  </si>
  <si>
    <t>Pvc</t>
  </si>
  <si>
    <t>Pitampura</t>
  </si>
  <si>
    <t>Sahibabad</t>
  </si>
  <si>
    <t>Jal vayu vihar sector 21</t>
  </si>
  <si>
    <t>Industrial area Ghaziabad</t>
  </si>
  <si>
    <t>NSEZ noida</t>
  </si>
  <si>
    <t>Noida phase 2</t>
  </si>
  <si>
    <t>Saray faridabad</t>
  </si>
  <si>
    <t>Saite 4 shahibabad</t>
  </si>
  <si>
    <t>Kirti nagar</t>
  </si>
  <si>
    <t>Sec 55</t>
  </si>
  <si>
    <t>Iqbal Bhai</t>
  </si>
  <si>
    <t>Cosmetics</t>
  </si>
  <si>
    <t>Tofee</t>
  </si>
  <si>
    <t>Shahhed nagar metro</t>
  </si>
  <si>
    <t>azadpur mandi</t>
  </si>
  <si>
    <t>Azadpur Mandi, Shop no. B-724, new sabji mandi, Azadpur Rd, Kewal Park, Azadpur, Delhi, 110033</t>
  </si>
  <si>
    <t>https://drive.google.com/open?id=1Q8xFB07l7xWqfdMw7qr9kf1nFFptpVRq</t>
  </si>
  <si>
    <t>Paytm</t>
  </si>
  <si>
    <t>fa8802528717@gmail.com</t>
  </si>
  <si>
    <t xml:space="preserve">Md Faraz </t>
  </si>
  <si>
    <t>Iqbal Bhai Mota</t>
  </si>
  <si>
    <t>New Paper</t>
  </si>
  <si>
    <t>tofee</t>
  </si>
  <si>
    <t>sahhehd nahar metro</t>
  </si>
  <si>
    <t>800 - 800 2 load hue h aj</t>
  </si>
  <si>
    <t>https://drive.google.com/open?id=1C4NS5lxqHAlv6_5zFsk2tr2PdPr2Tzzg</t>
  </si>
  <si>
    <t>paytrm</t>
  </si>
  <si>
    <t>paymt</t>
  </si>
  <si>
    <t>Sahibabad industrial area</t>
  </si>
  <si>
    <t>Sec 55 Noida</t>
  </si>
  <si>
    <t>Sec 34 Noida</t>
  </si>
  <si>
    <t>Sec 34</t>
  </si>
  <si>
    <t>Sec 51Noida</t>
  </si>
  <si>
    <t>Faridabad</t>
  </si>
  <si>
    <t>Saheed Nagar</t>
  </si>
  <si>
    <t>Azadpur</t>
  </si>
  <si>
    <t>Vaishali</t>
  </si>
  <si>
    <t>IITL Nimbus greater Noida</t>
  </si>
  <si>
    <t>Akcha</t>
  </si>
  <si>
    <t>Ghaziabad</t>
  </si>
  <si>
    <t>Mangolia apartment</t>
  </si>
  <si>
    <t>RJ HARDWARE</t>
  </si>
  <si>
    <t>Vatika chock Sec 49</t>
  </si>
  <si>
    <t>Neb sarai</t>
  </si>
  <si>
    <t>+91 99990 38132</t>
  </si>
  <si>
    <t>Shaheed nagar</t>
  </si>
  <si>
    <t>Shofa</t>
  </si>
  <si>
    <t>Saite 4 shahibabad gaziyabad</t>
  </si>
  <si>
    <t>Kashmiri get</t>
  </si>
  <si>
    <t>Hudda city center</t>
  </si>
  <si>
    <t>Sector 136</t>
  </si>
  <si>
    <t>Vasundhara</t>
  </si>
  <si>
    <t>Shite 4 Shahibabad gaziyabad</t>
  </si>
  <si>
    <t>Gurgaon</t>
  </si>
  <si>
    <t>Sector 156 Noida</t>
  </si>
  <si>
    <t>Sector 74 Noida</t>
  </si>
  <si>
    <t>99990 38132</t>
  </si>
  <si>
    <t>Krishna nagar jagatpuri</t>
  </si>
  <si>
    <t>Pharmacy</t>
  </si>
  <si>
    <t>Todfe</t>
  </si>
  <si>
    <t>Electrical Hardware</t>
  </si>
  <si>
    <t>Electric</t>
  </si>
  <si>
    <t>Sahlimar bagh</t>
  </si>
  <si>
    <t>Shaljmar bagh</t>
  </si>
  <si>
    <t>Wave India Pvt Ltd</t>
  </si>
  <si>
    <t>Plywood</t>
  </si>
  <si>
    <t>GT road mohan nagar</t>
  </si>
  <si>
    <t>Ghitorni</t>
  </si>
  <si>
    <t>Bharat electricals and appliances</t>
  </si>
  <si>
    <t>Electrical Appliances</t>
  </si>
  <si>
    <t>Electical</t>
  </si>
  <si>
    <t>Sector 116</t>
  </si>
  <si>
    <t>JKM Works</t>
  </si>
  <si>
    <t>Sanitary</t>
  </si>
  <si>
    <t>Tiles</t>
  </si>
  <si>
    <t>G 4 sector 9 Noida</t>
  </si>
  <si>
    <t>Rajendra Nagar</t>
  </si>
  <si>
    <t>Sector 9 Noida</t>
  </si>
  <si>
    <t>+91 81301 82339</t>
  </si>
  <si>
    <t>Bath tub</t>
  </si>
  <si>
    <t>Rajendra nagar</t>
  </si>
  <si>
    <t>Noida sec 63</t>
  </si>
  <si>
    <t>Luxury Furniture</t>
  </si>
  <si>
    <t>Bed</t>
  </si>
  <si>
    <t>Shaheed nagar metro</t>
  </si>
  <si>
    <t>nitinkumar.singh9628@gmail.com</t>
  </si>
  <si>
    <t>Saite 4 sahibabaad ghaziabad</t>
  </si>
  <si>
    <t>Krishana nagar metro area</t>
  </si>
  <si>
    <t>Kasna greater Noida</t>
  </si>
  <si>
    <t>No of visit- City- Noida Date -22-06-2023 Number of trip.1 Number of vehicles. Number of onboarding- Revenue..400 Tool -</t>
  </si>
  <si>
    <t>Sikandrabad industrial area</t>
  </si>
  <si>
    <t>Kaushambi</t>
  </si>
  <si>
    <t>Saite 4 sahibabaad</t>
  </si>
  <si>
    <t>Shastri nagar</t>
  </si>
  <si>
    <t>Kirti nagar industrial area</t>
  </si>
  <si>
    <t>Indrapuram</t>
  </si>
  <si>
    <t>Jagatpuri Krishna nagar</t>
  </si>
  <si>
    <t>Krishna nagar</t>
  </si>
  <si>
    <t>Dwarka Delhi</t>
  </si>
  <si>
    <t>Wire</t>
  </si>
  <si>
    <t>Sector 62 Noida</t>
  </si>
  <si>
    <t>Sector 110</t>
  </si>
  <si>
    <t>Sector 2</t>
  </si>
  <si>
    <t>Boards</t>
  </si>
  <si>
    <t>Shahibabad gaziyabad</t>
  </si>
  <si>
    <t>Jagatpuri</t>
  </si>
  <si>
    <t>Shahadara</t>
  </si>
  <si>
    <t>Raj nagar extension</t>
  </si>
  <si>
    <t>Board</t>
  </si>
  <si>
    <t>Tub</t>
  </si>
  <si>
    <t>Gtb nagar</t>
  </si>
  <si>
    <t>Arthala metro station</t>
  </si>
  <si>
    <t>July</t>
  </si>
  <si>
    <t>+91 72176 55173</t>
  </si>
  <si>
    <t>Pidilite product</t>
  </si>
  <si>
    <t>Sector 51 hoshiyarpur Noida</t>
  </si>
  <si>
    <t>Kashan</t>
  </si>
  <si>
    <t>Rishabh battery</t>
  </si>
  <si>
    <t>98998 05074</t>
  </si>
  <si>
    <t>Battery</t>
  </si>
  <si>
    <t>Gita colony</t>
  </si>
  <si>
    <t>Delhi</t>
  </si>
  <si>
    <t>Inverter battery</t>
  </si>
  <si>
    <t>Mansharovar park</t>
  </si>
  <si>
    <t>Gazipur</t>
  </si>
  <si>
    <t>Saite 4</t>
  </si>
  <si>
    <t>Lalkuan</t>
  </si>
  <si>
    <t>Kotla</t>
  </si>
  <si>
    <t>Dilshad garden</t>
  </si>
  <si>
    <t>Paharganj</t>
  </si>
  <si>
    <t>Noida sec 9</t>
  </si>
  <si>
    <t>Battery anverter</t>
  </si>
  <si>
    <t>Shahdara</t>
  </si>
  <si>
    <t>Rajnagar extension</t>
  </si>
  <si>
    <t>Rajnagar</t>
  </si>
  <si>
    <t>Noida sec 112</t>
  </si>
  <si>
    <t>Building materials</t>
  </si>
  <si>
    <t>Dharma Trading company</t>
  </si>
  <si>
    <t>Chimney</t>
  </si>
  <si>
    <t>Sector 51 Noida</t>
  </si>
  <si>
    <t>Pari chowk greater Noida</t>
  </si>
  <si>
    <t>Sector 51</t>
  </si>
  <si>
    <t>Noida sector 51</t>
  </si>
  <si>
    <t>Sofa</t>
  </si>
  <si>
    <t>Favicol</t>
  </si>
  <si>
    <t>Sec 51 noida</t>
  </si>
  <si>
    <t>Greter noida</t>
  </si>
  <si>
    <t>Shanker</t>
  </si>
  <si>
    <t>Sultanpur</t>
  </si>
  <si>
    <t>Noida Sec 83</t>
  </si>
  <si>
    <t>abhisheks@handover.in</t>
  </si>
  <si>
    <t>......</t>
  </si>
  <si>
    <t>Pidilite</t>
  </si>
  <si>
    <t>Basant kunj</t>
  </si>
  <si>
    <t>.....</t>
  </si>
  <si>
    <t>Sector 16 greater</t>
  </si>
  <si>
    <t>....</t>
  </si>
  <si>
    <t>Electronic Devices</t>
  </si>
  <si>
    <t>Kasna</t>
  </si>
  <si>
    <t>...</t>
  </si>
  <si>
    <t>AKBD appliances ltd</t>
  </si>
  <si>
    <t>New Ashok Nagar Delhi</t>
  </si>
  <si>
    <t>Dariyaganj delhi</t>
  </si>
  <si>
    <t>..</t>
  </si>
  <si>
    <t>PVS Paints &amp; tiles</t>
  </si>
  <si>
    <t>Greater Noida</t>
  </si>
  <si>
    <t>Electric Appliances</t>
  </si>
  <si>
    <t>Pari chowk</t>
  </si>
  <si>
    <t>Anand vihar</t>
  </si>
  <si>
    <t>Customer Business Name</t>
  </si>
  <si>
    <t>Customer Phone Number</t>
  </si>
  <si>
    <t>Product Transported in Cargo</t>
  </si>
  <si>
    <t>Pick Up Address</t>
  </si>
  <si>
    <t>Drop Address</t>
  </si>
  <si>
    <t>Distance (as per google maps)</t>
  </si>
  <si>
    <t>City of Origin</t>
  </si>
  <si>
    <t>City of Destination</t>
  </si>
  <si>
    <t>Cargo Weight</t>
  </si>
  <si>
    <t>Vehicle Type</t>
  </si>
  <si>
    <t>Vehicle Registration Number</t>
  </si>
  <si>
    <t>Driver Phone Number</t>
  </si>
  <si>
    <t>Total Amount</t>
  </si>
  <si>
    <t>Commission charged</t>
  </si>
  <si>
    <t>Employee Name (Full Name)</t>
  </si>
  <si>
    <t>ASM</t>
  </si>
  <si>
    <t>Vehicle ID</t>
  </si>
  <si>
    <t>Was this transaction Complete?</t>
  </si>
  <si>
    <t>If Transaction not complete mention the reason</t>
  </si>
  <si>
    <t>Kanpur</t>
  </si>
  <si>
    <t>Gaurav Furniture</t>
  </si>
  <si>
    <t>N.a</t>
  </si>
  <si>
    <t>Sofa set repair</t>
  </si>
  <si>
    <t>Govind nagar near bridge</t>
  </si>
  <si>
    <t>Shastri chok radika apartment 2nd floor 209</t>
  </si>
  <si>
    <t>TATA Ace</t>
  </si>
  <si>
    <t>UP77N0968</t>
  </si>
  <si>
    <t>96285 75001</t>
  </si>
  <si>
    <t>Rahul Rai</t>
  </si>
  <si>
    <t>Living plus India</t>
  </si>
  <si>
    <t>Pvc sheets</t>
  </si>
  <si>
    <t>Kirti</t>
  </si>
  <si>
    <t>EV 3W</t>
  </si>
  <si>
    <t>DL51GD4234</t>
  </si>
  <si>
    <t>Hariyana</t>
  </si>
  <si>
    <t>+91 96670 90212</t>
  </si>
  <si>
    <t>Jhilmil</t>
  </si>
  <si>
    <t>Ballabgarh Faridabad</t>
  </si>
  <si>
    <t>DL1LAH2946</t>
  </si>
  <si>
    <t>Faridabad border</t>
  </si>
  <si>
    <t>RJ Hardware</t>
  </si>
  <si>
    <t>House Hold</t>
  </si>
  <si>
    <t>Sohna Gurgaon</t>
  </si>
  <si>
    <t>Kriti nagar</t>
  </si>
  <si>
    <t>DL1LAK1232</t>
  </si>
  <si>
    <t>Mattress</t>
  </si>
  <si>
    <t>Sadar</t>
  </si>
  <si>
    <t>IMT Manesar</t>
  </si>
  <si>
    <t>Manesar</t>
  </si>
  <si>
    <t>DL51GD6611</t>
  </si>
  <si>
    <t>AKBD Home LLP</t>
  </si>
  <si>
    <t>New Ashok Nagar</t>
  </si>
  <si>
    <t>NIT Faridabad</t>
  </si>
  <si>
    <t>Pick up Truck</t>
  </si>
  <si>
    <t>DL1LAC2621</t>
  </si>
  <si>
    <t>Har Singh</t>
  </si>
  <si>
    <t>Lights</t>
  </si>
  <si>
    <t>Sahibabad site iv</t>
  </si>
  <si>
    <t>Panipat railway station</t>
  </si>
  <si>
    <t>Panipay</t>
  </si>
  <si>
    <t>DL1LAE5085</t>
  </si>
  <si>
    <t>Md Faraz</t>
  </si>
  <si>
    <t>Sec 49 Gurgaon</t>
  </si>
  <si>
    <t>DK51GD2009</t>
  </si>
  <si>
    <t>NSEZ NOIDA</t>
  </si>
  <si>
    <t>Mehtaab Alam</t>
  </si>
  <si>
    <t>Electrical</t>
  </si>
  <si>
    <t>Shadara Metro Station</t>
  </si>
  <si>
    <t>Jhilmil Metro Station</t>
  </si>
  <si>
    <t>delhi</t>
  </si>
  <si>
    <t>delhio</t>
  </si>
  <si>
    <t>DL11SC1243</t>
  </si>
  <si>
    <t>Sector 22 Noida</t>
  </si>
  <si>
    <t>Sahibabad Shahhed nagar metro</t>
  </si>
  <si>
    <t>Panipat</t>
  </si>
  <si>
    <t>Hangover electric</t>
  </si>
  <si>
    <t>Azadpur mandi</t>
  </si>
  <si>
    <t>Sayeed nagar metro</t>
  </si>
  <si>
    <t>azadpur</t>
  </si>
  <si>
    <t>Bath world</t>
  </si>
  <si>
    <t>DL51GD2009</t>
  </si>
  <si>
    <t>Gupta paints and hardware</t>
  </si>
  <si>
    <t>Sec 38 Gurgaon</t>
  </si>
  <si>
    <t>jhilmil industrial area</t>
  </si>
  <si>
    <t>sahiababd</t>
  </si>
  <si>
    <t>DL1LAA8066</t>
  </si>
  <si>
    <t>Mehtab Alam</t>
  </si>
  <si>
    <t>imported eletrical</t>
  </si>
  <si>
    <t>shahhed nagar met</t>
  </si>
  <si>
    <t>panipat bus stad</t>
  </si>
  <si>
    <t>UP</t>
  </si>
  <si>
    <t>Imported furniure too luxirious</t>
  </si>
  <si>
    <t>jhilmil industrail area</t>
  </si>
  <si>
    <t>Jhilmil Indus</t>
  </si>
  <si>
    <t>Azadpur Mandi</t>
  </si>
  <si>
    <t>-_----</t>
  </si>
  <si>
    <t>Indralok</t>
  </si>
  <si>
    <t>-----</t>
  </si>
  <si>
    <t>Neelkanth Hardware</t>
  </si>
  <si>
    <t>Door fittings</t>
  </si>
  <si>
    <t>Nuh</t>
  </si>
  <si>
    <t>DL1LAL1032</t>
  </si>
  <si>
    <t>---+</t>
  </si>
  <si>
    <t>JKM WORKS</t>
  </si>
  <si>
    <t>Sector 63 noida</t>
  </si>
  <si>
    <t>Truck</t>
  </si>
  <si>
    <t>Shiva Aluminium</t>
  </si>
  <si>
    <t>Steel</t>
  </si>
  <si>
    <t>DL1LAL1177</t>
  </si>
  <si>
    <t>furniture</t>
  </si>
  <si>
    <t>Jhilmil Industrail Area</t>
  </si>
  <si>
    <t>Uttar Pradesh</t>
  </si>
  <si>
    <t>pipe</t>
  </si>
  <si>
    <t>Sahibabad site IV</t>
  </si>
  <si>
    <t>4 Destination (Sahibabad to Ganaur Court) (Ganaur Court to Barut) (Barut to Kheri Nangal) (Kheri Nangal to Panipat Railway Station)</t>
  </si>
  <si>
    <t>Panipat 4 Destination</t>
  </si>
  <si>
    <t>DL12H2658</t>
  </si>
  <si>
    <t>Shitla Marble</t>
  </si>
  <si>
    <t>Sec 34 Gurgaon</t>
  </si>
  <si>
    <t>Sohna , Gurgaon</t>
  </si>
  <si>
    <t>DL1LAL1462</t>
  </si>
  <si>
    <t>Hari om Gases</t>
  </si>
  <si>
    <t>Gas Cylinder</t>
  </si>
  <si>
    <t>Site 5 Panki</t>
  </si>
  <si>
    <t>Nawabganj</t>
  </si>
  <si>
    <t>Unnao</t>
  </si>
  <si>
    <t>ICE 3W</t>
  </si>
  <si>
    <t>UP78FN 8090</t>
  </si>
  <si>
    <t>Hari om gases</t>
  </si>
  <si>
    <t>Site no 5</t>
  </si>
  <si>
    <t>Kanpur local</t>
  </si>
  <si>
    <t>UP78FN8090</t>
  </si>
  <si>
    <t>Naveen Shahdara delhi</t>
  </si>
  <si>
    <t>Shalimar. baghh</t>
  </si>
  <si>
    <t>DL12T7281</t>
  </si>
  <si>
    <t>Gaur City Noida</t>
  </si>
  <si>
    <t>Maruti kunj</t>
  </si>
  <si>
    <t>DL1LM7535</t>
  </si>
  <si>
    <t>Google form update</t>
  </si>
  <si>
    <t>Mohan Nagar sahibabad</t>
  </si>
  <si>
    <t>Up</t>
  </si>
  <si>
    <t>Dl1lah9284</t>
  </si>
  <si>
    <t>------</t>
  </si>
  <si>
    <t>Dl1lah9251</t>
  </si>
  <si>
    <t>----</t>
  </si>
  <si>
    <t>........</t>
  </si>
  <si>
    <t>N. A</t>
  </si>
  <si>
    <t>Panki</t>
  </si>
  <si>
    <t>Chautakra</t>
  </si>
  <si>
    <t>Fatehpur</t>
  </si>
  <si>
    <t>UP78CN8090</t>
  </si>
  <si>
    <t>Shiva Tiles</t>
  </si>
  <si>
    <t>Gurgaon to Noida</t>
  </si>
  <si>
    <t>Noida to Gurgaon</t>
  </si>
  <si>
    <t>HR73B2551</t>
  </si>
  <si>
    <t>Suresh Kumar Yadav</t>
  </si>
  <si>
    <t>Jhilmil industrial area</t>
  </si>
  <si>
    <t>Shalimar Bagh Flyovet</t>
  </si>
  <si>
    <t>Up34T5389</t>
  </si>
  <si>
    <t>UP34T5389</t>
  </si>
  <si>
    <t>Surjeet Yadav</t>
  </si>
  <si>
    <t>Horsing</t>
  </si>
  <si>
    <t>Punjabi Bagh west club road</t>
  </si>
  <si>
    <t>Zakhira mandi Shani mandir</t>
  </si>
  <si>
    <t>RJ45Y8689</t>
  </si>
  <si>
    <t>Okhla Phase II</t>
  </si>
  <si>
    <t>Banglore</t>
  </si>
  <si>
    <t>DL1GE1190</t>
  </si>
  <si>
    <t>Meerut</t>
  </si>
  <si>
    <t>--</t>
  </si>
  <si>
    <t>---</t>
  </si>
  <si>
    <t>Jatin Pharmacy</t>
  </si>
  <si>
    <t>Sahibabad Industrial Area</t>
  </si>
  <si>
    <t>Meerut Road Near Shiva Dhab</t>
  </si>
  <si>
    <t>Uttar Prades</t>
  </si>
  <si>
    <t>DL1GC6211</t>
  </si>
  <si>
    <t>Shiva plywood</t>
  </si>
  <si>
    <t>Ply</t>
  </si>
  <si>
    <t>Bawana</t>
  </si>
  <si>
    <t>Haryana</t>
  </si>
  <si>
    <t>HR55AN3218</t>
  </si>
  <si>
    <t>Update Google form</t>
  </si>
  <si>
    <t>A c</t>
  </si>
  <si>
    <t>Basai Gurgaon</t>
  </si>
  <si>
    <t>DL51GD9517</t>
  </si>
  <si>
    <t>Hari Om Gases</t>
  </si>
  <si>
    <t>Gas cylinder</t>
  </si>
  <si>
    <t>Barra</t>
  </si>
  <si>
    <t>UP78AN9570</t>
  </si>
  <si>
    <t>+91 99560 96386</t>
  </si>
  <si>
    <t>Saheet plywood</t>
  </si>
  <si>
    <t>Okhla</t>
  </si>
  <si>
    <t>---++</t>
  </si>
  <si>
    <t>Saheet</t>
  </si>
  <si>
    <t>___</t>
  </si>
  <si>
    <t>Ka</t>
  </si>
  <si>
    <t>Lohiya</t>
  </si>
  <si>
    <t>Sultanpur to Manesar</t>
  </si>
  <si>
    <t>Manesar to Sec 56 Gurgaon</t>
  </si>
  <si>
    <t>HR38AE9112</t>
  </si>
  <si>
    <t>Furniture luxury</t>
  </si>
  <si>
    <t>Panipat industrial afea</t>
  </si>
  <si>
    <t>DL12B8371</t>
  </si>
  <si>
    <t>Hari Om gases</t>
  </si>
  <si>
    <t>Kidwai nagar</t>
  </si>
  <si>
    <t>UP78FN8074</t>
  </si>
  <si>
    <t>Wave India pvt ltd</t>
  </si>
  <si>
    <t>Bhraich</t>
  </si>
  <si>
    <t>Sector 44</t>
  </si>
  <si>
    <t>Jhilmil Industyarea</t>
  </si>
  <si>
    <t>DL12G7361</t>
  </si>
  <si>
    <t>Sanitary fitting</t>
  </si>
  <si>
    <t>Neemrana</t>
  </si>
  <si>
    <t>DL1LAC8140</t>
  </si>
  <si>
    <t>Update Google forms</t>
  </si>
  <si>
    <t>Site IV Sahibabad</t>
  </si>
  <si>
    <t>DL90A7291</t>
  </si>
  <si>
    <t>Sector 62</t>
  </si>
  <si>
    <t>DL1LAH4629</t>
  </si>
  <si>
    <t>HR55AK4968</t>
  </si>
  <si>
    <t>Shree jee steel</t>
  </si>
  <si>
    <t>Box</t>
  </si>
  <si>
    <t>Afim kothi</t>
  </si>
  <si>
    <t>UP78DN0968</t>
  </si>
  <si>
    <t>Surya sales care</t>
  </si>
  <si>
    <t>Basai Road Gurgaon</t>
  </si>
  <si>
    <t>UP16GT8192</t>
  </si>
  <si>
    <t>Vishal electronics</t>
  </si>
  <si>
    <t>Ac</t>
  </si>
  <si>
    <t>Lawar</t>
  </si>
  <si>
    <t>In 15 mintt</t>
  </si>
  <si>
    <t>Electrocal</t>
  </si>
  <si>
    <t>Jhilmil Industrial Area</t>
  </si>
  <si>
    <t>Tauru</t>
  </si>
  <si>
    <t>HR78A8271</t>
  </si>
  <si>
    <t>On process</t>
  </si>
  <si>
    <t>All mega mart</t>
  </si>
  <si>
    <t>Air condition</t>
  </si>
  <si>
    <t>Kalyanpur</t>
  </si>
  <si>
    <t>Indira nagar</t>
  </si>
  <si>
    <t>UP78FN0968</t>
  </si>
  <si>
    <t>10 fridge</t>
  </si>
  <si>
    <t>Ghantaghar</t>
  </si>
  <si>
    <t>UP78FT4521</t>
  </si>
  <si>
    <t>Na</t>
  </si>
  <si>
    <t>Suresh traders</t>
  </si>
  <si>
    <t>Sec 65 Gurgaon</t>
  </si>
  <si>
    <t>HR55AQ7539</t>
  </si>
  <si>
    <t>Atul Wood</t>
  </si>
  <si>
    <t>coperganj</t>
  </si>
  <si>
    <t>mandhana</t>
  </si>
  <si>
    <t>kanpur</t>
  </si>
  <si>
    <t>UP77AN0564</t>
  </si>
  <si>
    <t>Faridabad hariyana</t>
  </si>
  <si>
    <t>R j Hardware</t>
  </si>
  <si>
    <t>Basai</t>
  </si>
  <si>
    <t>HR47E5236</t>
  </si>
  <si>
    <t>R.j Hardware</t>
  </si>
  <si>
    <t>House hold</t>
  </si>
  <si>
    <t>Khansa</t>
  </si>
  <si>
    <t>DL12P8391</t>
  </si>
  <si>
    <t>Just loading</t>
  </si>
  <si>
    <t>Jam Jam Traders</t>
  </si>
  <si>
    <t>Pakka press</t>
  </si>
  <si>
    <t>Lucknow</t>
  </si>
  <si>
    <t>UP78DT2675</t>
  </si>
  <si>
    <t>Too pay freight</t>
  </si>
  <si>
    <t>Badarpur border</t>
  </si>
  <si>
    <t>Rajendra nagar shahibabad</t>
  </si>
  <si>
    <t>Greater noida</t>
  </si>
  <si>
    <t>Mehtab Traders</t>
  </si>
  <si>
    <t>Kavi ngr ghaziabad</t>
  </si>
  <si>
    <t>Kirti ngr furniture market</t>
  </si>
  <si>
    <t>UP12U6381</t>
  </si>
  <si>
    <t>On way</t>
  </si>
  <si>
    <t>Bathroom fittings</t>
  </si>
  <si>
    <t>HR38AF1687</t>
  </si>
  <si>
    <t>Transaction completed /not</t>
  </si>
  <si>
    <t xml:space="preserve">Reson </t>
  </si>
  <si>
    <t>Week</t>
  </si>
  <si>
    <t>(All)</t>
  </si>
  <si>
    <t>Row Labels</t>
  </si>
  <si>
    <t>(blank)</t>
  </si>
  <si>
    <t>Grand Total</t>
  </si>
  <si>
    <t>Count of Employ Name</t>
  </si>
  <si>
    <t>Sum of Distance (As per Google Map)</t>
  </si>
  <si>
    <t>Sum of Billing Amount (Delivery + Assurance Charge)</t>
  </si>
  <si>
    <t>Sum of Consignment Weight</t>
  </si>
  <si>
    <t>Count of Employee Name (Full Name)</t>
  </si>
  <si>
    <t>Sum of Total Amount</t>
  </si>
  <si>
    <t>Sum of Commission charged</t>
  </si>
  <si>
    <t>Sum of Distance (as per google maps)</t>
  </si>
  <si>
    <t>Sum of Cargo Weight</t>
  </si>
  <si>
    <t>01-Jul</t>
  </si>
  <si>
    <t>03-Jul</t>
  </si>
  <si>
    <t>04-Jul</t>
  </si>
  <si>
    <t>05-Jul</t>
  </si>
  <si>
    <t>06-Jul</t>
  </si>
  <si>
    <t>07-Jul</t>
  </si>
  <si>
    <t>08-Jul</t>
  </si>
  <si>
    <t>10-Jul</t>
  </si>
  <si>
    <t>11-Jul</t>
  </si>
  <si>
    <t>12-Jul</t>
  </si>
  <si>
    <t>13-Jul</t>
  </si>
  <si>
    <t>14-Jul</t>
  </si>
  <si>
    <t>15-Jul</t>
  </si>
  <si>
    <t>17-Jul</t>
  </si>
  <si>
    <t>18-Jul</t>
  </si>
  <si>
    <t>20-Jul</t>
  </si>
  <si>
    <t>21-Jul</t>
  </si>
  <si>
    <t>22-Jul</t>
  </si>
  <si>
    <t>24-Jul</t>
  </si>
  <si>
    <t>25-Jul</t>
  </si>
  <si>
    <t>26-Jul</t>
  </si>
  <si>
    <t>27-Jul</t>
  </si>
  <si>
    <t>28-Jul</t>
  </si>
  <si>
    <t>29-Jul</t>
  </si>
  <si>
    <t>30-Jul</t>
  </si>
  <si>
    <t>Handover B2B Logistics Daily Data</t>
  </si>
  <si>
    <t>Employee Details</t>
  </si>
  <si>
    <t>Daily Data</t>
  </si>
  <si>
    <t>Revenue Details</t>
  </si>
  <si>
    <t xml:space="preserve"> Revenue-based Rank</t>
  </si>
  <si>
    <t>Name</t>
  </si>
  <si>
    <t>Location</t>
  </si>
  <si>
    <t>Total No. of Customer</t>
  </si>
  <si>
    <t>Vehicle Onboarding Target</t>
  </si>
  <si>
    <t>Vehicle Onboarding Achievements</t>
  </si>
  <si>
    <t>Vehicle Onboarding Achievement %</t>
  </si>
  <si>
    <t>No. of trip Target</t>
  </si>
  <si>
    <t>Total trip achievements</t>
  </si>
  <si>
    <t>Trip Achievement %</t>
  </si>
  <si>
    <t>Revenue Target</t>
  </si>
  <si>
    <t>Total Achievements</t>
  </si>
  <si>
    <t>Revenue Achievement %</t>
  </si>
  <si>
    <t>Customer onboarded in this month</t>
  </si>
  <si>
    <t>Left Achievements</t>
  </si>
  <si>
    <t>Grand total</t>
  </si>
  <si>
    <t>Gaziyabad</t>
  </si>
  <si>
    <t>No. of trips</t>
  </si>
  <si>
    <t>Total Load</t>
  </si>
  <si>
    <t>Distance</t>
  </si>
  <si>
    <t>Revenue</t>
  </si>
  <si>
    <t>Revenue/Km</t>
  </si>
  <si>
    <t>Both Models</t>
  </si>
  <si>
    <t>EV - 3 Wheeler Revenue</t>
  </si>
  <si>
    <t>Aggregation Revenue</t>
  </si>
  <si>
    <t>Transaction</t>
  </si>
  <si>
    <t>Revenue %</t>
  </si>
  <si>
    <t>Commission</t>
  </si>
  <si>
    <t>Employee ID</t>
  </si>
  <si>
    <t>Employee Name</t>
  </si>
  <si>
    <t>Name of Prospect</t>
  </si>
  <si>
    <t>Phone Number</t>
  </si>
  <si>
    <t>Address of Business</t>
  </si>
  <si>
    <t>City</t>
  </si>
  <si>
    <t>Business Type</t>
  </si>
  <si>
    <t>Product Category</t>
  </si>
  <si>
    <t>How does transportation/logistics work at present?</t>
  </si>
  <si>
    <t>Interested to work with Handover?</t>
  </si>
  <si>
    <t>May</t>
  </si>
  <si>
    <t>rahulr@handover.in</t>
  </si>
  <si>
    <t>KCDNPL1411</t>
  </si>
  <si>
    <t>Govind nagar Near Bridge</t>
  </si>
  <si>
    <t>Retailer</t>
  </si>
  <si>
    <t>Any available vehicle in market</t>
  </si>
  <si>
    <t>rohitgautamiitk@gmail.com</t>
  </si>
  <si>
    <t>ULIP190082</t>
  </si>
  <si>
    <t>Rohit Gautam</t>
  </si>
  <si>
    <t>Kapil Agrawal</t>
  </si>
  <si>
    <t>Chawla market govind nagar kanpur</t>
  </si>
  <si>
    <t>Warehouse</t>
  </si>
  <si>
    <t>Malhotra Foam</t>
  </si>
  <si>
    <t>Shop No 10,11 DPS MARKET GOVIND NAGAR</t>
  </si>
  <si>
    <t>Maybe</t>
  </si>
  <si>
    <t>Manish</t>
  </si>
  <si>
    <t>V.K furniture chawla market Govind nagar</t>
  </si>
  <si>
    <t>Sajal dua</t>
  </si>
  <si>
    <t>Shop no 3 R kanya Market Govinda nagar</t>
  </si>
  <si>
    <t>Abhay</t>
  </si>
  <si>
    <t>Shop no 8 Arya kanya market govind nagar</t>
  </si>
  <si>
    <t>ULIP 190082</t>
  </si>
  <si>
    <t>Naresh</t>
  </si>
  <si>
    <t>Shop no 9 arya nagar chawla market govind nagar</t>
  </si>
  <si>
    <t>Raju sales</t>
  </si>
  <si>
    <t>Chawla chauraha govind nagar</t>
  </si>
  <si>
    <t>Kapoor Furnitures</t>
  </si>
  <si>
    <t>124/c/234 govind nagar kanpur</t>
  </si>
  <si>
    <t>SUSHIL PAL</t>
  </si>
  <si>
    <t>063065 02040</t>
  </si>
  <si>
    <t>374 HIG keshavpurm kalyanpur kanpur</t>
  </si>
  <si>
    <t>Medical</t>
  </si>
  <si>
    <t>Sahil</t>
  </si>
  <si>
    <t>98075 78421</t>
  </si>
  <si>
    <t>J132 keshavpurm kalyanpur kanpur</t>
  </si>
  <si>
    <t>Other</t>
  </si>
  <si>
    <t>Own Vehicles</t>
  </si>
  <si>
    <t>KCDNPL1412</t>
  </si>
  <si>
    <t>Mithun Chauhan</t>
  </si>
  <si>
    <t>Sector 51 hoshiyarpur</t>
  </si>
  <si>
    <t>Wood and Plywood</t>
  </si>
  <si>
    <t>KCDNLP1411</t>
  </si>
  <si>
    <t>Bunny Basket</t>
  </si>
  <si>
    <t>Mahabalipuram</t>
  </si>
  <si>
    <t>Grocery Items</t>
  </si>
  <si>
    <t>Harh Brown cafe</t>
  </si>
  <si>
    <t>Indira Nagar</t>
  </si>
  <si>
    <t>Cloud Kitchen</t>
  </si>
  <si>
    <t>Anand</t>
  </si>
  <si>
    <t>Aawas Vikas-3 panki kalyanpur</t>
  </si>
  <si>
    <t>Gopal</t>
  </si>
  <si>
    <t>1102 Aawas Vikas 3 panki kalyanpur kanpur</t>
  </si>
  <si>
    <t>Small Manufacturer</t>
  </si>
  <si>
    <t>Hari om</t>
  </si>
  <si>
    <t>Mahavirpuram kalyanpur kanpur</t>
  </si>
  <si>
    <t>Himanshu</t>
  </si>
  <si>
    <t>255, 3A purana gais godam panki road kanpur</t>
  </si>
  <si>
    <t>Akash</t>
  </si>
  <si>
    <t>All mega mart kalyanpur</t>
  </si>
  <si>
    <t>All home use products</t>
  </si>
  <si>
    <t>ULIP</t>
  </si>
  <si>
    <t>Manglam</t>
  </si>
  <si>
    <t>Buddh park indranagar kalyanpur kanpur</t>
  </si>
  <si>
    <t>Shiva</t>
  </si>
  <si>
    <t>Sanjay gandhi transport nagar</t>
  </si>
  <si>
    <t>Distributor</t>
  </si>
  <si>
    <t>Automotive Parts</t>
  </si>
  <si>
    <t>Permanent contractual vehicles</t>
  </si>
  <si>
    <t>Satayam</t>
  </si>
  <si>
    <t>Industrial Products</t>
  </si>
  <si>
    <t>Praveen</t>
  </si>
  <si>
    <t>75320 26980</t>
  </si>
  <si>
    <t>Packaging Material</t>
  </si>
  <si>
    <t>Pinku</t>
  </si>
  <si>
    <t>Carry Forward Agent</t>
  </si>
  <si>
    <t>Vishal</t>
  </si>
  <si>
    <t>Construction Material</t>
  </si>
  <si>
    <t>All of the above</t>
  </si>
  <si>
    <t>ULIP190080</t>
  </si>
  <si>
    <t>Sector 66 mamura ghadi road noida</t>
  </si>
  <si>
    <t>Glass and bottle</t>
  </si>
  <si>
    <t>Rohit Singla</t>
  </si>
  <si>
    <t>Shop no 13 gali no. 2 mamura sector 66</t>
  </si>
  <si>
    <t>Deepak</t>
  </si>
  <si>
    <t>Gali no 3 mamura sector 66</t>
  </si>
  <si>
    <t>Mukul</t>
  </si>
  <si>
    <t>Shop no 9 mamura sector 66</t>
  </si>
  <si>
    <t>Manoj Jindal</t>
  </si>
  <si>
    <t>Shop no 02 mamura sector 66</t>
  </si>
  <si>
    <t>Yatendra Sharma</t>
  </si>
  <si>
    <t>Shop no 3 mamura sector 66</t>
  </si>
  <si>
    <t>Punit kansal</t>
  </si>
  <si>
    <t>Shop no S 01 mamura sector 66</t>
  </si>
  <si>
    <t>Sachin</t>
  </si>
  <si>
    <t>Shop no 4 mamura sector 66</t>
  </si>
  <si>
    <t>Shop no. 1sikanderpur Ghosi, opp pillar no 50 Gurgaon</t>
  </si>
  <si>
    <t>Paints and Hardware</t>
  </si>
  <si>
    <t>Near Metro pillar no 52,,M.g Road, Sikander pur Gurgaon</t>
  </si>
  <si>
    <t>P. O. P Gyp Board</t>
  </si>
  <si>
    <t>Metro pillar No. 62,Sikanderpur, Gurgaon</t>
  </si>
  <si>
    <t>Paints and hardware</t>
  </si>
  <si>
    <t>Metro pillar no 62, Sikander pur Gurgaon</t>
  </si>
  <si>
    <t>Metro pillar no 48,Sikanderpur Gurgaon</t>
  </si>
  <si>
    <t>Metro pillar no. 48 , Sikanderpur Gurgaon</t>
  </si>
  <si>
    <t>Metro pillar no 62, Sikanderpur, Gurgaon</t>
  </si>
  <si>
    <t>Wall and Floor Tiles</t>
  </si>
  <si>
    <t>Metro pillar no 63,Sikanderpur, Gurgaon</t>
  </si>
  <si>
    <t>Home Furniture</t>
  </si>
  <si>
    <t>Shop No. 1,Mehrauli Road, Nathupur, Gurgaon</t>
  </si>
  <si>
    <t>Aluminium &amp; Glass, UPVC Windo&amp;Door</t>
  </si>
  <si>
    <t>Metro pillar no 49,Sikanderpur, Gurgaon</t>
  </si>
  <si>
    <t>Metal works</t>
  </si>
  <si>
    <t>Electronics items</t>
  </si>
  <si>
    <t>Metro pillar no 55,Sikanderpur, Gurgaon</t>
  </si>
  <si>
    <t>Glass House</t>
  </si>
  <si>
    <t>Metro pillar no 19,Sikanderpur, Gurgaon</t>
  </si>
  <si>
    <t>206 c block panki kanpur</t>
  </si>
  <si>
    <t>Shyam ji shukla</t>
  </si>
  <si>
    <t>375 c block panki</t>
  </si>
  <si>
    <t>Ramesh yadav</t>
  </si>
  <si>
    <t>70 swaraj nagar panki kanpur</t>
  </si>
  <si>
    <t>Uday</t>
  </si>
  <si>
    <t>2/1245 mahaveerpuram panki kanpur</t>
  </si>
  <si>
    <t>ashwanisinghchauhan@gmail.com</t>
  </si>
  <si>
    <t>Ankit</t>
  </si>
  <si>
    <t>C-18. C block sector 9 noida</t>
  </si>
  <si>
    <t>Rajveer Singh</t>
  </si>
  <si>
    <t>Ganga ganj tiraha panki kanpur</t>
  </si>
  <si>
    <t>Rajesh Aggarwal</t>
  </si>
  <si>
    <t>Village Mamura sector 66 noida</t>
  </si>
  <si>
    <t>Porter</t>
  </si>
  <si>
    <t>Azad</t>
  </si>
  <si>
    <t>Parmod Aggarwal</t>
  </si>
  <si>
    <t>Village Mamura sector 66 Noida</t>
  </si>
  <si>
    <t>Raju</t>
  </si>
  <si>
    <t>Panki power house kalyanpur kanpur</t>
  </si>
  <si>
    <t>Anurag</t>
  </si>
  <si>
    <t>Power house panki kanpur</t>
  </si>
  <si>
    <t>Rampal bansal</t>
  </si>
  <si>
    <t>C10 sector 9 noida</t>
  </si>
  <si>
    <t>Syam ji gupta</t>
  </si>
  <si>
    <t>67 C block panki</t>
  </si>
  <si>
    <t>Goldy bansal</t>
  </si>
  <si>
    <t>C19 sector 9 noida</t>
  </si>
  <si>
    <t>Mohit swami</t>
  </si>
  <si>
    <t>C16 sector 9 noida</t>
  </si>
  <si>
    <t>Rajat rana</t>
  </si>
  <si>
    <t>C6 sector 9 noida</t>
  </si>
  <si>
    <t>Electric items</t>
  </si>
  <si>
    <t>Gautam Sharma</t>
  </si>
  <si>
    <t>C7 sector 9 noida</t>
  </si>
  <si>
    <t>Ashish Dubey</t>
  </si>
  <si>
    <t>B44 sector 9 noida</t>
  </si>
  <si>
    <t>Kuldeep Singh</t>
  </si>
  <si>
    <t>B 43 sector 9 noida</t>
  </si>
  <si>
    <t>Mahalaxmi plywood</t>
  </si>
  <si>
    <t>C20 sector 9 noida</t>
  </si>
  <si>
    <t>Mukesh yadav</t>
  </si>
  <si>
    <t>67 c block panki</t>
  </si>
  <si>
    <t>Rohit Kumar</t>
  </si>
  <si>
    <t>C22 sector 9 noida</t>
  </si>
  <si>
    <t>Rahul Sharma</t>
  </si>
  <si>
    <t>Sector 9 noida</t>
  </si>
  <si>
    <t>Viraj</t>
  </si>
  <si>
    <t>Aawas Vikas no-1 kalyanpur kanpur</t>
  </si>
  <si>
    <t>Bakery</t>
  </si>
  <si>
    <t>Govind nagar kanpur</t>
  </si>
  <si>
    <t>Vansh</t>
  </si>
  <si>
    <t>C- 242 govind nagar kanpur</t>
  </si>
  <si>
    <t>Shop no - 2 jageshvar hospital govind nagar kanpur</t>
  </si>
  <si>
    <t>Devesh</t>
  </si>
  <si>
    <t>Shop 11 jageshwar market govind nagar kanpur</t>
  </si>
  <si>
    <t>Rakesh</t>
  </si>
  <si>
    <t>28 jageshwar govind nagar kanpur</t>
  </si>
  <si>
    <t>Baba future</t>
  </si>
  <si>
    <t>Faizan</t>
  </si>
  <si>
    <t>Hoshiyarpur sector 51 near shivalik hospital</t>
  </si>
  <si>
    <t>Chicken corner</t>
  </si>
  <si>
    <t>R k shukla</t>
  </si>
  <si>
    <t>Shop no 39,40 jageshwar market govind nagar</t>
  </si>
  <si>
    <t>Avon battery</t>
  </si>
  <si>
    <t>Electronic device</t>
  </si>
  <si>
    <t>Main road sector 66</t>
  </si>
  <si>
    <t>Yogesh</t>
  </si>
  <si>
    <t>Shop no 10 sector 66 mamura</t>
  </si>
  <si>
    <t>Prakash</t>
  </si>
  <si>
    <t>Ajay</t>
  </si>
  <si>
    <t>Opposite kailash heart hospital mamura</t>
  </si>
  <si>
    <t>Rajesh</t>
  </si>
  <si>
    <t>Village Mamura sector 66</t>
  </si>
  <si>
    <t>Sandeep Chawla</t>
  </si>
  <si>
    <t>Main road hoshiyarpur sector 51</t>
  </si>
  <si>
    <t>Shahbaz Quraishi</t>
  </si>
  <si>
    <t>Shop no 8 lovekush market hoshiyarpur sector 51</t>
  </si>
  <si>
    <t>Mohd Nazim</t>
  </si>
  <si>
    <t>Sector 51 love kush market</t>
  </si>
  <si>
    <t>Devender</t>
  </si>
  <si>
    <t>Shop no 1 mukhiya market near metro station hoshiyarpur sector 51</t>
  </si>
  <si>
    <t>Yogesh Yadav</t>
  </si>
  <si>
    <t>Shop no 2 mukhiya market hoshiyarpur sector 51</t>
  </si>
  <si>
    <t>Puneet kapoor</t>
  </si>
  <si>
    <t>Opposite pillar no 234 hoshiyarpur sector 51</t>
  </si>
  <si>
    <t>Moni</t>
  </si>
  <si>
    <t>Village hoshiyarpur sector 51</t>
  </si>
  <si>
    <t>Rinku Yadav</t>
  </si>
  <si>
    <t>Main road sector 51 near metro station</t>
  </si>
  <si>
    <t>Bikram</t>
  </si>
  <si>
    <t>Sandeep</t>
  </si>
  <si>
    <t>Mohd Sahid</t>
  </si>
  <si>
    <t>Opposite pillar no 227 main road hoshiyarpur sector 51</t>
  </si>
  <si>
    <t>Anil</t>
  </si>
  <si>
    <t>Shyamu pandey</t>
  </si>
  <si>
    <t>106/371 ghandhi nagar kanpur</t>
  </si>
  <si>
    <t>Anoop awasthi</t>
  </si>
  <si>
    <t>ULIP190071</t>
  </si>
  <si>
    <t>Atul</t>
  </si>
  <si>
    <t>107/371 ghadi nagar kanpur</t>
  </si>
  <si>
    <t>Matrix</t>
  </si>
  <si>
    <t>Opp.Metro pillar No 50 Gaurav palaza, Sikanderpur, Gurgaon</t>
  </si>
  <si>
    <t>Wooden Flooring Wallpaper,WPCLouvers</t>
  </si>
  <si>
    <t>Kalpna</t>
  </si>
  <si>
    <t>Heeraganj kanpur</t>
  </si>
  <si>
    <t>Mayur</t>
  </si>
  <si>
    <t>106/370 B Gandhi nagar sisamau kanpur</t>
  </si>
  <si>
    <t>Shiv Aluminium</t>
  </si>
  <si>
    <t>Metro pillar no.52 Sikanderpur Gurgaon</t>
  </si>
  <si>
    <t>Shiva sanitary</t>
  </si>
  <si>
    <t>Metro pillar no 52 sikanderpur, Gurgaon</t>
  </si>
  <si>
    <t>Metro pillar no 52 sikanderpur Gurgaon</t>
  </si>
  <si>
    <t>Shiv Plywood</t>
  </si>
  <si>
    <t>Vikash</t>
  </si>
  <si>
    <t>106/371 heeraganj kanpur</t>
  </si>
  <si>
    <t>108/369 H gandhi nagar sisamau kanpur</t>
  </si>
  <si>
    <t>ULID190083</t>
  </si>
  <si>
    <t>Hari enterprises</t>
  </si>
  <si>
    <t>Praveen Dikshit</t>
  </si>
  <si>
    <t>Shop no 9 KDA MARKET POLICE CHAUKI PANKI</t>
  </si>
  <si>
    <t>Dharanjay</t>
  </si>
  <si>
    <t>Shop no 1 KDA MARKET POLICE CHAUKI PANKI</t>
  </si>
  <si>
    <t>Pradeep Furniture</t>
  </si>
  <si>
    <t>New Colony more , Gurgaon</t>
  </si>
  <si>
    <t>Laxmi Furniture</t>
  </si>
  <si>
    <t>Sadar bazar</t>
  </si>
  <si>
    <t>Manish Sharma</t>
  </si>
  <si>
    <t>Shop no 1 Sharma market hoshiyarpur sector 51</t>
  </si>
  <si>
    <t>Electronics</t>
  </si>
  <si>
    <t>Mukesh Sharma</t>
  </si>
  <si>
    <t>Manoj Sharma</t>
  </si>
  <si>
    <t>Shop no 2 Sharma market hoshiyarpur sector 51</t>
  </si>
  <si>
    <t>Sushil Kumar</t>
  </si>
  <si>
    <t>Manish Garg</t>
  </si>
  <si>
    <t>Shop no 8 Sharma market hoshiyarpur sector 51</t>
  </si>
  <si>
    <t>Yash</t>
  </si>
  <si>
    <t>Krishna Trading Company</t>
  </si>
  <si>
    <t>Sharma market hoshiyarpur sector 51</t>
  </si>
  <si>
    <t>Metro pillar no 215 sector 51</t>
  </si>
  <si>
    <t>Anil Sharma</t>
  </si>
  <si>
    <t>Shop no 2 vedram market hoshiyarpur</t>
  </si>
  <si>
    <t>106/370 gandhi nagar sisamau kanpur</t>
  </si>
  <si>
    <t>Arpit</t>
  </si>
  <si>
    <t>106/369 Gandhi nagar sisamau kanpur</t>
  </si>
  <si>
    <t>Istyar</t>
  </si>
  <si>
    <t>106/369 gandhi nagar sisamau kanpur</t>
  </si>
  <si>
    <t>Subham</t>
  </si>
  <si>
    <t>106/369</t>
  </si>
  <si>
    <t>Mohit gupta</t>
  </si>
  <si>
    <t>105/711 heeraganj kanpur</t>
  </si>
  <si>
    <t>Shahid</t>
  </si>
  <si>
    <t>Junaid Khan</t>
  </si>
  <si>
    <t>Nijamuddin</t>
  </si>
  <si>
    <t>Sankar</t>
  </si>
  <si>
    <t>Niti khand kala patthar road indrapuram Ghaziabad</t>
  </si>
  <si>
    <t>Rana</t>
  </si>
  <si>
    <t>Sajid</t>
  </si>
  <si>
    <t>A. Jamal</t>
  </si>
  <si>
    <t>106/369 Gandhi nagar kanpur</t>
  </si>
  <si>
    <t>Mahesh jaiswal</t>
  </si>
  <si>
    <t>106/263 Gandhi nagar sisamau kanpur</t>
  </si>
  <si>
    <t>Rishabh Tiwari</t>
  </si>
  <si>
    <t>106/262 K Gandhi nagar sisamau kanpur</t>
  </si>
  <si>
    <t>Ramesh</t>
  </si>
  <si>
    <t>106/263 B heeraganj kanpur</t>
  </si>
  <si>
    <t>Manjeet Singh</t>
  </si>
  <si>
    <t>Imran khan</t>
  </si>
  <si>
    <t>Vastra Bhadar</t>
  </si>
  <si>
    <t>Sikanderpur Gurgaon</t>
  </si>
  <si>
    <t>Micro Sanitary ware</t>
  </si>
  <si>
    <t>Sikanderpur, Gurgaon</t>
  </si>
  <si>
    <t>Gurunanak Glass</t>
  </si>
  <si>
    <t>Kharbanda Sanitary &amp; Hardware</t>
  </si>
  <si>
    <t>Malik Sales Corporation Hardware</t>
  </si>
  <si>
    <t>Shreeji Plywood Traders</t>
  </si>
  <si>
    <t>N.B. Furniture &amp; Interiot</t>
  </si>
  <si>
    <t>Jain Cement&amp;Iron Traders</t>
  </si>
  <si>
    <t>Shop No.1Near Metro pillar no 60,Main Sikanderpur Market, Gurgaon</t>
  </si>
  <si>
    <t>Star Traders</t>
  </si>
  <si>
    <t>House No 329 ShopNo.4, Numbundar Market, Metro Pillar no55-60, Sikanderpur Gurgaon</t>
  </si>
  <si>
    <t>Sharma Paints&amp; Hardware Store</t>
  </si>
  <si>
    <t>Shope No 17, Metro pillar no 61, Sikanderpur Gurgaon</t>
  </si>
  <si>
    <t>Barra thana karrhi kanpur</t>
  </si>
  <si>
    <t>Electronic</t>
  </si>
  <si>
    <t>Abinav</t>
  </si>
  <si>
    <t>Rajesh Kumar</t>
  </si>
  <si>
    <t>Jay prakash</t>
  </si>
  <si>
    <t>Arjun</t>
  </si>
  <si>
    <t>Shalimar garden shahibabad</t>
  </si>
  <si>
    <t>Ganesh</t>
  </si>
  <si>
    <t>Aswani</t>
  </si>
  <si>
    <t>Shalimar garden</t>
  </si>
  <si>
    <t>Raj Essence mart</t>
  </si>
  <si>
    <t>106/371 heeraganj sisamau kanpur</t>
  </si>
  <si>
    <t>Grocery Mart</t>
  </si>
  <si>
    <t>Mukesh</t>
  </si>
  <si>
    <t>P.D singh</t>
  </si>
  <si>
    <t>84/4 heeraganj sisamau kanpur</t>
  </si>
  <si>
    <t>Azad Gupta</t>
  </si>
  <si>
    <t>87/4- A jarib chauki kalpi road kanpur</t>
  </si>
  <si>
    <t>ADVANCE DECORATIVE LAMINATE</t>
  </si>
  <si>
    <t>Jarib chowki kanpur</t>
  </si>
  <si>
    <t>Lakshmi furniture</t>
  </si>
  <si>
    <t>87/5 jarib chauki kanpur</t>
  </si>
  <si>
    <t>87/5 heeraganj kalpi kanpur</t>
  </si>
  <si>
    <t>Gurunanak ply house</t>
  </si>
  <si>
    <t>87/4 heeraganj sisamau kanpur</t>
  </si>
  <si>
    <t>V. K plywood</t>
  </si>
  <si>
    <t>87/4 jarib chauki kalpi road kanpur</t>
  </si>
  <si>
    <t>Dilip ahuja</t>
  </si>
  <si>
    <t>106/371- C jarib chowki kanpur</t>
  </si>
  <si>
    <t>Ram kumar</t>
  </si>
  <si>
    <t>106/371- B kalpi road jarib chowki kanpur</t>
  </si>
  <si>
    <t>Ajay Shukla</t>
  </si>
  <si>
    <t>106/371-D heeraganj sisamau kanpur</t>
  </si>
  <si>
    <t>Anil kumar</t>
  </si>
  <si>
    <t>106/371 jarib chowki kanpur</t>
  </si>
  <si>
    <t>Kripalu</t>
  </si>
  <si>
    <t>Tejinder Mehendiratta</t>
  </si>
  <si>
    <t>106/371-D-2 jarib chowki kanpur</t>
  </si>
  <si>
    <t>Balram khilwani</t>
  </si>
  <si>
    <t>Iqrar Ahmed</t>
  </si>
  <si>
    <t>Zulfikar Ahmed</t>
  </si>
  <si>
    <t>Azhar</t>
  </si>
  <si>
    <t>Nadeem</t>
  </si>
  <si>
    <t>Yash jha</t>
  </si>
  <si>
    <t>Shayam enclave Shahibabad gaziyabad</t>
  </si>
  <si>
    <t>Pranav Jindal</t>
  </si>
  <si>
    <t>Nyay khand 3 kala patthar indrapuram Ghaziabad</t>
  </si>
  <si>
    <t>87/6 heeraganj sisamau kanpur</t>
  </si>
  <si>
    <t>Dilip Pandey</t>
  </si>
  <si>
    <t>Puspendra</t>
  </si>
  <si>
    <t>Ishu gupta</t>
  </si>
  <si>
    <t>Hari datt</t>
  </si>
  <si>
    <t>Varun</t>
  </si>
  <si>
    <t>ULlP190082</t>
  </si>
  <si>
    <t>Somesh</t>
  </si>
  <si>
    <t>Sanskar Gupta</t>
  </si>
  <si>
    <t>Vinay gupta</t>
  </si>
  <si>
    <t>ULIP90082</t>
  </si>
  <si>
    <t>Gaurav</t>
  </si>
  <si>
    <t>Arun Pandey</t>
  </si>
  <si>
    <t>Rathore furniture</t>
  </si>
  <si>
    <t>87/51 heeraganj sisamau kanpur</t>
  </si>
  <si>
    <t>R.K Furniture</t>
  </si>
  <si>
    <t>Saurabh</t>
  </si>
  <si>
    <t>Maa gaytri traders</t>
  </si>
  <si>
    <t>ULIP19008</t>
  </si>
  <si>
    <t>Tiles collection</t>
  </si>
  <si>
    <t>Opp. Metro pillar no.50 sikanderpur Gurgaon</t>
  </si>
  <si>
    <t>Goldy Glass House</t>
  </si>
  <si>
    <t>R j House Shop No 2 ,opp.Metro pillar no 50 Sikanderpur, Gurgaon i</t>
  </si>
  <si>
    <t>Singh furniture</t>
  </si>
  <si>
    <t>M.K.D.Decor</t>
  </si>
  <si>
    <t>Metro pillar no 50 , Near IDBI Bank, Sikanderpur Gurgaon</t>
  </si>
  <si>
    <t>A S. Creations</t>
  </si>
  <si>
    <t>Sitaram Complex,opp. Pillar no 50.M.G.Road, Sikanderpur Gurgaon</t>
  </si>
  <si>
    <t>Bath plaza</t>
  </si>
  <si>
    <t>Opp. Pillar no 56 M.G. Road Sikanderpur Gurgaon</t>
  </si>
  <si>
    <t>New furniture and plywood</t>
  </si>
  <si>
    <t>Kripal Paints H/W &amp; Sanitary Store</t>
  </si>
  <si>
    <t>Opp. Metro pillar no 56 Sikanderpur Gurgaon</t>
  </si>
  <si>
    <t>Bindra Hardware Solutions</t>
  </si>
  <si>
    <t>Showroom No 20 , M.G.Road, Metro pillar no. 54 Sikanderpur Gurgaon</t>
  </si>
  <si>
    <t>Madhu Sanitary House/Hardware Store</t>
  </si>
  <si>
    <t>Opp. Metro pillar no 63, Sikanderpur Gurgaon</t>
  </si>
  <si>
    <t>Rounak Paints&amp; Hardware</t>
  </si>
  <si>
    <t>Near Metro pillar no 62 Sikanderpur Gurgaon</t>
  </si>
  <si>
    <t>Kuber Fiber Gallery</t>
  </si>
  <si>
    <t>Shop no 3, Rajendra Market Near Hanuman Mandir Sikanderpur Gurgaon</t>
  </si>
  <si>
    <t>Simaran Refrigerator &amp; Installation Point</t>
  </si>
  <si>
    <t>Shop no 10, Near Metro pillar no 63, Sikanderpur Gurgaon</t>
  </si>
  <si>
    <t>House no 329, Shop no 4, Nambudar Market, Sikanderpur Gurgaon</t>
  </si>
  <si>
    <t>Meena Foam</t>
  </si>
  <si>
    <t>Shop no 1-2,opp. Metro pillar no.49, Sikanderpur Gurgaon</t>
  </si>
  <si>
    <t>Tarun Electricals</t>
  </si>
  <si>
    <t>Showroom opp. Pillar no 49&amp;50, Sikanderpur Gurgaon</t>
  </si>
  <si>
    <t>Bindra Electric Company</t>
  </si>
  <si>
    <t>Showroom 17,Vashisth Complex M.G.Road, Sikanderpur t</t>
  </si>
  <si>
    <t>Saras Prem Diamond Tools</t>
  </si>
  <si>
    <t>Metro pillar no 62, Sikanderpur Gurgaon</t>
  </si>
  <si>
    <t>Vinayak Batteries</t>
  </si>
  <si>
    <t>Gobind Ram Palace, opp Metro pillar no 52 Sikanderpur Gurgaon</t>
  </si>
  <si>
    <t>Pooja Sanitation</t>
  </si>
  <si>
    <t>Opp Metro pillar no.53, Sikanderpur Gurgaon</t>
  </si>
  <si>
    <t>sushantsharma471k@gmail.com</t>
  </si>
  <si>
    <t>Ayush Gupta</t>
  </si>
  <si>
    <t>830 shalimar garden sahibabad ghaziabad</t>
  </si>
  <si>
    <t>neeraj gupta</t>
  </si>
  <si>
    <t>syed aftab ahmed</t>
  </si>
  <si>
    <t>496 a shalimar garden extn1 good living chowk sahibabad ghaziabad</t>
  </si>
  <si>
    <t>sandeep bhardwaj</t>
  </si>
  <si>
    <t>shop no3/ brindavan aprtment near aradhana cinema sahibabad</t>
  </si>
  <si>
    <t>AK furniture</t>
  </si>
  <si>
    <t>shop no 5 vrindavan garden near raj bagh metro station sahibabad</t>
  </si>
  <si>
    <t>FK Malik</t>
  </si>
  <si>
    <t>Nyay khand 3 main road opp orenge county indirapuram</t>
  </si>
  <si>
    <t>UN Malik</t>
  </si>
  <si>
    <t>nyay khand 3 main road opp orange country indirapuram</t>
  </si>
  <si>
    <t>AS Malik</t>
  </si>
  <si>
    <t>nyay khand 3 main road opp orange county indirapuram</t>
  </si>
  <si>
    <t>Haji MD Yakoob</t>
  </si>
  <si>
    <t>441/9 nyay khand 3 indirapuram gzb</t>
  </si>
  <si>
    <t>shamim</t>
  </si>
  <si>
    <t>441/9 nyay khand 3 indirapuram ghaziabad</t>
  </si>
  <si>
    <t>sandeep sharma</t>
  </si>
  <si>
    <t>441/8 nyya khand 3 shri ram chowk kala pathhar road indirapuram</t>
  </si>
  <si>
    <t>shailendra sharma</t>
  </si>
  <si>
    <t>441/8 nyay khand 3 shri ram chowk kala patthar road indirapuram ghaziabad</t>
  </si>
  <si>
    <t>Subhash</t>
  </si>
  <si>
    <t>Crockery</t>
  </si>
  <si>
    <t>Navneet Dubey</t>
  </si>
  <si>
    <t>B 29 world bank barra kanpur</t>
  </si>
  <si>
    <t>Krishna</t>
  </si>
  <si>
    <t>Karrahi road barra baypass kanpur</t>
  </si>
  <si>
    <t>Smrat</t>
  </si>
  <si>
    <t>38 gunjn vihar main road</t>
  </si>
  <si>
    <t>Rahul</t>
  </si>
  <si>
    <t>2/155 raj nagar karrahi</t>
  </si>
  <si>
    <t>South mart</t>
  </si>
  <si>
    <t>B-35 word bank colony barra</t>
  </si>
  <si>
    <t>Department store</t>
  </si>
  <si>
    <t>Deep electronic</t>
  </si>
  <si>
    <t>malviya vihar karrahi main road Near- V mart kanpur</t>
  </si>
  <si>
    <t>Kumar Electronic</t>
  </si>
  <si>
    <t>M.I.G 28- A karrahi main road kanpur</t>
  </si>
  <si>
    <t>Bharat Singh</t>
  </si>
  <si>
    <t>71- D karrahi main road barra kanpur</t>
  </si>
  <si>
    <t>Pawan</t>
  </si>
  <si>
    <t>39 Govt. Industrial estate sindhi colony park kanpur</t>
  </si>
  <si>
    <t>Prateek</t>
  </si>
  <si>
    <t>Government industrial estate kalpi road kanpur</t>
  </si>
  <si>
    <t>Mayank</t>
  </si>
  <si>
    <t>Shastri nagar kanpur</t>
  </si>
  <si>
    <t>Chhabra</t>
  </si>
  <si>
    <t>industrial estate Vijay nagar kanpur</t>
  </si>
  <si>
    <t>Shop no 2 Ground Floor Mohit Complex, Metro pillar no 59 sikanderpur</t>
  </si>
  <si>
    <t>M.R. Electricals</t>
  </si>
  <si>
    <t>Opp. Metro pillar no 59-60 Sikanderpur Gurgaon</t>
  </si>
  <si>
    <t>Mahalaxmi Electricals</t>
  </si>
  <si>
    <t>Opp. Pillar no 61, Sikanderpur Gurgaon</t>
  </si>
  <si>
    <t>Kanta Enterprises</t>
  </si>
  <si>
    <t>Opp. Metro pillar no 61-62</t>
  </si>
  <si>
    <t>Bath square</t>
  </si>
  <si>
    <t>Opp. Pillar no 61-62 Sikanderpur Gurgaon</t>
  </si>
  <si>
    <t>Monika</t>
  </si>
  <si>
    <t>Industrial estate shastri nagar kanpur</t>
  </si>
  <si>
    <t>Bhatiya electronic</t>
  </si>
  <si>
    <t>Kiran</t>
  </si>
  <si>
    <t>Prashant</t>
  </si>
  <si>
    <t>Shop no 6 Vijay nagar kanpur</t>
  </si>
  <si>
    <t>Roshni</t>
  </si>
  <si>
    <t>40 industrial estate shastri nagar kanpur</t>
  </si>
  <si>
    <t>Ahuja Electronic</t>
  </si>
  <si>
    <t>095984 22422</t>
  </si>
  <si>
    <t>ULIP190085</t>
  </si>
  <si>
    <t>Kartikay Medicos</t>
  </si>
  <si>
    <t>Khan Automobile</t>
  </si>
  <si>
    <t>Sajid Furniture</t>
  </si>
  <si>
    <t>+91 99906 71433</t>
  </si>
  <si>
    <t>Harsh Furniture</t>
  </si>
  <si>
    <t>Shalumar garden</t>
  </si>
  <si>
    <t>Gupta Battery House</t>
  </si>
  <si>
    <t>Shalimar gardne</t>
  </si>
  <si>
    <t>Kartikay</t>
  </si>
  <si>
    <t>Shalimaar garden ghaziabad</t>
  </si>
  <si>
    <t>Tofike ahmed</t>
  </si>
  <si>
    <t>Shalimaar garden gaziyabad</t>
  </si>
  <si>
    <t>Asif ahmed</t>
  </si>
  <si>
    <t>Krishana</t>
  </si>
  <si>
    <t>Sahibabaad ghaziabad</t>
  </si>
  <si>
    <t>Kush kwathra</t>
  </si>
  <si>
    <t>A to Z electronics</t>
  </si>
  <si>
    <t>88081 88833</t>
  </si>
  <si>
    <t>104A, 211 P road sisamau kanpur</t>
  </si>
  <si>
    <t>Goldi electronic</t>
  </si>
  <si>
    <t>98390 72526</t>
  </si>
  <si>
    <t>Shop no 2 H S J market p road kanpur</t>
  </si>
  <si>
    <t>Soni electronic</t>
  </si>
  <si>
    <t>094151 29359</t>
  </si>
  <si>
    <t>Shop no 109, 81 nehru nagar sisamau kanpur</t>
  </si>
  <si>
    <t>Anjana furniture</t>
  </si>
  <si>
    <t>93361 09310</t>
  </si>
  <si>
    <t>104/126 P road sisamau kanpur</t>
  </si>
  <si>
    <t>Dhiraj</t>
  </si>
  <si>
    <t>0512 254 6486</t>
  </si>
  <si>
    <t>P road nehru nagar kanpur</t>
  </si>
  <si>
    <t>Kartarpur furniture</t>
  </si>
  <si>
    <t>98391 13345</t>
  </si>
  <si>
    <t>06/375 P road kanpur</t>
  </si>
  <si>
    <t>Sundar</t>
  </si>
  <si>
    <t>96962 27228</t>
  </si>
  <si>
    <t>104/322 80 feet road kanpur</t>
  </si>
  <si>
    <t>Faber</t>
  </si>
  <si>
    <t>plot no 71 shop no 2 niti khand 2 mangal chowk indirpauram 20104</t>
  </si>
  <si>
    <t>sai tiles * sanitary</t>
  </si>
  <si>
    <t>niti khand 1 plot no 1091 kala patthar road shukkar bazar chowk indirapuram</t>
  </si>
  <si>
    <t>Alok</t>
  </si>
  <si>
    <t>84008 01164</t>
  </si>
  <si>
    <t>Shop no 3 jarib chowki kanpur</t>
  </si>
  <si>
    <t>ashok tiles</t>
  </si>
  <si>
    <t>niti khand 1 plot no 1092 kala pathar road indirauram</t>
  </si>
  <si>
    <t>Dedon Furniture</t>
  </si>
  <si>
    <t>plot no 1079 niti khand 1 indirapuram gzb</t>
  </si>
  <si>
    <t>Decor Furniture</t>
  </si>
  <si>
    <t>plot no 1054 niti khand 1 indirapuram</t>
  </si>
  <si>
    <t>elivir marbles</t>
  </si>
  <si>
    <t>plot 960 niti khand 1 indirapuram</t>
  </si>
  <si>
    <t>kamal furniture</t>
  </si>
  <si>
    <t>plot no 120 niti khand 1 indirapuram</t>
  </si>
  <si>
    <t>Shivam</t>
  </si>
  <si>
    <t>94150 67981</t>
  </si>
  <si>
    <t>108/32 Lenin park P road kanpur</t>
  </si>
  <si>
    <t>Gupta furniture</t>
  </si>
  <si>
    <t>94553 59907</t>
  </si>
  <si>
    <t>47 harsahai market p road kanpur</t>
  </si>
  <si>
    <t>Katiyar digital door</t>
  </si>
  <si>
    <t>73484 81240</t>
  </si>
  <si>
    <t>Jarib chowki gandhi nagar kanpur</t>
  </si>
  <si>
    <t>Deluxe furniture</t>
  </si>
  <si>
    <t>74995 16821</t>
  </si>
  <si>
    <t>108/71 P road jarib chowki kanpur</t>
  </si>
  <si>
    <t>Vanshika</t>
  </si>
  <si>
    <t>93366 87783</t>
  </si>
  <si>
    <t>Jawahar nagar P road kanpur</t>
  </si>
  <si>
    <t>Popular furniture</t>
  </si>
  <si>
    <t>099350 31972</t>
  </si>
  <si>
    <t>107/262 80 feet road kanpur</t>
  </si>
  <si>
    <t>S.N Gupta &amp; Sons</t>
  </si>
  <si>
    <t>97936 76556</t>
  </si>
  <si>
    <t>87/6 kalpi road gandhi nagar kanpur</t>
  </si>
  <si>
    <t>Sony Almira &amp; furniture</t>
  </si>
  <si>
    <t>81140 39175</t>
  </si>
  <si>
    <t>Anjana Traders</t>
  </si>
  <si>
    <t>Plot 12 Shakti Khand 1 Indirapuram UP</t>
  </si>
  <si>
    <t>Prakash Logistics</t>
  </si>
  <si>
    <t>shakti khand 2 plot ni 85 indirapuram</t>
  </si>
  <si>
    <t>Lara Roadlines</t>
  </si>
  <si>
    <t>shop no 1 main market mandoli delhi</t>
  </si>
  <si>
    <t>Ashok Traders</t>
  </si>
  <si>
    <t>main market mandoli delhi</t>
  </si>
  <si>
    <t>Janta Sewa Pooja Bhandar</t>
  </si>
  <si>
    <t>plot no 79 shiv chowk mandoli delhi</t>
  </si>
  <si>
    <t>yes he is ready for agreement</t>
  </si>
  <si>
    <t>Kashi furniture</t>
  </si>
  <si>
    <t>J 695 keshavpurm kanpur</t>
  </si>
  <si>
    <t>Manju singh</t>
  </si>
  <si>
    <t>911 rawatpur kanpur</t>
  </si>
  <si>
    <t>Aashna Enterprises</t>
  </si>
  <si>
    <t>Rawatpur gaon near care hospital</t>
  </si>
  <si>
    <t>Amar</t>
  </si>
  <si>
    <t>117/P1/ 593 shivpuri kakadev</t>
  </si>
  <si>
    <t>Royal furniture</t>
  </si>
  <si>
    <t>Shivpuri kakadev kanpur</t>
  </si>
  <si>
    <t>Triveni electronic</t>
  </si>
  <si>
    <t>Sarda nagar near chhapera puliya kanpur</t>
  </si>
  <si>
    <t>Baba</t>
  </si>
  <si>
    <t>117/K /168 kainal patti geeta nagar kanpur</t>
  </si>
  <si>
    <t>Kartike Enterprise</t>
  </si>
  <si>
    <t>117/Q/702 sarda magar near chhapera puliya kanpur</t>
  </si>
  <si>
    <t>Geeta electronic</t>
  </si>
  <si>
    <t>Sarvodaya nagar near kulvanti hospital kanpur</t>
  </si>
  <si>
    <t>Shahi Muradabadi biryani</t>
  </si>
  <si>
    <t>PlotNo 90 Vasundhara</t>
  </si>
  <si>
    <t>Praveen furniture</t>
  </si>
  <si>
    <t>Plot no12 main market Vasundhara</t>
  </si>
  <si>
    <t>Ma electronic</t>
  </si>
  <si>
    <t>Panki road kalyanpur kanpur</t>
  </si>
  <si>
    <t>Karyon Trader</t>
  </si>
  <si>
    <t>Plot no 5 shani chowk Vasundhara</t>
  </si>
  <si>
    <t>Osama lab</t>
  </si>
  <si>
    <t>Plot 45 shank chowk Vasundhara</t>
  </si>
  <si>
    <t>Tobacco</t>
  </si>
  <si>
    <t>Lavanya Agency</t>
  </si>
  <si>
    <t>Plot ko4 Vasundhara</t>
  </si>
  <si>
    <t>Shiv electronic</t>
  </si>
  <si>
    <t>Panki road kanpur</t>
  </si>
  <si>
    <t>Tiwari tent house</t>
  </si>
  <si>
    <t>Plot no45 shani chowk Vasundhara</t>
  </si>
  <si>
    <t>Iqra banquet hall</t>
  </si>
  <si>
    <t>Plot no45 Vasundhara</t>
  </si>
  <si>
    <t>Baba electronic</t>
  </si>
  <si>
    <t>Shiv Shakti</t>
  </si>
  <si>
    <t>117/P- 1/1040 shivpuri kakadev kanpur</t>
  </si>
  <si>
    <t>ACE Transolutions Pvt Ltd.</t>
  </si>
  <si>
    <t>Opp Groz Toll village kherki Daula NH 8 Gurgaon</t>
  </si>
  <si>
    <t>SR Traders</t>
  </si>
  <si>
    <t>Shaheednagar metro</t>
  </si>
  <si>
    <t>Munna Carpet</t>
  </si>
  <si>
    <t>Maharastra Travels</t>
  </si>
  <si>
    <t>shahhed nagar metro station</t>
  </si>
  <si>
    <t>Shashi Steel furniture</t>
  </si>
  <si>
    <t>Indra nagar road kalyanpur kanpur</t>
  </si>
  <si>
    <t>Lavanya Traders</t>
  </si>
  <si>
    <t>near shani mandir shaheed nagar</t>
  </si>
  <si>
    <t>Umesh kalka Jeans</t>
  </si>
  <si>
    <t>shani chowk shaheed nagar</t>
  </si>
  <si>
    <t>Jatin Jeans Corner</t>
  </si>
  <si>
    <t>nitco wali gali sahibabad</t>
  </si>
  <si>
    <t>Owais Metals Works</t>
  </si>
  <si>
    <t>nitko wali gali sahibabad</t>
  </si>
  <si>
    <t>Gulshan glass &amp; Aluminium Work</t>
  </si>
  <si>
    <t>Main sohna Road, Badshahpur, Near Indian Gas Agency</t>
  </si>
  <si>
    <t>Yogesh Metals Works</t>
  </si>
  <si>
    <t>Kamal Jeans</t>
  </si>
  <si>
    <t>Ishwar Metals Works</t>
  </si>
  <si>
    <t>nitko wali gali sahibabad ghaziabad up</t>
  </si>
  <si>
    <t>Taj matan</t>
  </si>
  <si>
    <t>Indra nagar kalyanpur kanpur</t>
  </si>
  <si>
    <t>Chicken shop</t>
  </si>
  <si>
    <t>Kanha Furniture</t>
  </si>
  <si>
    <t>Near Amour Resort,Vatika Chowk,Sohna Road,</t>
  </si>
  <si>
    <t>Kesarvani interprises</t>
  </si>
  <si>
    <t>Indra nagar buddha park road kalyanpur kanpur</t>
  </si>
  <si>
    <t>Shree Balaji Traders</t>
  </si>
  <si>
    <t>Opp Pillar no.63 Near. Vatika Chowk Main Sohna Road, Gurgaon</t>
  </si>
  <si>
    <t>Tile Hube</t>
  </si>
  <si>
    <t>Plot no 41, Near Indian Gas Agency, Main Sohna Road, Gurgaon</t>
  </si>
  <si>
    <t>Ambani</t>
  </si>
  <si>
    <t>Indra nagar near bhaiya ki biryani wale kalyanpur kanpur</t>
  </si>
  <si>
    <t>Dixit furniture</t>
  </si>
  <si>
    <t>Indra nagar near buddha par kalyanpur kanpur</t>
  </si>
  <si>
    <t>Action showroo</t>
  </si>
  <si>
    <t>Home Kitchen Services</t>
  </si>
  <si>
    <t>Shahhed naagr metro</t>
  </si>
  <si>
    <t>FaraZ</t>
  </si>
  <si>
    <t>Anjali Enterprises</t>
  </si>
  <si>
    <t>Shaheed nagar netro</t>
  </si>
  <si>
    <t>A &amp; Z Electronics</t>
  </si>
  <si>
    <t>Vikash nagar gurudev kanpur</t>
  </si>
  <si>
    <t>Patel Electronic</t>
  </si>
  <si>
    <t>Pizza of king</t>
  </si>
  <si>
    <t>102 nagar nigam market vikash nagar kanpur</t>
  </si>
  <si>
    <t>Dimsome momos</t>
  </si>
  <si>
    <t>198 nagar nigam vikash nagar kanpur</t>
  </si>
  <si>
    <t>Shop no 172 nagar nigam vikash nagar kanpur</t>
  </si>
  <si>
    <t>Jyoti bhojanalay</t>
  </si>
  <si>
    <t>Nagar nigam market chidiyaghar road kanpur</t>
  </si>
  <si>
    <t>Hotel</t>
  </si>
  <si>
    <t>3/237 Nawabganj market kanpur</t>
  </si>
  <si>
    <t>Gupta ji</t>
  </si>
  <si>
    <t>2/237 Nawabganj market kanpur</t>
  </si>
  <si>
    <t>Himanshu electronic</t>
  </si>
  <si>
    <t>98394 87121</t>
  </si>
  <si>
    <t>1/101 Nawabganj market kanpur</t>
  </si>
  <si>
    <t>Abhinav</t>
  </si>
  <si>
    <t>98394 22269</t>
  </si>
  <si>
    <t>1/99 Nawabganj market kanpur</t>
  </si>
  <si>
    <t>Shri Anand</t>
  </si>
  <si>
    <t>99352 79612</t>
  </si>
  <si>
    <t>Shop no 26 3/231 Hastings ave, near thana Nawabganj kanpur</t>
  </si>
  <si>
    <t>Fuddy modular kitchen</t>
  </si>
  <si>
    <t>94548 54190</t>
  </si>
  <si>
    <t>2A/151-C SECOND FLOOR Nawabganj Kanpur</t>
  </si>
  <si>
    <t>Kamal Hardware</t>
  </si>
  <si>
    <t>Indirapuram</t>
  </si>
  <si>
    <t>Sant Hardware</t>
  </si>
  <si>
    <t>Lalit Kitched</t>
  </si>
  <si>
    <t>Umesh Sales</t>
  </si>
  <si>
    <t>Geeta Garments</t>
  </si>
  <si>
    <t>Inderjeey Furniture</t>
  </si>
  <si>
    <t>Lalit Youth</t>
  </si>
  <si>
    <t>Mukesh Furniture</t>
  </si>
  <si>
    <t>Bihan Travels</t>
  </si>
  <si>
    <t>harsh furniture</t>
  </si>
  <si>
    <t>Dharmendra Shoes</t>
  </si>
  <si>
    <t>Satveer Yadav</t>
  </si>
  <si>
    <t>unox</t>
  </si>
  <si>
    <t>93362 03999</t>
  </si>
  <si>
    <t>130/200 Ajith ganj colony kidwai Nagar kanpur</t>
  </si>
  <si>
    <t>G. S Electroworld &amp; marketing</t>
  </si>
  <si>
    <t>97218 85511</t>
  </si>
  <si>
    <t>133/188 O block baradevi kidwai Nagar kanpur</t>
  </si>
  <si>
    <t>Rahul electronic</t>
  </si>
  <si>
    <t>99352 16204</t>
  </si>
  <si>
    <t>133/51 O block marble market kidwai nagar kanpur</t>
  </si>
  <si>
    <t>Satguru electronics</t>
  </si>
  <si>
    <t>232 m block kidwai Nagar kanpur</t>
  </si>
  <si>
    <t>Richa electronic</t>
  </si>
  <si>
    <t>95801 27905</t>
  </si>
  <si>
    <t>128/201 kidwai Nagar RD near k.k girls inter College kanpur</t>
  </si>
  <si>
    <t>Hari om furniture</t>
  </si>
  <si>
    <t>93362 06412</t>
  </si>
  <si>
    <t>133/9, M Block, Kidwai Nagar Kanpur</t>
  </si>
  <si>
    <t>Raj furniture</t>
  </si>
  <si>
    <t>87993 55853</t>
  </si>
  <si>
    <t>130/486, Babu Purwa, Kidwai Nagar Kanpur</t>
  </si>
  <si>
    <t>Interior Galaxy</t>
  </si>
  <si>
    <t>97943 77186</t>
  </si>
  <si>
    <t>128/106, Juhi Kalan, Kidwai Nagar Kanpur</t>
  </si>
  <si>
    <t>Tiwari gadda repairing</t>
  </si>
  <si>
    <t>79851 80278</t>
  </si>
  <si>
    <t>135/59, Hamirpur Rd, O Block, Baradevi, Kidwai Nagar Kanpur</t>
  </si>
  <si>
    <t>Jatin</t>
  </si>
  <si>
    <t>Indiapuram</t>
  </si>
  <si>
    <t>Kamal store</t>
  </si>
  <si>
    <t>Haurav</t>
  </si>
  <si>
    <t>Kamal</t>
  </si>
  <si>
    <t>Sameer</t>
  </si>
  <si>
    <t>Umesh</t>
  </si>
  <si>
    <t>Tushar/Dara</t>
  </si>
  <si>
    <t>Insha</t>
  </si>
  <si>
    <t>Harsh</t>
  </si>
  <si>
    <t>Ankit Gupta</t>
  </si>
  <si>
    <t>Hotal</t>
  </si>
  <si>
    <t>Shakti department store</t>
  </si>
  <si>
    <t>Indra nagar near buddha pank kalyanpur kanpur</t>
  </si>
  <si>
    <t>Shri Radhe departmental Store</t>
  </si>
  <si>
    <t>Bunny basket</t>
  </si>
  <si>
    <t>7/77 awash vikash kalyanpur kanpur</t>
  </si>
  <si>
    <t>Hari Krishna department store</t>
  </si>
  <si>
    <t>Dayanand Vihar Rd, Indira Nagar, Kalyanpur Kanpur</t>
  </si>
  <si>
    <t>Saifi Furniture</t>
  </si>
  <si>
    <t>Shop no 27 Bihari Market Sector 3 Vaishali</t>
  </si>
  <si>
    <t>RK Furniture</t>
  </si>
  <si>
    <t>Shopno 5 gda market kaling marg vaishali</t>
  </si>
  <si>
    <t>Aastha Furniture</t>
  </si>
  <si>
    <t>J8VP+826 Sector 3F Vaishali</t>
  </si>
  <si>
    <t>Samsuddin Furniture</t>
  </si>
  <si>
    <t>Shop no 2 kaa vaishali</t>
  </si>
  <si>
    <t>Juneja Traders</t>
  </si>
  <si>
    <t>2,Sector 5 Vaishali</t>
  </si>
  <si>
    <t>Meera Furniture</t>
  </si>
  <si>
    <t>Shop no 722 F Chaya School Yashoda Marg Sector 3 vaishali</t>
  </si>
  <si>
    <t>QA Antique Handicraft Furniture</t>
  </si>
  <si>
    <t>Plot no 603 sector 5 vaishali</t>
  </si>
  <si>
    <t>In Style Wooden Furniture</t>
  </si>
  <si>
    <t>Shop jo 427 pushpanjali hospital</t>
  </si>
  <si>
    <t>Indian interior furniture</t>
  </si>
  <si>
    <t>Plot No 729 Sector 5 Vaishali</t>
  </si>
  <si>
    <t>Right Equipment Co</t>
  </si>
  <si>
    <t>5th floor tower s3 cloud 9 vaishli</t>
  </si>
  <si>
    <t>One one store</t>
  </si>
  <si>
    <t>Ship no 12/28 sector 5 vaishali</t>
  </si>
  <si>
    <t>@boss company</t>
  </si>
  <si>
    <t>Ship jo 1 harsh market cloud 9 vaishali</t>
  </si>
  <si>
    <t>Shahstri Cane Furniture</t>
  </si>
  <si>
    <t>Plot no9 animat market vaishali</t>
  </si>
  <si>
    <t>Kudos Interior</t>
  </si>
  <si>
    <t>J9P3+RMV Nyay khand vaishali</t>
  </si>
  <si>
    <t>Anuraj ineterior</t>
  </si>
  <si>
    <t>Plot no 12 shop no1 sec 3 vaishali</t>
  </si>
  <si>
    <t>Star Furniture</t>
  </si>
  <si>
    <t>Plot no 133 sec 4 vaishali</t>
  </si>
  <si>
    <t>Star height</t>
  </si>
  <si>
    <t>Shop no 1 near policr chowki sec 4 vaishli</t>
  </si>
  <si>
    <t>Zaike wala</t>
  </si>
  <si>
    <t>Indra Nagar near buddha park kalyanpur kanpur</t>
  </si>
  <si>
    <t>Restaurant</t>
  </si>
  <si>
    <t>Baba Anandeshwar store</t>
  </si>
  <si>
    <t>Shop no 02 ratan Ratan orbit indra nagar kanpur</t>
  </si>
  <si>
    <t>Suraj mart</t>
  </si>
  <si>
    <t>Shop no 20 Ratan orbit indra nagar kanpur</t>
  </si>
  <si>
    <t>Vasundhara Haat</t>
  </si>
  <si>
    <t>M936+F77 Sector 13 Vasundhara</t>
  </si>
  <si>
    <t>G+Retail Store</t>
  </si>
  <si>
    <t>Dairy Store Avaj Tower Jaipurai tower Institure Vasundhara</t>
  </si>
  <si>
    <t>SK Gift Hub</t>
  </si>
  <si>
    <t>Building no 15c LGF Sector 13 Vasundhara</t>
  </si>
  <si>
    <t>Garg Furniture Store</t>
  </si>
  <si>
    <t>Shop 253 Sector 2C Lower Ground Vasundhara</t>
  </si>
  <si>
    <t>The Raymond Shop</t>
  </si>
  <si>
    <t>Clothing Store Plot No 367 Vasundhara</t>
  </si>
  <si>
    <t>Shree Krishna Store</t>
  </si>
  <si>
    <t>16/18 Sector 16 Vasundhara</t>
  </si>
  <si>
    <t>Sharma Sports Ges Craft</t>
  </si>
  <si>
    <t>Shop no 10A Durga Commercial Store Sector 5a vasundhara</t>
  </si>
  <si>
    <t>Unique Pastry Shop</t>
  </si>
  <si>
    <t>Sjp no 27 LG Floor Kuma residency sector 5 vasundhara</t>
  </si>
  <si>
    <t>Vasundhara furniture mart</t>
  </si>
  <si>
    <t>plot 1 a satelite laza near gold vasundhara</t>
  </si>
  <si>
    <t>sai stationery sports and gifts</t>
  </si>
  <si>
    <t>shop no LG 2 sector 13 vasundhara</t>
  </si>
  <si>
    <t>Kochar Home Furnishings</t>
  </si>
  <si>
    <t>shop no 101 gf 5 136 sector 5 vasundhara</t>
  </si>
  <si>
    <t>bhati ji furniture mart</t>
  </si>
  <si>
    <t>shop no 14 mark mall vasundhara</t>
  </si>
  <si>
    <t>raman gift emporium</t>
  </si>
  <si>
    <t>shop no 3 sg homes</t>
  </si>
  <si>
    <t>ss mart</t>
  </si>
  <si>
    <t>shop no 3 sg homes sectror 3 vasundhara</t>
  </si>
  <si>
    <t>New Radha Krishna transport company and Packers</t>
  </si>
  <si>
    <t>Acacia Valley, Apex, Sector 3, Vaishali, Ghaziabad, Uttar Pradesh 201010</t>
  </si>
  <si>
    <t>Trusted Pharmacy</t>
  </si>
  <si>
    <t>LGF-43, CLOUD 9 TOWERS, Sector-1, Vaishali, Ghaziabad, Uttar Pradesh 201011</t>
  </si>
  <si>
    <t>Carfo Furniture House</t>
  </si>
  <si>
    <t>J8RV+358, PNB Rd, Block C, Sector 2, Vaishali, Ghaziabad, Uttar Pradesh 201010</t>
  </si>
  <si>
    <t>Sanjivani furniture</t>
  </si>
  <si>
    <t>133, Kaling Marg, Sector 4, Vaishali, Ghaziabad, Uttar Pradesh 201010</t>
  </si>
  <si>
    <t>Kapil furniture</t>
  </si>
  <si>
    <t>Shop No 01, Sector 3F, Sector 3, Vaishali, Ghaziabad</t>
  </si>
  <si>
    <t>sarvoddaya furnitre</t>
  </si>
  <si>
    <t>Plot Number 4/477, Garden Apartments, Sector 4, Vaishali, Ghaziabad, Uttar Pradesh 201010</t>
  </si>
  <si>
    <t>Eskay Furniture</t>
  </si>
  <si>
    <t>SA-1, Sector-4/332, Opp. Gaur Gravity Market, Vaishali, Ghaziabad, Uttar Pradesh</t>
  </si>
  <si>
    <t>Lifeline furnite</t>
  </si>
  <si>
    <t>2-b-161/4, Sector 2,Vaishali, opp. Mother Dairy, Ghaziabad, Uttar Pradesh</t>
  </si>
  <si>
    <t>Family Traders</t>
  </si>
  <si>
    <t>shop no 3, plot, no 290, Unique Society, Sector 4, Vaishali, Ghaziabad, Uttar Pradesh</t>
  </si>
  <si>
    <t>Tarang furtiure</t>
  </si>
  <si>
    <t>Block C, Sector-1, Vaishali, Ghaziabad, Uttar Pradesh</t>
  </si>
  <si>
    <t>Mahalaxmi Sanitary &amp; Hardware Store</t>
  </si>
  <si>
    <t>,</t>
  </si>
  <si>
    <t>Negi Furnishing</t>
  </si>
  <si>
    <t>Jagmohan Complex,M.G Road Sikanderpur</t>
  </si>
  <si>
    <t>Inder Electric</t>
  </si>
  <si>
    <t>Gangania Complex opp Pillar no 61 Sikanderpur</t>
  </si>
  <si>
    <t>Kumar traders</t>
  </si>
  <si>
    <t>Plot no 33 sector 2 vaishali</t>
  </si>
  <si>
    <t>Tiles&amp;marble</t>
  </si>
  <si>
    <t>Plot no 33 sector 4 vaishali</t>
  </si>
  <si>
    <t>Ishar furniture</t>
  </si>
  <si>
    <t>Plot no 5 sector 3 vaishali</t>
  </si>
  <si>
    <t>Sharma tiles house</t>
  </si>
  <si>
    <t>Plot no 44 sector 3 vaishali</t>
  </si>
  <si>
    <t>Yogesh furniture</t>
  </si>
  <si>
    <t>Plot no 33 sector vaishali</t>
  </si>
  <si>
    <t>Jatin house furniture</t>
  </si>
  <si>
    <t>Plot no 44 sectpr 11 vaishali</t>
  </si>
  <si>
    <t>Naresh tiles</t>
  </si>
  <si>
    <t>Plot no 56 sdctor 4 vaishali</t>
  </si>
  <si>
    <t>Yusha furniture houae</t>
  </si>
  <si>
    <t>Geeta furniture house</t>
  </si>
  <si>
    <t>Plot no h 54 sectir 3 vaishali</t>
  </si>
  <si>
    <t>Heena trader</t>
  </si>
  <si>
    <t>Plot no 5 Vasundhara</t>
  </si>
  <si>
    <t>Honing furniture</t>
  </si>
  <si>
    <t>Vah</t>
  </si>
  <si>
    <t>Xtra tiles amd marbles</t>
  </si>
  <si>
    <t>Plot ‘on88 vaishali</t>
  </si>
  <si>
    <t>Geeta fursat</t>
  </si>
  <si>
    <t>Lsector 5 vaishali</t>
  </si>
  <si>
    <t>M.B engineering</t>
  </si>
  <si>
    <t>Sonu raghav</t>
  </si>
  <si>
    <t>Basai Part 2 Gurgaon</t>
  </si>
  <si>
    <t>Shivam Steel Furniture</t>
  </si>
  <si>
    <t>Off.506/12 Near Government.Grils Sr.Sec.School,Jacobpura, Gurgaon</t>
  </si>
  <si>
    <t>Azad Book Depot</t>
  </si>
  <si>
    <t>Sadar bazar,Near Sardar Jalabi wala, Gurgaon</t>
  </si>
  <si>
    <t>Sri Siddh Enterprises</t>
  </si>
  <si>
    <t>Jain Mandir Gally,Jackobpura Gurgaon</t>
  </si>
  <si>
    <t>Jain safe Co.</t>
  </si>
  <si>
    <t>504/12 Jacubpura, Gurgaon</t>
  </si>
  <si>
    <t>Diwan Furnitures</t>
  </si>
  <si>
    <t>506/12 Near Government Girls Sr. Sec. School, Jacobpura, Gurgaon</t>
  </si>
  <si>
    <t>Ajay Trading company</t>
  </si>
  <si>
    <t>5/5Jacubpura, Gurgaon</t>
  </si>
  <si>
    <t>Dawar's Kitchen marts</t>
  </si>
  <si>
    <t>0124-4069483</t>
  </si>
  <si>
    <t>Jacobpura Road, Near Government Girls,sec, School, Gurgaon</t>
  </si>
  <si>
    <t>Geeta projects</t>
  </si>
  <si>
    <t>Plot no 1 vaishali</t>
  </si>
  <si>
    <t>Brand station</t>
  </si>
  <si>
    <t>Plot no vaishali</t>
  </si>
  <si>
    <t>Heena furniture</t>
  </si>
  <si>
    <t>JK Furniture</t>
  </si>
  <si>
    <t>Vaishai</t>
  </si>
  <si>
    <t>Kamal furniture</t>
  </si>
  <si>
    <t>Hk store</t>
  </si>
  <si>
    <t>Neeraj Store</t>
  </si>
  <si>
    <t>Plot jo 1 Vaidhaku</t>
  </si>
  <si>
    <t>Tushar furniture</t>
  </si>
  <si>
    <t>Police Station</t>
  </si>
  <si>
    <t>Caishali</t>
  </si>
  <si>
    <t>KR Rehman</t>
  </si>
  <si>
    <t>GR Roaslines</t>
  </si>
  <si>
    <t>Rathi furniture</t>
  </si>
  <si>
    <t>NEW JMD Furniture House</t>
  </si>
  <si>
    <t>4/8,Shivaji nagar, Near City Diagnostic, Khansa Road, Gurgaon</t>
  </si>
  <si>
    <t>VEE KAY INDUSTRIAL, CORP.</t>
  </si>
  <si>
    <t>4/8, Shiva ji Nagar, Khandsa Road, Gurgaon</t>
  </si>
  <si>
    <t>AHUJA TANDOOR &amp; KITCHEN EQUIPMENT</t>
  </si>
  <si>
    <t>4/4,Shivaji Nagar, Near Nangia Hospital, Khandsa Road, Gurgaon</t>
  </si>
  <si>
    <t>Raveen Gupta</t>
  </si>
  <si>
    <t>Jkmraveen@gmail.com</t>
  </si>
  <si>
    <t>G 4 Sector 9 noida</t>
  </si>
  <si>
    <t>A S Enterprises</t>
  </si>
  <si>
    <t>G 1 sector 9 Noida</t>
  </si>
  <si>
    <t>Divyam Sales Corporation</t>
  </si>
  <si>
    <t>F 62 sector 9 Noida</t>
  </si>
  <si>
    <t>Dayal Furniture</t>
  </si>
  <si>
    <t>4/4 Shivaji Nagar Khandsa Road Gurgaon</t>
  </si>
  <si>
    <t>Anil Paint and Hardware Store</t>
  </si>
  <si>
    <t>F 64 sector 9 Noida</t>
  </si>
  <si>
    <t>K K Sanitation</t>
  </si>
  <si>
    <t>G 9 sector 9 Noida</t>
  </si>
  <si>
    <t>Super Furniture</t>
  </si>
  <si>
    <t>The Ideal Home</t>
  </si>
  <si>
    <t>H 6 sector 9 Noida</t>
  </si>
  <si>
    <t>J B industries</t>
  </si>
  <si>
    <t>D 156 sector 7 Noida</t>
  </si>
  <si>
    <t>Jain Electronics</t>
  </si>
  <si>
    <t>Shop no 55, Khandsa Road, Near Dr. Nagia Hospital, Gurgaon</t>
  </si>
  <si>
    <t>Multiface Services</t>
  </si>
  <si>
    <t>G 115 sector 9</t>
  </si>
  <si>
    <t>Sagar Almirah</t>
  </si>
  <si>
    <t>Khandsa Road Gurgaon</t>
  </si>
  <si>
    <t>Goel Paints and Tiles</t>
  </si>
  <si>
    <t>G 104 sector 9 Noida</t>
  </si>
  <si>
    <t>Shree Shyam Timber</t>
  </si>
  <si>
    <t>G 116 sector 9 Noida</t>
  </si>
  <si>
    <t>Surya motor company</t>
  </si>
  <si>
    <t>Sohna chock Gurgaon</t>
  </si>
  <si>
    <t>Vijya Sales (Surender Rawat)</t>
  </si>
  <si>
    <t>Opp.Sohna Chock , Near Harish bakery, Gurgaon</t>
  </si>
  <si>
    <t>Sumit Enterprises</t>
  </si>
  <si>
    <t>Shop no 3 , Ullawas Dhani, Sec 62</t>
  </si>
  <si>
    <t>60/16Bada Bazar, /Sohna Chock, Gurgaon</t>
  </si>
  <si>
    <t>Deepak Trading co.</t>
  </si>
  <si>
    <t>Sohna Adda Chock, Basai Road, Bada Bazar, Gurgaon</t>
  </si>
  <si>
    <t>Agarwal pipe and Tirpal Store</t>
  </si>
  <si>
    <t>Shop no 2 Ground floor Krishna palace, Bada Bazar, Gurgaon</t>
  </si>
  <si>
    <t>Maa Gayatri Timber and plywood</t>
  </si>
  <si>
    <t>G 103 sector 9 Noida</t>
  </si>
  <si>
    <t>Shri Jagdamba Plywood</t>
  </si>
  <si>
    <t>G 105 sector 9 Noida</t>
  </si>
  <si>
    <t>G 109 sector 9 Noida</t>
  </si>
  <si>
    <t>Iqra furniture</t>
  </si>
  <si>
    <t>C5 Plot no 1 Indirapuram</t>
  </si>
  <si>
    <t>Manoj traders</t>
  </si>
  <si>
    <t>C3 sector 3 vaishali</t>
  </si>
  <si>
    <t>Tatum surgicals</t>
  </si>
  <si>
    <t>Plot no 1 sector 1 vaishali</t>
  </si>
  <si>
    <t>Umesh transport</t>
  </si>
  <si>
    <t>Manoj furniture</t>
  </si>
  <si>
    <t>Harsh furniture</t>
  </si>
  <si>
    <t>Plot no 12 sector 1 vaishali</t>
  </si>
  <si>
    <t>Jatin furniture</t>
  </si>
  <si>
    <t>Plot no 1 sector 2 vaishli</t>
  </si>
  <si>
    <t>Geeta house</t>
  </si>
  <si>
    <t>Plot no 2 vaishali</t>
  </si>
  <si>
    <t>Bangalore</t>
  </si>
  <si>
    <t>Umesh house furniture</t>
  </si>
  <si>
    <t>Yogesh house</t>
  </si>
  <si>
    <t>Tiles &amp; marbles seema</t>
  </si>
  <si>
    <t>Plot !9 718 sector vaishli</t>
  </si>
  <si>
    <t>House tiles and marbles</t>
  </si>
  <si>
    <t>Plot no 28 Seo 1 vaishali</t>
  </si>
  <si>
    <t>Samrat Traders (The Aluminium Shop)</t>
  </si>
  <si>
    <t>Bada Bazar Basai Road, Gurgaon</t>
  </si>
  <si>
    <t>Kalra Electricals</t>
  </si>
  <si>
    <t>9811 281187</t>
  </si>
  <si>
    <t>Shop no 815/816, Bada Bazar Basai Road Gurgaon</t>
  </si>
  <si>
    <t>GIASI RAM RAMESH CHAND</t>
  </si>
  <si>
    <t>Bada Bazar Basai Road Gurgaon</t>
  </si>
  <si>
    <t>Kapil Traders</t>
  </si>
  <si>
    <t>Bhuteshwar Mandir Basai Road Gurgaon</t>
  </si>
  <si>
    <t>Sethi electrical sethi interprises</t>
  </si>
  <si>
    <t>Shop no 508/14, Bhuteshwar Mandir Basai Road Gurgaon</t>
  </si>
  <si>
    <t>Voltage Total Electrical Solution</t>
  </si>
  <si>
    <t>820/16, Bada bajar Basai Road Gurgaon</t>
  </si>
  <si>
    <t>Sian Sanitary</t>
  </si>
  <si>
    <t>Bada bajar Basai Road Gurgaon</t>
  </si>
  <si>
    <t>Rao Timbers</t>
  </si>
  <si>
    <t>Mahi Ji stationey store</t>
  </si>
  <si>
    <t>HRC Shopping Complex, LG-14, Vaibhav Khand, Indirapuram, Ghaziabad, Uttar Pradesh 201014</t>
  </si>
  <si>
    <t>KH Furniture House</t>
  </si>
  <si>
    <t>Road, 65-66 B, Kala Pathar Rd, Nyay Khand 2, Indirapuram, Ghaziabad, Uttar Pradesh 201014</t>
  </si>
  <si>
    <t>Ashee furniture house</t>
  </si>
  <si>
    <t>Plot No.253, Ground Floor, Shakti Khand-3, Indirapuram, Ghaziabad</t>
  </si>
  <si>
    <t>mad over brands deals</t>
  </si>
  <si>
    <t>Plot No. 8, Kala Pathar Rd, Niti Khand I, Indirapuram, Ghaziabad, Uttar Pradesh 201014</t>
  </si>
  <si>
    <t>Pantaloons store</t>
  </si>
  <si>
    <t>#9, Pantaloons Division, Shop No 11 - 15 Level 2, Plot - 9, Vaibhav Khand, Indirapuram, Ghaziabad, Uttar Pradesh</t>
  </si>
  <si>
    <t>hariom furniture</t>
  </si>
  <si>
    <t>560-G, Nyay Khand-II, Indirapuram, opposite Nathu Sweets, Ghaziabad, Uttar Pradesh</t>
  </si>
  <si>
    <t>A-one furniture house</t>
  </si>
  <si>
    <t>Shop No. 23, Shipra Riviera Market Complex, Near Gate No. 1, Indirapuram, Ghaziabad, Uttar Pradesh</t>
  </si>
  <si>
    <t>Archioes furniture luxires</t>
  </si>
  <si>
    <t>28, F.F., CENTRAL MARKET, Shipra Suncity, Indirapuram, Ghaziabad, Uttar Pradesh 201</t>
  </si>
  <si>
    <t>onaxe furniture house</t>
  </si>
  <si>
    <t>Plot No. 6, Upper Ground Floor-Front Side, near Mangal Chowk, Niti Khand I, Indirapuram</t>
  </si>
  <si>
    <t>jatin furniture house</t>
  </si>
  <si>
    <t>J9X9+5MJ, Shakti Khand 4, Indirapuram, Ghaziabad, Uttar Pradesh 201014</t>
  </si>
  <si>
    <t>harsh furniture houyse</t>
  </si>
  <si>
    <t>IHC First Floor, Mob - 6361646909, Plot No- 367, Indirapuram Habitat Centre, 16, Ahinsa Khand 1, Indirapuram</t>
  </si>
  <si>
    <t>manoj article store</t>
  </si>
  <si>
    <t>M96H+P2Q, Sector 5, Vasundhara, Ghaziabad, Uttar Pradesh 201012</t>
  </si>
  <si>
    <t>raju furniture store</t>
  </si>
  <si>
    <t>M937+F77, Sector 13, Vasundhara, Ghaziabad, Uttar Pradesh 201012</t>
  </si>
  <si>
    <t>jatin tiles &amp; marbles</t>
  </si>
  <si>
    <t>4054, 4 A RWA, Sector 4A, Vasundhara, Ghaziabad, Uttar Pradesh 201012</t>
  </si>
  <si>
    <t>usha tiles &amp; marbles</t>
  </si>
  <si>
    <t>near Bhagwan Parshuram Chowk, Pocket B, Sector 16, Vasundhara, Ghaziabad, U</t>
  </si>
  <si>
    <t>Kamal Furniture store</t>
  </si>
  <si>
    <t>15/305, Sector 15, Vasundhara, Ghaziabad,</t>
  </si>
  <si>
    <t>harsh store and furniture mart</t>
  </si>
  <si>
    <t>239, Sector 2B, Vasundhara, Ghaziabad, Uttar Prad</t>
  </si>
  <si>
    <t>chetan store</t>
  </si>
  <si>
    <t>12/513, Mavi Complex, Vasundhara, below Dominoz, Ghaziabad,</t>
  </si>
  <si>
    <t>neeraj store and mart</t>
  </si>
  <si>
    <t>M98F+8GG, Adarsh Park Main Gate, Sector 6, Vasundhara, Ghaziabad,</t>
  </si>
  <si>
    <t>Dharma Trading Company</t>
  </si>
  <si>
    <t>D 150 yadav market sector 51</t>
  </si>
  <si>
    <t>Elecricals</t>
  </si>
  <si>
    <t>Bansal khad store</t>
  </si>
  <si>
    <t>Near bhuteshwar Mandir Bada bajar Gurgaon</t>
  </si>
  <si>
    <t>IAN ENTERPRISES</t>
  </si>
  <si>
    <t>Prem Nagar Bada bajar Vasai Road Gurgaon</t>
  </si>
  <si>
    <t>Laxmi Traders</t>
  </si>
  <si>
    <t>Bada bajar Vasai Road Gurgaon</t>
  </si>
  <si>
    <t>Vishnu Traders</t>
  </si>
  <si>
    <t>osama furniture store</t>
  </si>
  <si>
    <t>Kala Pathar Rd, Niti Khand I, Indirapuram, Ghaziabad, Uttar Pradesh</t>
  </si>
  <si>
    <t>bharat furniture store</t>
  </si>
  <si>
    <t>SHOP NO.1082, Kala Pathar Rd, Niti Khand I, Indirapuram, INDIRAPURAM,</t>
  </si>
  <si>
    <t>FURNITURE PARADISE</t>
  </si>
  <si>
    <t>18, Niti Khand 3, Indirapuram, Ghaziabad, Uttar Pradesh 20101</t>
  </si>
  <si>
    <t>JATIN FURNITRUREW STRORE</t>
  </si>
  <si>
    <t>Shipra Riviera Tower, Shop no 13 ,gate no2 open basement, Gyan Khand III, Indirapuram, Ghaziabad, U</t>
  </si>
  <si>
    <t>SHARMA TRADERS</t>
  </si>
  <si>
    <t>Plot No. 1079, near, Orange County, Niti Khand I, Indirapuram, Ghaziabad, Ut</t>
  </si>
  <si>
    <t>STUDIO PEPERFLY</t>
  </si>
  <si>
    <t>No 959, Hall No 1, 1st Floor, Niti Khand I, Indirapuram, Ghaziabad, Uttar Pradesh</t>
  </si>
  <si>
    <t>DREAMS FURNITURE</t>
  </si>
  <si>
    <t>plot no 105, 2, Gyan Khand 1, near snt Thomas school, Gyan Khand 1, Indirapuram, Ghaziabad,</t>
  </si>
  <si>
    <t>NILKAMAL FURNITURE STORE</t>
  </si>
  <si>
    <t>Plot No. 3, Kala Pathar Rd, adjoining Liberty Showroom &amp; Mahindra First Cry Store, Niti Khand I,</t>
  </si>
  <si>
    <t>kumarabhishek23577@gmail.com</t>
  </si>
  <si>
    <t>Sohna road Badshahpur</t>
  </si>
  <si>
    <t>Aditya Express Cargo</t>
  </si>
  <si>
    <t>Kherki Daula NH 8, Gurgaon</t>
  </si>
  <si>
    <t>Chandan Goyal</t>
  </si>
  <si>
    <t>M G Road Sikanderpur Gurgaon</t>
  </si>
  <si>
    <t>Bath Style</t>
  </si>
  <si>
    <t>Sikanderpur Market Gurgaon</t>
  </si>
  <si>
    <t>Interior Concepts</t>
  </si>
  <si>
    <t>Kripal Paints</t>
  </si>
  <si>
    <t>MG Road Sikanderpur</t>
  </si>
  <si>
    <t>Kailash Builders</t>
  </si>
  <si>
    <t>G 3 sector 9 Noida</t>
  </si>
  <si>
    <t>Shiv Timber</t>
  </si>
  <si>
    <t>YGL TIMBER</t>
  </si>
  <si>
    <t>SHIVA JI NAGAR SEC11 Gurgaon</t>
  </si>
  <si>
    <t>Ottotek Automotive India LLP</t>
  </si>
  <si>
    <t>SHIVAJI NAGAR SEC11 Gurgaon</t>
  </si>
  <si>
    <t>Gurgaon Timber marchent</t>
  </si>
  <si>
    <t>Shivaji Nagar Sec 11 Gurgaon</t>
  </si>
  <si>
    <t>ILIP190083</t>
  </si>
  <si>
    <t>Kunal fashion</t>
  </si>
  <si>
    <t>Sadar bazar Gurgaon</t>
  </si>
  <si>
    <t>Hardayal mal</t>
  </si>
  <si>
    <t>Anil fashion</t>
  </si>
  <si>
    <t>Goel collection</t>
  </si>
  <si>
    <t>Umesh furniture</t>
  </si>
  <si>
    <t>Geeta furniture</t>
  </si>
  <si>
    <t>Dipanshu traders</t>
  </si>
  <si>
    <t>Tarun fursat</t>
  </si>
  <si>
    <t>ULIP190085A</t>
  </si>
  <si>
    <t>Harshit fir</t>
  </si>
  <si>
    <t>Harsh traders</t>
  </si>
  <si>
    <t>Hello kids</t>
  </si>
  <si>
    <t>Lohia</t>
  </si>
  <si>
    <t>Sultanpur, MG Road,New Delhi</t>
  </si>
  <si>
    <t>Manjesh Kumar</t>
  </si>
  <si>
    <t>Gurpreet Singh</t>
  </si>
  <si>
    <t>Mohan Kumar</t>
  </si>
  <si>
    <t>Shree Jain Stone World</t>
  </si>
  <si>
    <t>PLOT NO 77,SEC 34 GURGAON</t>
  </si>
  <si>
    <t>SITLA MARBALS</t>
  </si>
  <si>
    <t>SEC 34 Gurgaon</t>
  </si>
  <si>
    <t>Sitla Marble</t>
  </si>
  <si>
    <t>Nemi nath Hardware Store</t>
  </si>
  <si>
    <t>Badshahpur, Gurgaon</t>
  </si>
  <si>
    <t>Badshahpur sector 38 Gurgaon</t>
  </si>
  <si>
    <t>Aadavan</t>
  </si>
  <si>
    <t>sahibabad</t>
  </si>
  <si>
    <t>Tripathi ji</t>
  </si>
  <si>
    <t>nd floor, 441/8, Nyay Khand-III, opp. ORANGE COUNTY, Society, Indirapuram, Ghaziabad, Uttar Pradesh 201014</t>
  </si>
  <si>
    <t>amit sharma</t>
  </si>
  <si>
    <t>J9V2+CJH, Gyan Khand II, Indirapuram, Ghaziabad, Uttar Pradesh 201014</t>
  </si>
  <si>
    <t>aakav</t>
  </si>
  <si>
    <t>Kala Pathar Rd, Niti Khand I, Indirapuram, Ghaziabad, Uttar Pradesh 201014</t>
  </si>
  <si>
    <t>Gaurav Sharma</t>
  </si>
  <si>
    <t>J9HQ+4Q8, Chhajarshi, Main Road, Block J, Sector 63, Noida, Uttar Pradesh 201301</t>
  </si>
  <si>
    <t>Sakshamv Yadav Jatav</t>
  </si>
  <si>
    <t>Shop No.76, Aavas Vikas Colony, Navyug Market, Naya Ganj, Ghaziabad, Uttar Pradesh</t>
  </si>
  <si>
    <t>harsh nehta</t>
  </si>
  <si>
    <t>2nd floor, 441/8, Nyay Khand-III, opp. ORANGE COUNTY, Society, Indirapuram, Ghaziabad, Uttar Pradesh</t>
  </si>
  <si>
    <t>Plot No 9, Niti Khand I, Indirapuram, Ghaziabad, Uttar Pradesh 201014</t>
  </si>
  <si>
    <t>KCDNPL1412)</t>
  </si>
  <si>
    <t>Avinish kumar</t>
  </si>
  <si>
    <t>Customer Name</t>
  </si>
  <si>
    <t>Customer Mobile Number</t>
  </si>
  <si>
    <t>Product Type</t>
  </si>
  <si>
    <t>Daily Number of Trips</t>
  </si>
  <si>
    <t>Average Weight Per Delivery</t>
  </si>
  <si>
    <t>Average Value Per Delivery</t>
  </si>
  <si>
    <t>GST Number</t>
  </si>
  <si>
    <t>GST Certificate Photo</t>
  </si>
  <si>
    <t>Company Pan Number</t>
  </si>
  <si>
    <t>Company Pan Card Photo</t>
  </si>
  <si>
    <t>No of days working (Per Month)</t>
  </si>
  <si>
    <t>Daily Average Distance</t>
  </si>
  <si>
    <t>Time In</t>
  </si>
  <si>
    <t>Time Out</t>
  </si>
  <si>
    <t>Others Product (Category Specification)</t>
  </si>
  <si>
    <t>Helper</t>
  </si>
  <si>
    <t>Perishable Product</t>
  </si>
  <si>
    <t>Material Assurance Required</t>
  </si>
  <si>
    <t>Type of carrier</t>
  </si>
  <si>
    <t>Product Category (</t>
  </si>
  <si>
    <t>Number of Vehicle Required (Daily)</t>
  </si>
  <si>
    <t>Business Address</t>
  </si>
  <si>
    <t>Contact Person Name</t>
  </si>
  <si>
    <t>Krishna Sale</t>
  </si>
  <si>
    <t>500-600</t>
  </si>
  <si>
    <t>20000-100000</t>
  </si>
  <si>
    <t>09ALYPM9308A1ZP</t>
  </si>
  <si>
    <t>ALYPM9308A</t>
  </si>
  <si>
    <t>Close</t>
  </si>
  <si>
    <t>Hoshiyarpur market sec- 51 noida</t>
  </si>
  <si>
    <t>Sagar</t>
  </si>
  <si>
    <t>Rajeev Paint Sanitary &amp; Hardware Store</t>
  </si>
  <si>
    <t>200-1000</t>
  </si>
  <si>
    <t>10000-200000</t>
  </si>
  <si>
    <t>09BCVPJ0824K1Z5</t>
  </si>
  <si>
    <t>CVPJ0824K</t>
  </si>
  <si>
    <t>Paint and hardware</t>
  </si>
  <si>
    <t>Open</t>
  </si>
  <si>
    <t>Rajeev</t>
  </si>
  <si>
    <t>Amba Timber &amp; Plywood</t>
  </si>
  <si>
    <t>500-1000</t>
  </si>
  <si>
    <t>09AYNPS1482R1ZA</t>
  </si>
  <si>
    <t>YNPS1482R</t>
  </si>
  <si>
    <t>Plywood. And pvc</t>
  </si>
  <si>
    <t>Electric gallery</t>
  </si>
  <si>
    <t>200-500</t>
  </si>
  <si>
    <t>09AAVFK1030D1ZH</t>
  </si>
  <si>
    <t>AVFK1030D</t>
  </si>
  <si>
    <t>All electronics items</t>
  </si>
  <si>
    <t>Manoj Garg</t>
  </si>
  <si>
    <t>Dk battery</t>
  </si>
  <si>
    <t>09AJAPC6053E1ZN</t>
  </si>
  <si>
    <t>JAPC6053E</t>
  </si>
  <si>
    <t>Amit Tiwari</t>
  </si>
  <si>
    <t>Shri gopinath traders</t>
  </si>
  <si>
    <t>09BGWPS0813G1ZZ</t>
  </si>
  <si>
    <t>GWPS0813G</t>
  </si>
  <si>
    <t>Manoj sharma</t>
  </si>
  <si>
    <t>BATH WORLD</t>
  </si>
  <si>
    <t>200 to 500 kg</t>
  </si>
  <si>
    <t>300 to 500</t>
  </si>
  <si>
    <t>06AYDPM163LIZJ</t>
  </si>
  <si>
    <t>06AZJ</t>
  </si>
  <si>
    <t>8:30pm</t>
  </si>
  <si>
    <t>Shop No 1 Sikander pur Ghost, opp Pillar no 50 Gurgaon</t>
  </si>
  <si>
    <t>Gupta paints &amp; Hardware</t>
  </si>
  <si>
    <t>06AALPK4050HIZU</t>
  </si>
  <si>
    <t>06AZU</t>
  </si>
  <si>
    <t>10am</t>
  </si>
  <si>
    <t>6pm</t>
  </si>
  <si>
    <t>500kg</t>
  </si>
  <si>
    <t>09AFNPJ2666M1ZS</t>
  </si>
  <si>
    <t>https://drive.google.com/open?id=1APU-xUSNo3JXPHkE8rStxEzssiwBY7RI</t>
  </si>
  <si>
    <t>AFNPJ2666M1</t>
  </si>
  <si>
    <t>https://drive.google.com/open?id=1k1Z5MoEDfIYWC4CU958goUuOFNrURUVm</t>
  </si>
  <si>
    <t>Shiv Markets near Vishal Mega mart Mamura</t>
  </si>
  <si>
    <t>Sunil Kumar Singhania</t>
  </si>
  <si>
    <t>09HNOPS6012Q1ZY</t>
  </si>
  <si>
    <t>https://drive.google.com/open?id=1PKDRLNu4AkXbTbqU4WSY8iD2DYj0CMo6</t>
  </si>
  <si>
    <t>HNOPS6012Q</t>
  </si>
  <si>
    <t>https://drive.google.com/open?id=1E9DmpsTyujRe4JUG2zWEPiu6mCPH1Wlh</t>
  </si>
  <si>
    <t>Shop no 9 gali no 3 mamura sector 66</t>
  </si>
  <si>
    <t>Om Trading Company</t>
  </si>
  <si>
    <t>09AIJPC0487A1ZM</t>
  </si>
  <si>
    <t>https://drive.google.com/open?id=1pWD6zOR5dnhHyOyLnh8JjXMCslcNcRls</t>
  </si>
  <si>
    <t>AIJPC0487A</t>
  </si>
  <si>
    <t>https://drive.google.com/open?id=1E6UehI5YWajNPAjN_ji3rVQJzP8fVMc3</t>
  </si>
  <si>
    <t>Cement</t>
  </si>
  <si>
    <t>Khasra no 166 Village Mamura sector 66</t>
  </si>
  <si>
    <t>Azad Chauhan</t>
  </si>
  <si>
    <t>09BSYPN3000L1Z9</t>
  </si>
  <si>
    <t>https://drive.google.com/open?id=1WAYm4onTnPx2RdDNgsBtGjNQVJGT1rbS</t>
  </si>
  <si>
    <t>BSYPN3000L</t>
  </si>
  <si>
    <t>https://drive.google.com/open?id=1EFmKakluLQ2ELcKaPPiajkkjo_FmIprk</t>
  </si>
  <si>
    <t>Firoz malik</t>
  </si>
  <si>
    <t>Rajdhani Chicken &amp; Foods</t>
  </si>
  <si>
    <t>Bags</t>
  </si>
  <si>
    <t>09ADKPF8294L1ZT</t>
  </si>
  <si>
    <t>https://drive.google.com/open?id=1WIL020jJBvSHjovt8Vk2kbXX-_kKzY59</t>
  </si>
  <si>
    <t>ADKPF8294L1ZT</t>
  </si>
  <si>
    <t>https://drive.google.com/open?id=13npG11fr2Au6uj7lX1N_-hdiB4t_G2Ca</t>
  </si>
  <si>
    <t>Chicken</t>
  </si>
  <si>
    <t>Shiv Sanitary And Hardware</t>
  </si>
  <si>
    <t>09AQPPK0463L1ZD</t>
  </si>
  <si>
    <t>AQPPK0463L</t>
  </si>
  <si>
    <t>Glass</t>
  </si>
  <si>
    <t>Opposite pillar no 231 hoshiyarpur sector 51</t>
  </si>
  <si>
    <t>Puneet Kapoor</t>
  </si>
  <si>
    <t>Universal Plywood</t>
  </si>
  <si>
    <t>09BAGPS8890F1Z0</t>
  </si>
  <si>
    <t>BAGPS8890F</t>
  </si>
  <si>
    <t>Star Plywood</t>
  </si>
  <si>
    <t>09AKUPM9451B1ZP</t>
  </si>
  <si>
    <t>AKUPM9451B</t>
  </si>
  <si>
    <t>Village hoshiyarpur pillar no 232 sector 51</t>
  </si>
  <si>
    <t>Ganesh Trading Company</t>
  </si>
  <si>
    <t>09AAOFG9508R1ZC</t>
  </si>
  <si>
    <t>AAOFG9508R</t>
  </si>
  <si>
    <t>Main market hoshiyarpur sector 51</t>
  </si>
  <si>
    <t>Anil Mittal</t>
  </si>
  <si>
    <t>200kg</t>
  </si>
  <si>
    <t>06ANJPK1477B1ZB</t>
  </si>
  <si>
    <t>06AZB</t>
  </si>
  <si>
    <t>10:30am</t>
  </si>
  <si>
    <t>6:30pm</t>
  </si>
  <si>
    <t>Deeprattan</t>
  </si>
  <si>
    <t>Sonu</t>
  </si>
  <si>
    <t>Amit</t>
  </si>
  <si>
    <t>Metro pillar no 52</t>
  </si>
  <si>
    <t>Sharma Electricals</t>
  </si>
  <si>
    <t>09AYHPS5068B2Z6</t>
  </si>
  <si>
    <t>AYHPS5068B</t>
  </si>
  <si>
    <t>Coller</t>
  </si>
  <si>
    <t>Shop no 2 vedram market hoshiyarpur sector 51</t>
  </si>
  <si>
    <t>Quality foam and furniture</t>
  </si>
  <si>
    <t>09ccxpm9421n1zl</t>
  </si>
  <si>
    <t>CXPM9421N</t>
  </si>
  <si>
    <t>Shop no 11 Shalimar garden ext1 sahibabad ghaziabad</t>
  </si>
  <si>
    <t>06AAEFJ9169P1ZK</t>
  </si>
  <si>
    <t>06AZK</t>
  </si>
  <si>
    <t>W Cement</t>
  </si>
  <si>
    <t>Metro pillar no 60 , Sikanderpur, Gurgaon</t>
  </si>
  <si>
    <t>Rajesh Jain</t>
  </si>
  <si>
    <t>Kitchen appliances</t>
  </si>
  <si>
    <t>Modular kitchen</t>
  </si>
  <si>
    <t>09AAHPC0588N1ZC</t>
  </si>
  <si>
    <t>AHPC0588N1ZC</t>
  </si>
  <si>
    <t>PRPB6654E</t>
  </si>
  <si>
    <t>Radhey shyam park sector -5 Rajendra nagar shahibabad gaziyabad</t>
  </si>
  <si>
    <t>LIVING PLUS INDIA</t>
  </si>
  <si>
    <t>09AAKFL4625L1ZV</t>
  </si>
  <si>
    <t>AKFL4625L</t>
  </si>
  <si>
    <t>Site 4 shahibabad gaziyabad</t>
  </si>
  <si>
    <t>Khan</t>
  </si>
  <si>
    <t>06BE1PY9133D1Z8</t>
  </si>
  <si>
    <t>06BZ8</t>
  </si>
  <si>
    <t>Fom</t>
  </si>
  <si>
    <t>Shop no 2 Ground floor, Mohit Complex, Metro pillar no 59, Sikanderpur Gurgaon</t>
  </si>
  <si>
    <t>Kushal yadav</t>
  </si>
  <si>
    <t>Shiv shakti</t>
  </si>
  <si>
    <t>100 kg</t>
  </si>
  <si>
    <t>09EYRPK2581R1Z8</t>
  </si>
  <si>
    <t>rohitg@handover.in</t>
  </si>
  <si>
    <t>117/P - 1/1040 B shivpuri kakadev</t>
  </si>
  <si>
    <t>Shiv</t>
  </si>
  <si>
    <t>09BKBPJ7170A1ZG</t>
  </si>
  <si>
    <t>https://drive.google.com/open?id=13snMrvQLUmh5h3xZh8gI84Hyx5ItwE4I</t>
  </si>
  <si>
    <t>BKBPJ7170A</t>
  </si>
  <si>
    <t>https://drive.google.com/open?id=1x-fXjM3tWUnosQLg74-y6H3aY34VdBH8</t>
  </si>
  <si>
    <t>Pipes</t>
  </si>
  <si>
    <t>Rishab Jain</t>
  </si>
  <si>
    <t>09AADCW5467F1LF</t>
  </si>
  <si>
    <t>https://drive.google.com/open?id=1-MopbVW_rbTiE56wvfi8wTTxooe2m4Bq</t>
  </si>
  <si>
    <t>AADCW5467F</t>
  </si>
  <si>
    <t>https://drive.google.com/open?id=1LiMNnJ8hG02FIITQw1qfYSy8MAAJf4me</t>
  </si>
  <si>
    <t>Zero number road Ghitorni</t>
  </si>
  <si>
    <t>Naveen Mehta</t>
  </si>
  <si>
    <t>09AWCPN3047L1Z9</t>
  </si>
  <si>
    <t>https://drive.google.com/open?id=1iL-kmuG3vXSc5mshEo61leuMcRkjBkwD</t>
  </si>
  <si>
    <t>AWCPN3047L</t>
  </si>
  <si>
    <t>https://drive.google.com/open?id=1UdkfKc5b9R5Q0qx6QG2VkfakVCQKuVmC</t>
  </si>
  <si>
    <t>G 109 Sector 9 Noida</t>
  </si>
  <si>
    <t>Bharat Nagpal</t>
  </si>
  <si>
    <t>09AAJPG8117F3ZO</t>
  </si>
  <si>
    <t>https://drive.google.com/open?id=19dJOBAkB7YVwnK0sf3j2hfnVwfFWHk62</t>
  </si>
  <si>
    <t>AAJPG8117F</t>
  </si>
  <si>
    <t>https://drive.google.com/open?id=1hRA8amsuJgGQSvvg9zckVvgexdSybGNh</t>
  </si>
  <si>
    <t>Maa furniture house</t>
  </si>
  <si>
    <t>24AAEFM2443B1ZX</t>
  </si>
  <si>
    <t>105/709 furniture market heeraganj kanpur</t>
  </si>
  <si>
    <t>Saurabh jaiswal</t>
  </si>
  <si>
    <t>S.M Gupta &amp; Sons</t>
  </si>
  <si>
    <t>150kg</t>
  </si>
  <si>
    <t>20AAEFM2873B1ZX</t>
  </si>
  <si>
    <t>87/6 Heeraganj kanpur</t>
  </si>
  <si>
    <t>Somesh Gupta</t>
  </si>
  <si>
    <t>Radhika furniture</t>
  </si>
  <si>
    <t>100kg</t>
  </si>
  <si>
    <t>14AAPQM5462B1ZX</t>
  </si>
  <si>
    <t>86/6 Heeraganj kanpur</t>
  </si>
  <si>
    <t>Sunil Kumar Sharma</t>
  </si>
  <si>
    <t>Deep Electronics</t>
  </si>
  <si>
    <t>50kg</t>
  </si>
  <si>
    <t>17AAKHD2443B1ZX</t>
  </si>
  <si>
    <t>Shop no 0-6 malviya vihar karrahi main road kanpur</t>
  </si>
  <si>
    <t>Deep</t>
  </si>
  <si>
    <t xml:space="preserve">Ogaan </t>
  </si>
  <si>
    <t>23AAGDR2764B1ZX</t>
  </si>
  <si>
    <t>106/371 jareeb chowki kanpur</t>
  </si>
  <si>
    <t>Balram Khalwani</t>
  </si>
  <si>
    <t>All Mega Mart</t>
  </si>
  <si>
    <t>40kg</t>
  </si>
  <si>
    <t>32AHRTD4632B1ZX</t>
  </si>
  <si>
    <t>255 panki road kalyanpur kanpur</t>
  </si>
  <si>
    <t>Rajesh Chauhan</t>
  </si>
  <si>
    <t>Varun ply Agency</t>
  </si>
  <si>
    <t>43ABGDT7543B1ZX</t>
  </si>
  <si>
    <t>Satish kumar</t>
  </si>
  <si>
    <t>Gurav furniture</t>
  </si>
  <si>
    <t>32AHUT4357P1ZX</t>
  </si>
  <si>
    <t>Gaurav Gupta</t>
  </si>
  <si>
    <t>Gopal furniture &amp; plywood</t>
  </si>
  <si>
    <t>43AHDRT6534B1FX</t>
  </si>
  <si>
    <t>1102 awash vikash-3 panki road kalyanpur kanpur</t>
  </si>
  <si>
    <t>Brahmdev enterprises</t>
  </si>
  <si>
    <t>37AFRYD8665B1ZX</t>
  </si>
  <si>
    <t>Araji 255, 3A purana gais godam panki road kalyanpur kanpur</t>
  </si>
  <si>
    <t>Ujjwal Gupta</t>
  </si>
  <si>
    <t>Shri Hari Om plywood</t>
  </si>
  <si>
    <t>21AGGTRT5543B1ZX</t>
  </si>
  <si>
    <t>Mahaveer Puram panki road Kalyanpur Kanpur</t>
  </si>
  <si>
    <t>Laki verma</t>
  </si>
  <si>
    <t>09CDNPB1545B1ZX</t>
  </si>
  <si>
    <t>https://drive.google.com/open?id=1KcssQlbGP8ilqCIRI2hFdM2YGE5QQBBc</t>
  </si>
  <si>
    <t>CDNPB1545B</t>
  </si>
  <si>
    <t>https://drive.google.com/open?id=1_FCsE1s44Iu6vjel704i39E5ERMRyO1T</t>
  </si>
  <si>
    <t>Electricals</t>
  </si>
  <si>
    <t>Bhumik</t>
  </si>
  <si>
    <t>Automobile spares</t>
  </si>
  <si>
    <t>06AIUPM70</t>
  </si>
  <si>
    <t>06M70</t>
  </si>
  <si>
    <t>automobiles spare parts</t>
  </si>
  <si>
    <t>Omveer</t>
  </si>
  <si>
    <t>06BC1PC2581B1Z4</t>
  </si>
  <si>
    <t>06BZ4</t>
  </si>
  <si>
    <t>Paints paints</t>
  </si>
  <si>
    <t>Bada bazar Vasai Road Gurgaon</t>
  </si>
  <si>
    <t>Suresh</t>
  </si>
  <si>
    <t>Vishnu Timbers</t>
  </si>
  <si>
    <t>06AWPTS1402K1Z8</t>
  </si>
  <si>
    <t>06AZ8</t>
  </si>
  <si>
    <t>Timber</t>
  </si>
  <si>
    <t>Vishnu Timber</t>
  </si>
  <si>
    <t>06DTVPK6455C1ZB</t>
  </si>
  <si>
    <t>06DZB</t>
  </si>
  <si>
    <t>Wooden</t>
  </si>
  <si>
    <t xml:space="preserve">
SHIVA JI NAGAR SEC11 Gurgaon</t>
  </si>
  <si>
    <t>YGL Timber</t>
  </si>
  <si>
    <t>06AAIF04230GIZI</t>
  </si>
  <si>
    <t>06AZI</t>
  </si>
  <si>
    <t xml:space="preserve">
SHIVAJI NAGAR SEC11 Gurgaon</t>
  </si>
  <si>
    <t>06ADPPG1976K1Z4</t>
  </si>
  <si>
    <t>06AZ4</t>
  </si>
  <si>
    <t>Rishabh batteries</t>
  </si>
  <si>
    <t>07ADFPA1057P1ZK</t>
  </si>
  <si>
    <t>ADFPA1057P</t>
  </si>
  <si>
    <t>battery anverter</t>
  </si>
  <si>
    <t>Geeta colony Delhi 110031</t>
  </si>
  <si>
    <t>Rishabh kumar</t>
  </si>
  <si>
    <t>06AHPJ8082H2Z4</t>
  </si>
  <si>
    <t>Marwal</t>
  </si>
  <si>
    <t xml:space="preserve">
PLOT NO 77,SEC 34 GURGAON</t>
  </si>
  <si>
    <t>07ACBFA4087E1ZM</t>
  </si>
  <si>
    <t>https://drive.google.com/open?id=1P2_E5txGYFOq_HwnDMtCF8eo_e7yR0xa</t>
  </si>
  <si>
    <t>ACBFA4087E</t>
  </si>
  <si>
    <t>https://drive.google.com/open?id=1xPDDiRi6rkJXd_2bYDqT7bsQkntewPlh</t>
  </si>
  <si>
    <t>Aditya</t>
  </si>
  <si>
    <t>06AYJPS5845A1ZC</t>
  </si>
  <si>
    <t>Marble</t>
  </si>
  <si>
    <t xml:space="preserve">
SEC 34 Gurgaon</t>
  </si>
  <si>
    <t>Sitla marbel</t>
  </si>
  <si>
    <t>06AIGPJ8984N1ZF</t>
  </si>
  <si>
    <t>06AZF</t>
  </si>
  <si>
    <t>Harsh Sharma</t>
  </si>
  <si>
    <t>Books &amp; Stationery</t>
  </si>
  <si>
    <t>09JSDUW5234S1ZE</t>
  </si>
  <si>
    <t>JSDUW5234S</t>
  </si>
  <si>
    <t>10AM</t>
  </si>
  <si>
    <t>8PM</t>
  </si>
  <si>
    <t>books</t>
  </si>
  <si>
    <t>Garg Traders</t>
  </si>
  <si>
    <t>09FUDCH2831V1ZE</t>
  </si>
  <si>
    <t>FUDCH2831V</t>
  </si>
  <si>
    <t>9AM</t>
  </si>
  <si>
    <t>10pm</t>
  </si>
  <si>
    <t>09DHIED1234Q1ZE</t>
  </si>
  <si>
    <t>DHIED1234Q</t>
  </si>
  <si>
    <t>11am</t>
  </si>
  <si>
    <t>7pm</t>
  </si>
  <si>
    <t>tripathi ji</t>
  </si>
  <si>
    <t>09AXDEO9832A1ZE</t>
  </si>
  <si>
    <t>AXDEO9832A</t>
  </si>
  <si>
    <t>11AM</t>
  </si>
  <si>
    <t>7PM</t>
  </si>
  <si>
    <t>Amit Sharma</t>
  </si>
  <si>
    <t>09URJFD4481X1ZW</t>
  </si>
  <si>
    <t>URJFD4481X</t>
  </si>
  <si>
    <t xml:space="preserve">Kala Pathar Rd, Niti Khand I, Indirapuram, Ghaziabad, Uttar Pradesh 201014
</t>
  </si>
  <si>
    <t>09JNCDH9912A1ZE</t>
  </si>
  <si>
    <t>JNCDH9912A</t>
  </si>
  <si>
    <t>09UDCFH2647Q1ZE</t>
  </si>
  <si>
    <t>UDCFH2647Q</t>
  </si>
  <si>
    <t>7AM</t>
  </si>
  <si>
    <t>10PM</t>
  </si>
  <si>
    <t>Lala Sharma</t>
  </si>
  <si>
    <t>09JWUWX231LA1ZE</t>
  </si>
  <si>
    <t>JWUWX231L</t>
  </si>
  <si>
    <t>furntire</t>
  </si>
  <si>
    <t>Shop No. 98, Near Post Office, Hapur Rd, Navyug Market, Naya Ganj, Ghaziabad, Uttar Pradesh</t>
  </si>
  <si>
    <t>THIFH4731P</t>
  </si>
  <si>
    <t>harsh mehta</t>
  </si>
  <si>
    <t>TNT Furniture</t>
  </si>
  <si>
    <t>URNSW2827W</t>
  </si>
  <si>
    <t>FS Furniture</t>
  </si>
  <si>
    <t>DHSIJ2826Q</t>
  </si>
  <si>
    <t>furnitue</t>
  </si>
  <si>
    <t>near police chowki, Kanawani Village, Indirapuram, Ghaziabad, Uttar Pradesh 201014</t>
  </si>
  <si>
    <t>kumar sharma</t>
  </si>
  <si>
    <t>Golden Furniture</t>
  </si>
  <si>
    <t>DHCYW1927Q</t>
  </si>
  <si>
    <t>vasudnhara</t>
  </si>
  <si>
    <t>umesh</t>
  </si>
  <si>
    <t>Mukun foam</t>
  </si>
  <si>
    <t>ASEWS1231A</t>
  </si>
  <si>
    <t>vasundhara</t>
  </si>
  <si>
    <t>garimanjali</t>
  </si>
  <si>
    <t>HARI OM Gases</t>
  </si>
  <si>
    <t>09BKVPS8109Q1ZT</t>
  </si>
  <si>
    <t>BKVPS8109Q</t>
  </si>
  <si>
    <t>O2 Cylinder</t>
  </si>
  <si>
    <t>Site No 5 Hari Om Gases</t>
  </si>
  <si>
    <t>Piyush Antervedi</t>
  </si>
  <si>
    <t>Aarti Distillery Pvt Ltd</t>
  </si>
  <si>
    <t>09AATCA4413B1ZU</t>
  </si>
  <si>
    <t>AATCA4413B</t>
  </si>
  <si>
    <t>Wine</t>
  </si>
  <si>
    <t>Gram Rania Kanpur Dehat</t>
  </si>
  <si>
    <t>Kaiash Kumar</t>
  </si>
  <si>
    <t>Hinglaj food Pvt Ltd</t>
  </si>
  <si>
    <t>09AACCH8152K1Z9</t>
  </si>
  <si>
    <t>AACCH8152K</t>
  </si>
  <si>
    <t>Rusk</t>
  </si>
  <si>
    <t>Panki site 5</t>
  </si>
  <si>
    <t>Mohit singh</t>
  </si>
  <si>
    <t>Arvind Footwear private limited</t>
  </si>
  <si>
    <t>Footwear</t>
  </si>
  <si>
    <t>09AABCA2398D1ZS</t>
  </si>
  <si>
    <t>AABCA2398D</t>
  </si>
  <si>
    <t>Shoes</t>
  </si>
  <si>
    <t>JAINPUR KANPUR DEHAT C478</t>
  </si>
  <si>
    <t>Awdesh Rai</t>
  </si>
  <si>
    <t>DCJIS1319H</t>
  </si>
  <si>
    <t>4am</t>
  </si>
  <si>
    <t>9pm</t>
  </si>
  <si>
    <t>Jhilmil Industrial Area Delhi</t>
  </si>
  <si>
    <t>Milk</t>
  </si>
  <si>
    <t>DCHON1718A</t>
  </si>
  <si>
    <t>Punjabi Bagh Metro Statuon</t>
  </si>
  <si>
    <t>Shri Durga Trading Company</t>
  </si>
  <si>
    <t>29AASFS7597Q1ZJ</t>
  </si>
  <si>
    <t>AASFS7597Q</t>
  </si>
  <si>
    <t>TmT sariya</t>
  </si>
  <si>
    <t>Harah</t>
  </si>
  <si>
    <t>Kabir Trades</t>
  </si>
  <si>
    <t>09ANOPS6776Q1ZI</t>
  </si>
  <si>
    <t>ANOPS6776Q</t>
  </si>
  <si>
    <t>Oil Dealers</t>
  </si>
  <si>
    <t>Juhi Kanpur</t>
  </si>
  <si>
    <t>KABIR</t>
  </si>
  <si>
    <t>09AAGCD5878C1ZF</t>
  </si>
  <si>
    <t>Tailes</t>
  </si>
  <si>
    <t>Shankar</t>
  </si>
  <si>
    <t>Gaurav Singh</t>
  </si>
  <si>
    <t>DYEIQ2107P</t>
  </si>
  <si>
    <t>Gardware</t>
  </si>
  <si>
    <t>Sahibabad Site IV</t>
  </si>
  <si>
    <t>Jaspreet Singh</t>
  </si>
  <si>
    <t>GHUED9819M</t>
  </si>
  <si>
    <t>Jindal Tiles &amp; Marbles</t>
  </si>
  <si>
    <t>HUEOQ3410M</t>
  </si>
  <si>
    <t>Ishwar Bhai</t>
  </si>
  <si>
    <t>Mukesh Statuonery Store</t>
  </si>
  <si>
    <t>DCGGQ6719P</t>
  </si>
  <si>
    <t>Electeical</t>
  </si>
  <si>
    <t>Sahibabad Site Is Up</t>
  </si>
  <si>
    <t>Karan Traders &amp; Co</t>
  </si>
  <si>
    <t>PHDUI2310U</t>
  </si>
  <si>
    <t>Site IV Sahibabad up</t>
  </si>
  <si>
    <t>Jatin Mehra</t>
  </si>
  <si>
    <t>Lala &amp; Makers</t>
  </si>
  <si>
    <t>ORHXW1728A</t>
  </si>
  <si>
    <t>Site IV sahibabad up</t>
  </si>
  <si>
    <t>Kamal Kishore</t>
  </si>
  <si>
    <t>Shree Ji Steel Company</t>
  </si>
  <si>
    <t>09ABWFS9160Q1ZS</t>
  </si>
  <si>
    <t>ABWFS9160Q</t>
  </si>
  <si>
    <t>Gatar`</t>
  </si>
  <si>
    <t>Afimkothi</t>
  </si>
  <si>
    <t>Rishab</t>
  </si>
  <si>
    <t>Jai Maa Ayran Udhyog</t>
  </si>
  <si>
    <t>09AESPK8679R1ZX</t>
  </si>
  <si>
    <t>AESPK8679R</t>
  </si>
  <si>
    <t>Afim Kothi</t>
  </si>
  <si>
    <t>Jiya Enterprises</t>
  </si>
  <si>
    <t>09BFTPM1680P1ZG</t>
  </si>
  <si>
    <t>BFTPM1680P</t>
  </si>
  <si>
    <t>Gatar</t>
  </si>
  <si>
    <t>Coparganj</t>
  </si>
  <si>
    <t>Asim</t>
  </si>
  <si>
    <t>ATUL WOOD WORK</t>
  </si>
  <si>
    <t>09ACDPG9968N1ZQ</t>
  </si>
  <si>
    <t>ACDPG9968N</t>
  </si>
  <si>
    <t>NO</t>
  </si>
  <si>
    <t>COOPER GANJ</t>
  </si>
  <si>
    <t>ATUL</t>
  </si>
  <si>
    <t>JAM JAM TRADERS</t>
  </si>
  <si>
    <t>09AEGPA2461K1ZL</t>
  </si>
  <si>
    <t>AEGPA2461K</t>
  </si>
  <si>
    <t>ATHER</t>
  </si>
  <si>
    <t>VARDHAN MACHINARY STORE</t>
  </si>
  <si>
    <t>09ABTPT1425A1ZM</t>
  </si>
  <si>
    <t>ABTPT1425A</t>
  </si>
  <si>
    <t>MIXER FOR CONSTRUCTION WORK</t>
  </si>
  <si>
    <t>CHANDIRIKA DEVI CHORAHA</t>
  </si>
  <si>
    <t>HARSH</t>
  </si>
  <si>
    <t>Hemant Traders</t>
  </si>
  <si>
    <t>DGURI2310O</t>
  </si>
  <si>
    <t>Site IV</t>
  </si>
  <si>
    <t>Osama Painters</t>
  </si>
  <si>
    <t>DFROQ6710U</t>
  </si>
  <si>
    <t>kta Ram</t>
  </si>
  <si>
    <t>Kamal Traders</t>
  </si>
  <si>
    <t>UYEUJ1276U</t>
  </si>
  <si>
    <t>DFTRK5687E</t>
  </si>
  <si>
    <t>Saksham</t>
  </si>
  <si>
    <t>Geeta</t>
  </si>
  <si>
    <t>SKAJQ8268U</t>
  </si>
  <si>
    <t>Nitin</t>
  </si>
  <si>
    <t>Jaswant Traders</t>
  </si>
  <si>
    <t>Grocery</t>
  </si>
  <si>
    <t>FSJHI5632Q</t>
  </si>
  <si>
    <t>Nothing</t>
  </si>
  <si>
    <t>Shahed Nagar Site IV</t>
  </si>
  <si>
    <t>Jaswant Singh</t>
  </si>
  <si>
    <t>Umesh Kalka Shimla Transport</t>
  </si>
  <si>
    <t>HFUEH3410Y</t>
  </si>
  <si>
    <t>transport</t>
  </si>
  <si>
    <t>Umesh Bhaiya</t>
  </si>
  <si>
    <t>AK Carriers</t>
  </si>
  <si>
    <t>GEUYU8571U</t>
  </si>
  <si>
    <t>urniture</t>
  </si>
  <si>
    <t>SITE IV Sahibabad</t>
  </si>
  <si>
    <t>Ashak Lala</t>
  </si>
  <si>
    <t>Prakash Store</t>
  </si>
  <si>
    <t>HIOPK9381P</t>
  </si>
  <si>
    <t>SITE IV Sahiababd</t>
  </si>
  <si>
    <t>jaswant singh</t>
  </si>
  <si>
    <t>A.P.J Enterprises</t>
  </si>
  <si>
    <t>Plastic material</t>
  </si>
  <si>
    <t>06BFWP7187RZY</t>
  </si>
  <si>
    <t>06BZY</t>
  </si>
  <si>
    <t>Plastic</t>
  </si>
  <si>
    <t>Khandsa</t>
  </si>
  <si>
    <t>Apj Enterprises</t>
  </si>
  <si>
    <t>Vehicle Company</t>
  </si>
  <si>
    <t>Owner Name</t>
  </si>
  <si>
    <t>Driver Name</t>
  </si>
  <si>
    <t>Registered Address</t>
  </si>
  <si>
    <t>Owner Phone Number</t>
  </si>
  <si>
    <t>Driver License Number</t>
  </si>
  <si>
    <t>Driver Aadhar Number</t>
  </si>
  <si>
    <t>Date Insurance Renewal</t>
  </si>
  <si>
    <t>Preferred Route of Transit</t>
  </si>
  <si>
    <t>Operational Limit</t>
  </si>
  <si>
    <t>Type of Carrier</t>
  </si>
  <si>
    <t xml:space="preserve">Employee </t>
  </si>
  <si>
    <t>Pick up (4W)</t>
  </si>
  <si>
    <t>TATA</t>
  </si>
  <si>
    <t>DL1LAH9284</t>
  </si>
  <si>
    <t>Mohad eesak</t>
  </si>
  <si>
    <t>Avadhes</t>
  </si>
  <si>
    <t>Rani garden Shastri nagar Delhi</t>
  </si>
  <si>
    <t>Ncr</t>
  </si>
  <si>
    <t>Intra City</t>
  </si>
  <si>
    <t>Closed</t>
  </si>
  <si>
    <t>Abhishek Shrivastava</t>
  </si>
  <si>
    <t>DL1LAH9251</t>
  </si>
  <si>
    <t>Sanjeev</t>
  </si>
  <si>
    <t>Shastri nagar Delhi</t>
  </si>
  <si>
    <t>DL1LAH9228</t>
  </si>
  <si>
    <t>Mohas eesak</t>
  </si>
  <si>
    <t>Jaspreet</t>
  </si>
  <si>
    <t>DL1LAH9207</t>
  </si>
  <si>
    <t>Md umar</t>
  </si>
  <si>
    <t>DL1LAH9212</t>
  </si>
  <si>
    <t>Raja</t>
  </si>
  <si>
    <t>DL1LAH9221</t>
  </si>
  <si>
    <t>Deepak pal</t>
  </si>
  <si>
    <t>DLILAH9265</t>
  </si>
  <si>
    <t>Vikram</t>
  </si>
  <si>
    <t>DL12GV6271</t>
  </si>
  <si>
    <t>Ramesh Kumar</t>
  </si>
  <si>
    <t>Delhi To Azadpur</t>
  </si>
  <si>
    <t>Inter City</t>
  </si>
  <si>
    <t>UP98Y1828</t>
  </si>
  <si>
    <t>Mukesh Yadav</t>
  </si>
  <si>
    <t>Local</t>
  </si>
  <si>
    <t>Both</t>
  </si>
  <si>
    <t>Mahindra</t>
  </si>
  <si>
    <t>HR55AL4303</t>
  </si>
  <si>
    <t>HR2620200001416</t>
  </si>
  <si>
    <t>CNG/Diesel 3W</t>
  </si>
  <si>
    <t>Others</t>
  </si>
  <si>
    <t>Maan Sing</t>
  </si>
  <si>
    <t>Maan Singh</t>
  </si>
  <si>
    <t>EWS 321 Barra 2 Kanpur Nagar</t>
  </si>
  <si>
    <t>TATA 407 (4W)</t>
  </si>
  <si>
    <t>Gautam Gupta</t>
  </si>
  <si>
    <t>Babu Ram</t>
  </si>
  <si>
    <t>DL17281H717</t>
  </si>
  <si>
    <t>Delhi to Delhi</t>
  </si>
  <si>
    <t>DL0420170419887</t>
  </si>
  <si>
    <t>DELHI NCR</t>
  </si>
  <si>
    <t>Maruti Ecco</t>
  </si>
  <si>
    <t>UP 78 GN 9689</t>
  </si>
  <si>
    <t>Arvind Kushwaha</t>
  </si>
  <si>
    <t>Kalyanpur Kanpur</t>
  </si>
  <si>
    <t>All UP</t>
  </si>
  <si>
    <t>UP 77 T 4639</t>
  </si>
  <si>
    <t>BIPIN GUPTA</t>
  </si>
  <si>
    <t>Bipin Gupta</t>
  </si>
  <si>
    <t>Ashok Nagar Kanpur</t>
  </si>
  <si>
    <t>ALL U. P</t>
  </si>
  <si>
    <t>Jeetu</t>
  </si>
  <si>
    <t>Ratanpur ews 5799 Panki</t>
  </si>
  <si>
    <t>UP CT6049</t>
  </si>
  <si>
    <t>Ritesh</t>
  </si>
  <si>
    <t>Charkhaba Gadarianpurva</t>
  </si>
  <si>
    <t>Local Kanpur</t>
  </si>
  <si>
    <t>UP78CN9659</t>
  </si>
  <si>
    <t>Gadariyan purva Fazal ganj</t>
  </si>
  <si>
    <t>Kanpur Local</t>
  </si>
  <si>
    <t>UP78FN0075</t>
  </si>
  <si>
    <t>Saddham</t>
  </si>
  <si>
    <t>Rawatpur goaw Kanpur</t>
  </si>
  <si>
    <t>UP77AN2556</t>
  </si>
  <si>
    <t>Rawatpur Double Puliya Kanpur</t>
  </si>
  <si>
    <t>ALL UP</t>
  </si>
  <si>
    <t>Irfan</t>
  </si>
  <si>
    <t>Rajan</t>
  </si>
  <si>
    <t>Ashok nagar Kalyanpur</t>
  </si>
  <si>
    <t>KANPUR</t>
  </si>
  <si>
    <t>All Up</t>
  </si>
  <si>
    <t>UP78HN5969</t>
  </si>
  <si>
    <t>Sushil</t>
  </si>
  <si>
    <t>Radhe Mohan</t>
  </si>
  <si>
    <t>Gopala Tower Kanpur</t>
  </si>
  <si>
    <t>UP77AN2443</t>
  </si>
  <si>
    <t>Rakesh Sachan</t>
  </si>
  <si>
    <t>Gopala tower Kanpur</t>
  </si>
  <si>
    <t>UP35T8393</t>
  </si>
  <si>
    <t>Mahesh</t>
  </si>
  <si>
    <t>Dada NAGAR KANPUR</t>
  </si>
  <si>
    <t>Amerjeet</t>
  </si>
  <si>
    <t>Karneal singh</t>
  </si>
  <si>
    <t>HR2620090178543</t>
  </si>
  <si>
    <t>Delhi Ncr</t>
  </si>
  <si>
    <t>DL12GH7647</t>
  </si>
  <si>
    <t>Kanti Lal</t>
  </si>
  <si>
    <t>Janti Lal</t>
  </si>
  <si>
    <t>UP09G7478</t>
  </si>
  <si>
    <t>Jatin Sharma</t>
  </si>
  <si>
    <t>DL78Y5467</t>
  </si>
  <si>
    <t>Tushar</t>
  </si>
  <si>
    <t>Delhu</t>
  </si>
  <si>
    <t>Yogesh Chaprana</t>
  </si>
  <si>
    <t>Tejpal Singh</t>
  </si>
  <si>
    <t>Rajasthan</t>
  </si>
  <si>
    <t>20 ft truck</t>
  </si>
  <si>
    <t>Dl1GE1190</t>
  </si>
  <si>
    <t>Kalu ram</t>
  </si>
  <si>
    <t>Dl-1120170369966</t>
  </si>
  <si>
    <t>Intra city</t>
  </si>
  <si>
    <t>Abhishek srivastava</t>
  </si>
  <si>
    <t>HR87U3937</t>
  </si>
  <si>
    <t>Kamlesh iwariT</t>
  </si>
  <si>
    <t>Kamlesh Tiwatri</t>
  </si>
  <si>
    <t>DL14C0910</t>
  </si>
  <si>
    <t>Jatendra Singh</t>
  </si>
  <si>
    <t>DL9HG8371</t>
  </si>
  <si>
    <t>HR61D497</t>
  </si>
  <si>
    <t>Jagat Singh</t>
  </si>
  <si>
    <t>Haryan</t>
  </si>
  <si>
    <t>DL9HD8371</t>
  </si>
  <si>
    <t>Kamal Tiwari</t>
  </si>
  <si>
    <t>Delh</t>
  </si>
  <si>
    <t>UP14C8371</t>
  </si>
  <si>
    <t>Masur Alam</t>
  </si>
  <si>
    <t>Saddam</t>
  </si>
  <si>
    <t>Khansa Gurgaon</t>
  </si>
  <si>
    <t>DCM 17ft</t>
  </si>
  <si>
    <t>UP78CN0786</t>
  </si>
  <si>
    <t>Md. Saleem</t>
  </si>
  <si>
    <t>Md. Suhial</t>
  </si>
  <si>
    <t>B22 Panki Ispat Nagar</t>
  </si>
  <si>
    <t>Dcm 19 ft</t>
  </si>
  <si>
    <t>UP 78CN 4157</t>
  </si>
  <si>
    <t>Md. Suhail</t>
  </si>
  <si>
    <t>B22 ispat nagar Panki Kalyanpur</t>
  </si>
  <si>
    <t>All up</t>
  </si>
  <si>
    <t>DCM 19FT</t>
  </si>
  <si>
    <t>UP78CN4150</t>
  </si>
  <si>
    <t>Mr. Sohail</t>
  </si>
  <si>
    <t>B22 Ispat Nagar</t>
  </si>
  <si>
    <t>Ashok Leyland</t>
  </si>
  <si>
    <t>UP78CN5763</t>
  </si>
  <si>
    <t>B 22 Ispat nagar Kanpur</t>
  </si>
  <si>
    <t>MD MUBARIK</t>
  </si>
  <si>
    <t>HR 5120210033745</t>
  </si>
  <si>
    <t>UP12X7381</t>
  </si>
  <si>
    <t>DL12H9171</t>
  </si>
  <si>
    <t>HR23B8271</t>
  </si>
  <si>
    <t>UP78HT0175</t>
  </si>
  <si>
    <t>Awdesh</t>
  </si>
  <si>
    <t>Dada Nagar</t>
  </si>
  <si>
    <t>Prem Nagar Etawah</t>
  </si>
  <si>
    <t>UP7520220005359</t>
  </si>
  <si>
    <t>Delhi NCR</t>
  </si>
  <si>
    <t>Pradeep Kumar</t>
  </si>
  <si>
    <t>Chijharsi sector 63</t>
  </si>
  <si>
    <t>UP8420110001309</t>
  </si>
  <si>
    <t>Vijay</t>
  </si>
  <si>
    <t>DK0920170377730</t>
  </si>
  <si>
    <t>Lukman khan</t>
  </si>
  <si>
    <t>Badshahpur</t>
  </si>
  <si>
    <t>HR72201100196390</t>
  </si>
  <si>
    <t>19 Ft</t>
  </si>
  <si>
    <t>UP78DT2664</t>
  </si>
  <si>
    <t>SANJAY YADAV</t>
  </si>
  <si>
    <t>ASHOK</t>
  </si>
  <si>
    <t>BARADEVI</t>
  </si>
  <si>
    <t>19 FT</t>
  </si>
  <si>
    <t>UO78DT2675</t>
  </si>
  <si>
    <t>AMIT</t>
  </si>
  <si>
    <t>7658932165476`</t>
  </si>
  <si>
    <t>UP35CT1430</t>
  </si>
  <si>
    <t>VINOD</t>
  </si>
  <si>
    <t>Baradebi</t>
  </si>
  <si>
    <t>UP77AT6540</t>
  </si>
  <si>
    <t>JITENDRA</t>
  </si>
  <si>
    <t>YASHODA NAGAR</t>
  </si>
  <si>
    <t>UP78DT1303</t>
  </si>
  <si>
    <t>ABHI</t>
  </si>
  <si>
    <t>UP78GN0551</t>
  </si>
  <si>
    <t>AMAN</t>
  </si>
  <si>
    <t>KIDWAI NAGAR</t>
  </si>
  <si>
    <t>UP78GN6049</t>
  </si>
  <si>
    <t>ROHIT</t>
  </si>
  <si>
    <t>UP78GT0231</t>
  </si>
  <si>
    <t>YUVRAJ SINGH</t>
  </si>
  <si>
    <t>YUV RAJ SINGH</t>
  </si>
  <si>
    <t>CHOTA HATHI</t>
  </si>
  <si>
    <t>UO78FT4521</t>
  </si>
  <si>
    <t>VICKKY</t>
  </si>
  <si>
    <t>BABU PURVA</t>
  </si>
  <si>
    <t>UP78FT5171</t>
  </si>
  <si>
    <t>ARIF</t>
  </si>
  <si>
    <t>UP35H9232</t>
  </si>
  <si>
    <t>K.K MISHRA</t>
  </si>
  <si>
    <t>Ajay kumar</t>
  </si>
  <si>
    <t>Up1620200015224</t>
  </si>
  <si>
    <t>Piaggio</t>
  </si>
  <si>
    <t>HR55AQ0753</t>
  </si>
  <si>
    <t>Satpal</t>
  </si>
  <si>
    <t>HR4320180000492</t>
  </si>
  <si>
    <t>HR55AQ3314</t>
  </si>
  <si>
    <t>Laxman</t>
  </si>
  <si>
    <t>BR3720210006631</t>
  </si>
  <si>
    <t>Nxr</t>
  </si>
  <si>
    <t>HR55AQ6479</t>
  </si>
  <si>
    <t>N r</t>
  </si>
  <si>
    <t>Amir khan</t>
  </si>
  <si>
    <t>UP7720220005733</t>
  </si>
  <si>
    <t>Aslam</t>
  </si>
  <si>
    <t>Aakil</t>
  </si>
  <si>
    <t>HR8720190001298</t>
  </si>
  <si>
    <t>Count of Employee Name</t>
  </si>
  <si>
    <t xml:space="preserve">Count of Employee </t>
  </si>
  <si>
    <t>Krishna seals</t>
  </si>
  <si>
    <t>Vivek vihar Delhi</t>
  </si>
  <si>
    <t>Sector 51 noida</t>
  </si>
  <si>
    <t>Tila mod loni</t>
  </si>
  <si>
    <t>Vishwas nagar delhi</t>
  </si>
  <si>
    <t>31-Jul</t>
  </si>
  <si>
    <t>Varun ply</t>
  </si>
  <si>
    <t>Pick up</t>
  </si>
  <si>
    <t>Choki</t>
  </si>
  <si>
    <t>Hulaganj</t>
  </si>
  <si>
    <t>UP78AN8090</t>
  </si>
  <si>
    <t>Sikanderpur to Sec 49 Gurgaon</t>
  </si>
  <si>
    <t>Badshahpur to DLF Face 2</t>
  </si>
  <si>
    <t>1 week</t>
  </si>
  <si>
    <t>RPM SALES</t>
  </si>
  <si>
    <t>Tyres</t>
  </si>
  <si>
    <t>09AANFR8203P1ZG</t>
  </si>
  <si>
    <t>AANFR8203P</t>
  </si>
  <si>
    <t>123/630 Fazalganj Gadariyanpurva</t>
  </si>
  <si>
    <t>Sethi Tyre company</t>
  </si>
  <si>
    <t>Tyre</t>
  </si>
  <si>
    <t>09ADPFS8644A1ZP</t>
  </si>
  <si>
    <t>ADPFS8644A</t>
  </si>
  <si>
    <t>Shop no 21 107/3A GT Road Kanpur</t>
  </si>
  <si>
    <t>Simer sethi</t>
  </si>
  <si>
    <t>Shree Gupta Hardware</t>
  </si>
  <si>
    <t>09AGQPG6902R1ZL</t>
  </si>
  <si>
    <t>AGQP6902R</t>
  </si>
  <si>
    <t>Jarib Chowki</t>
  </si>
  <si>
    <t>JAGADISH GUPTA</t>
  </si>
  <si>
    <t>Machinery</t>
  </si>
  <si>
    <t>Manesae</t>
  </si>
  <si>
    <t>Vizag</t>
  </si>
  <si>
    <t>Imt manesar gurgaon</t>
  </si>
  <si>
    <t>DLGE1190</t>
  </si>
  <si>
    <t>Loading after two days</t>
  </si>
  <si>
    <t>No. of Orders</t>
  </si>
  <si>
    <t>Employee name</t>
  </si>
  <si>
    <t>19-Jul</t>
  </si>
  <si>
    <t>03-Jun</t>
  </si>
  <si>
    <t>05-Jun</t>
  </si>
  <si>
    <t>07-Jun</t>
  </si>
  <si>
    <t>08-Jun</t>
  </si>
  <si>
    <t>10-Jun</t>
  </si>
  <si>
    <t>12-Jun</t>
  </si>
  <si>
    <t>14-Jun</t>
  </si>
  <si>
    <t>16-Jun</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</si>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</sst>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 #,##0.00_ ;_ * \-#,##0.00_ ;_ * &quot;-&quot;??_ ;_ @_ "/>
    <numFmt numFmtId="164" formatCode="[$-F800]dddd\,\ mmmm\ dd\,\ yyyy"/>
  </numFmts>
  <fonts count="15" x14ac:knownFonts="1">
    <font>
      <sz val="11"/>
      <color theme="1"/>
      <name val="Calibri"/>
      <family val="2"/>
      <scheme val="minor"/>
    </font>
    <font>
      <sz val="11"/>
      <color rgb="FFFF0000"/>
      <name val="Calibri"/>
      <family val="2"/>
      <scheme val="minor"/>
    </font>
    <font>
      <b/>
      <sz val="11"/>
      <color theme="1"/>
      <name val="Calibri"/>
      <family val="2"/>
      <scheme val="minor"/>
    </font>
    <font>
      <b/>
      <sz val="10"/>
      <color theme="1"/>
      <name val="Arial"/>
      <family val="2"/>
    </font>
    <font>
      <sz val="10"/>
      <color theme="1"/>
      <name val="Arial"/>
      <family val="2"/>
    </font>
    <font>
      <u/>
      <sz val="11"/>
      <color theme="10"/>
      <name val="Calibri"/>
      <family val="2"/>
      <scheme val="minor"/>
    </font>
    <font>
      <sz val="11"/>
      <color rgb="FFFF0000"/>
      <name val="Arial"/>
      <family val="2"/>
    </font>
    <font>
      <sz val="10"/>
      <color rgb="FFFF0000"/>
      <name val="Arial"/>
      <family val="2"/>
    </font>
    <font>
      <sz val="10"/>
      <name val="Arial"/>
      <family val="2"/>
    </font>
    <font>
      <sz val="11"/>
      <color theme="1"/>
      <name val="Calibri"/>
      <family val="2"/>
      <scheme val="minor"/>
    </font>
    <font>
      <b/>
      <sz val="11"/>
      <color theme="0"/>
      <name val="Calibri"/>
      <family val="2"/>
      <scheme val="minor"/>
    </font>
    <font>
      <b/>
      <sz val="10"/>
      <color theme="1"/>
      <name val="Calibri"/>
      <family val="2"/>
      <scheme val="minor"/>
    </font>
    <font>
      <b/>
      <sz val="9"/>
      <color theme="1"/>
      <name val="Calibri"/>
      <family val="2"/>
      <scheme val="minor"/>
    </font>
    <font>
      <b/>
      <sz val="11"/>
      <name val="Calibri"/>
      <family val="2"/>
      <scheme val="minor"/>
    </font>
    <font>
      <sz val="11"/>
      <name val="Calibri"/>
      <family val="2"/>
      <scheme val="minor"/>
    </font>
  </fonts>
  <fills count="15">
    <fill>
      <patternFill patternType="none"/>
    </fill>
    <fill>
      <patternFill patternType="gray125"/>
    </fill>
    <fill>
      <patternFill patternType="solid">
        <fgColor theme="4"/>
        <bgColor indexed="64"/>
      </patternFill>
    </fill>
    <fill>
      <patternFill patternType="solid">
        <fgColor rgb="FFFFFF00"/>
        <bgColor indexed="64"/>
      </patternFill>
    </fill>
    <fill>
      <patternFill patternType="solid">
        <fgColor theme="7"/>
        <bgColor indexed="64"/>
      </patternFill>
    </fill>
    <fill>
      <patternFill patternType="solid">
        <fgColor theme="3" tint="0.59999389629810485"/>
        <bgColor indexed="64"/>
      </patternFill>
    </fill>
    <fill>
      <patternFill patternType="solid">
        <fgColor rgb="FF92D050"/>
        <bgColor indexed="64"/>
      </patternFill>
    </fill>
    <fill>
      <patternFill patternType="solid">
        <fgColor theme="4" tint="-0.499984740745262"/>
        <bgColor indexed="64"/>
      </patternFill>
    </fill>
    <fill>
      <patternFill patternType="solid">
        <fgColor theme="5"/>
        <bgColor indexed="64"/>
      </patternFill>
    </fill>
    <fill>
      <patternFill patternType="solid">
        <fgColor theme="7" tint="0.59999389629810485"/>
        <bgColor indexed="64"/>
      </patternFill>
    </fill>
    <fill>
      <patternFill patternType="solid">
        <fgColor theme="8" tint="-0.499984740745262"/>
        <bgColor indexed="64"/>
      </patternFill>
    </fill>
    <fill>
      <patternFill patternType="solid">
        <fgColor theme="4" tint="0.79998168889431442"/>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9" tint="0.59999389629810485"/>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thin">
        <color indexed="64"/>
      </left>
      <right style="thin">
        <color indexed="64"/>
      </right>
      <top/>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rgb="FFCCCCCC"/>
      </left>
      <right style="medium">
        <color rgb="FFCCCCCC"/>
      </right>
      <top style="medium">
        <color rgb="FF000000"/>
      </top>
      <bottom style="medium">
        <color rgb="FFCCCCCC"/>
      </bottom>
      <diagonal/>
    </border>
  </borders>
  <cellStyleXfs count="4">
    <xf numFmtId="0" fontId="0" fillId="0" borderId="0"/>
    <xf numFmtId="0" fontId="5" fillId="0" borderId="0" applyNumberFormat="0" applyFill="0" applyBorder="0" applyAlignment="0" applyProtection="0"/>
    <xf numFmtId="43" fontId="9" fillId="0" borderId="0" applyFont="0" applyFill="0" applyBorder="0" applyAlignment="0" applyProtection="0"/>
    <xf numFmtId="9" fontId="9" fillId="0" borderId="0" applyFont="0" applyFill="0" applyBorder="0" applyAlignment="0" applyProtection="0"/>
  </cellStyleXfs>
  <cellXfs count="128">
    <xf numFmtId="0" fontId="0" fillId="0" borderId="0" xfId="0"/>
    <xf numFmtId="0" fontId="3" fillId="2" borderId="1" xfId="0" applyFont="1" applyFill="1" applyBorder="1" applyAlignment="1">
      <alignment horizontal="center"/>
    </xf>
    <xf numFmtId="22" fontId="4" fillId="0" borderId="1" xfId="0" applyNumberFormat="1" applyFont="1" applyBorder="1" applyAlignment="1">
      <alignment horizontal="center"/>
    </xf>
    <xf numFmtId="164" fontId="4" fillId="0" borderId="1" xfId="0" applyNumberFormat="1" applyFont="1" applyBorder="1" applyAlignment="1">
      <alignment horizontal="center"/>
    </xf>
    <xf numFmtId="0" fontId="4" fillId="0" borderId="1" xfId="0" applyFont="1" applyBorder="1" applyAlignment="1">
      <alignment horizontal="center"/>
    </xf>
    <xf numFmtId="0" fontId="4" fillId="0" borderId="1" xfId="0" applyFont="1" applyBorder="1" applyAlignment="1">
      <alignment horizontal="center" vertical="center"/>
    </xf>
    <xf numFmtId="0" fontId="0" fillId="0" borderId="1" xfId="0" applyBorder="1" applyAlignment="1">
      <alignment horizontal="center"/>
    </xf>
    <xf numFmtId="0" fontId="5" fillId="0" borderId="1" xfId="1" applyBorder="1" applyAlignment="1">
      <alignment horizontal="center"/>
    </xf>
    <xf numFmtId="16" fontId="0" fillId="0" borderId="1" xfId="0" applyNumberFormat="1" applyBorder="1" applyAlignment="1">
      <alignment horizontal="center"/>
    </xf>
    <xf numFmtId="22" fontId="4" fillId="0" borderId="2" xfId="0" applyNumberFormat="1" applyFont="1" applyBorder="1" applyAlignment="1">
      <alignment horizontal="right" wrapText="1"/>
    </xf>
    <xf numFmtId="16" fontId="0" fillId="0" borderId="0" xfId="0" applyNumberFormat="1"/>
    <xf numFmtId="0" fontId="4" fillId="0" borderId="2" xfId="0" applyFont="1" applyBorder="1" applyAlignment="1">
      <alignment horizontal="right" wrapText="1"/>
    </xf>
    <xf numFmtId="0" fontId="4" fillId="0" borderId="2" xfId="0" applyFont="1" applyBorder="1" applyAlignment="1">
      <alignment wrapText="1"/>
    </xf>
    <xf numFmtId="0" fontId="3" fillId="3" borderId="1" xfId="0" applyFont="1" applyFill="1" applyBorder="1" applyAlignment="1"/>
    <xf numFmtId="0" fontId="2" fillId="3" borderId="1" xfId="0" applyFont="1" applyFill="1" applyBorder="1" applyAlignment="1"/>
    <xf numFmtId="0" fontId="3" fillId="4" borderId="1" xfId="0" applyFont="1" applyFill="1" applyBorder="1" applyAlignment="1"/>
    <xf numFmtId="0" fontId="3" fillId="5" borderId="1" xfId="0" applyFont="1" applyFill="1" applyBorder="1" applyAlignment="1"/>
    <xf numFmtId="0" fontId="3" fillId="6" borderId="1" xfId="0" applyFont="1" applyFill="1" applyBorder="1" applyAlignment="1"/>
    <xf numFmtId="0" fontId="2" fillId="3" borderId="1" xfId="0" applyFont="1" applyFill="1" applyBorder="1" applyAlignment="1">
      <alignment horizontal="center"/>
    </xf>
    <xf numFmtId="0" fontId="3" fillId="3" borderId="1" xfId="0" applyFont="1" applyFill="1" applyBorder="1" applyAlignment="1">
      <alignment vertical="center"/>
    </xf>
    <xf numFmtId="0" fontId="0" fillId="0" borderId="0" xfId="0" applyAlignment="1"/>
    <xf numFmtId="0" fontId="4" fillId="4" borderId="1" xfId="0" applyFont="1" applyFill="1" applyBorder="1" applyAlignment="1">
      <alignment horizontal="center"/>
    </xf>
    <xf numFmtId="0" fontId="4" fillId="5" borderId="1" xfId="0" applyFont="1" applyFill="1" applyBorder="1" applyAlignment="1">
      <alignment horizontal="center"/>
    </xf>
    <xf numFmtId="0" fontId="4" fillId="6" borderId="1" xfId="0" applyFont="1" applyFill="1" applyBorder="1" applyAlignment="1">
      <alignment horizontal="center"/>
    </xf>
    <xf numFmtId="0" fontId="4" fillId="0" borderId="1" xfId="0" applyFont="1" applyFill="1" applyBorder="1" applyAlignment="1">
      <alignment horizontal="center"/>
    </xf>
    <xf numFmtId="0" fontId="0" fillId="0" borderId="1" xfId="0" applyBorder="1" applyAlignment="1"/>
    <xf numFmtId="164" fontId="4" fillId="0" borderId="1" xfId="0" applyNumberFormat="1" applyFont="1" applyFill="1" applyBorder="1" applyAlignment="1">
      <alignment horizontal="center"/>
    </xf>
    <xf numFmtId="22" fontId="4" fillId="0" borderId="1" xfId="0" applyNumberFormat="1" applyFont="1" applyBorder="1" applyAlignment="1">
      <alignment horizontal="right"/>
    </xf>
    <xf numFmtId="0" fontId="4" fillId="0" borderId="1" xfId="0" applyFont="1" applyBorder="1" applyAlignment="1"/>
    <xf numFmtId="0" fontId="4" fillId="0" borderId="1" xfId="0" applyFont="1" applyBorder="1" applyAlignment="1">
      <alignment horizontal="right"/>
    </xf>
    <xf numFmtId="0" fontId="4" fillId="4" borderId="1" xfId="0" applyFont="1" applyFill="1" applyBorder="1" applyAlignment="1">
      <alignment horizontal="right"/>
    </xf>
    <xf numFmtId="0" fontId="4" fillId="5" borderId="1" xfId="0" applyFont="1" applyFill="1" applyBorder="1" applyAlignment="1">
      <alignment horizontal="right"/>
    </xf>
    <xf numFmtId="0" fontId="4" fillId="6" borderId="1" xfId="0" applyFont="1" applyFill="1" applyBorder="1" applyAlignment="1">
      <alignment horizontal="right"/>
    </xf>
    <xf numFmtId="16" fontId="0" fillId="0" borderId="1" xfId="0" applyNumberFormat="1" applyBorder="1" applyAlignment="1"/>
    <xf numFmtId="0" fontId="4" fillId="4" borderId="1" xfId="0" applyFont="1" applyFill="1" applyBorder="1" applyAlignment="1"/>
    <xf numFmtId="16" fontId="0" fillId="0" borderId="0" xfId="0" applyNumberFormat="1" applyAlignment="1"/>
    <xf numFmtId="164" fontId="4" fillId="0" borderId="3" xfId="0" applyNumberFormat="1" applyFont="1" applyFill="1" applyBorder="1" applyAlignment="1">
      <alignment horizontal="center"/>
    </xf>
    <xf numFmtId="0" fontId="4" fillId="4" borderId="2" xfId="0" applyFont="1" applyFill="1" applyBorder="1" applyAlignment="1">
      <alignment horizontal="right" wrapText="1"/>
    </xf>
    <xf numFmtId="0" fontId="4" fillId="5" borderId="2" xfId="0" applyFont="1" applyFill="1" applyBorder="1" applyAlignment="1">
      <alignment horizontal="right" wrapText="1"/>
    </xf>
    <xf numFmtId="0" fontId="4" fillId="6" borderId="2" xfId="0" applyFont="1" applyFill="1" applyBorder="1" applyAlignment="1">
      <alignment horizontal="right" wrapText="1"/>
    </xf>
    <xf numFmtId="164" fontId="4" fillId="0" borderId="4" xfId="0" applyNumberFormat="1" applyFont="1" applyFill="1" applyBorder="1" applyAlignment="1">
      <alignment horizontal="center"/>
    </xf>
    <xf numFmtId="164" fontId="4" fillId="0" borderId="0" xfId="0" applyNumberFormat="1" applyFont="1" applyFill="1" applyBorder="1" applyAlignment="1">
      <alignment horizontal="center"/>
    </xf>
    <xf numFmtId="0" fontId="4" fillId="4" borderId="2" xfId="0" applyFont="1" applyFill="1" applyBorder="1" applyAlignment="1">
      <alignment wrapText="1"/>
    </xf>
    <xf numFmtId="0" fontId="4" fillId="5" borderId="2" xfId="0" applyFont="1" applyFill="1" applyBorder="1" applyAlignment="1">
      <alignment wrapText="1"/>
    </xf>
    <xf numFmtId="0" fontId="0" fillId="4" borderId="0" xfId="0" applyFill="1" applyAlignment="1"/>
    <xf numFmtId="0" fontId="0" fillId="5" borderId="0" xfId="0" applyFill="1" applyAlignment="1"/>
    <xf numFmtId="0" fontId="0" fillId="6" borderId="0" xfId="0" applyFill="1" applyAlignment="1"/>
    <xf numFmtId="0" fontId="3" fillId="5" borderId="1" xfId="0" applyFont="1" applyFill="1" applyBorder="1" applyAlignment="1">
      <alignment horizontal="center"/>
    </xf>
    <xf numFmtId="0" fontId="3" fillId="6" borderId="1" xfId="0" applyFont="1" applyFill="1" applyBorder="1" applyAlignment="1">
      <alignment horizontal="center"/>
    </xf>
    <xf numFmtId="0" fontId="6" fillId="2" borderId="1" xfId="0" applyFont="1" applyFill="1" applyBorder="1" applyAlignment="1">
      <alignment horizontal="center"/>
    </xf>
    <xf numFmtId="0" fontId="3" fillId="4" borderId="1" xfId="0" applyFont="1" applyFill="1" applyBorder="1" applyAlignment="1">
      <alignment horizontal="center"/>
    </xf>
    <xf numFmtId="0" fontId="6" fillId="0" borderId="1" xfId="0" applyFont="1" applyBorder="1" applyAlignment="1">
      <alignment horizontal="center"/>
    </xf>
    <xf numFmtId="0" fontId="0" fillId="5" borderId="1" xfId="0" applyFill="1" applyBorder="1" applyAlignment="1">
      <alignment horizontal="center"/>
    </xf>
    <xf numFmtId="0" fontId="0" fillId="0" borderId="0" xfId="0" applyAlignment="1">
      <alignment horizontal="center"/>
    </xf>
    <xf numFmtId="0" fontId="7" fillId="0" borderId="1" xfId="0" applyFont="1" applyBorder="1" applyAlignment="1">
      <alignment horizontal="center"/>
    </xf>
    <xf numFmtId="0" fontId="8" fillId="5" borderId="1" xfId="0" applyFont="1" applyFill="1" applyBorder="1" applyAlignment="1">
      <alignment horizontal="center"/>
    </xf>
    <xf numFmtId="0" fontId="8" fillId="0" borderId="1" xfId="0" applyFont="1" applyBorder="1" applyAlignment="1">
      <alignment horizontal="center"/>
    </xf>
    <xf numFmtId="0" fontId="7" fillId="0" borderId="2" xfId="0" applyFont="1" applyBorder="1" applyAlignment="1">
      <alignment wrapText="1"/>
    </xf>
    <xf numFmtId="0" fontId="7" fillId="0" borderId="1" xfId="0" applyFont="1" applyBorder="1" applyAlignment="1"/>
    <xf numFmtId="0" fontId="0" fillId="5" borderId="0" xfId="0" applyFill="1"/>
    <xf numFmtId="0" fontId="0" fillId="6" borderId="0" xfId="0" applyFill="1"/>
    <xf numFmtId="0" fontId="1" fillId="0" borderId="0" xfId="0" applyFont="1"/>
    <xf numFmtId="0" fontId="0" fillId="4" borderId="0" xfId="0" applyFill="1"/>
    <xf numFmtId="0" fontId="0" fillId="0" borderId="0" xfId="0" pivotButton="1"/>
    <xf numFmtId="0" fontId="0" fillId="0" borderId="0" xfId="0" applyAlignment="1">
      <alignment horizontal="left"/>
    </xf>
    <xf numFmtId="0" fontId="0" fillId="0" borderId="0" xfId="0" applyNumberFormat="1"/>
    <xf numFmtId="14" fontId="0" fillId="0" borderId="0" xfId="0" applyNumberFormat="1" applyAlignment="1">
      <alignment horizontal="left"/>
    </xf>
    <xf numFmtId="9" fontId="0" fillId="0" borderId="1" xfId="3" applyFont="1" applyBorder="1" applyAlignment="1">
      <alignment horizontal="center"/>
    </xf>
    <xf numFmtId="0" fontId="0" fillId="0" borderId="1" xfId="2" applyNumberFormat="1" applyFont="1" applyBorder="1" applyAlignment="1">
      <alignment horizontal="center" vertical="top"/>
    </xf>
    <xf numFmtId="0" fontId="2" fillId="0" borderId="1" xfId="0" applyFont="1" applyBorder="1" applyAlignment="1">
      <alignment horizontal="center"/>
    </xf>
    <xf numFmtId="9" fontId="2" fillId="0" borderId="1" xfId="3" applyFont="1" applyBorder="1" applyAlignment="1">
      <alignment horizontal="center"/>
    </xf>
    <xf numFmtId="0" fontId="2" fillId="2" borderId="1" xfId="0" applyFont="1" applyFill="1" applyBorder="1" applyAlignment="1">
      <alignment horizontal="center"/>
    </xf>
    <xf numFmtId="0" fontId="0" fillId="0" borderId="0" xfId="0" applyBorder="1"/>
    <xf numFmtId="0" fontId="2" fillId="0" borderId="0" xfId="0" applyFont="1" applyFill="1" applyBorder="1"/>
    <xf numFmtId="0" fontId="0" fillId="0" borderId="0" xfId="0" applyFill="1" applyBorder="1"/>
    <xf numFmtId="16" fontId="0" fillId="0" borderId="0" xfId="0" applyNumberFormat="1" applyFill="1" applyBorder="1"/>
    <xf numFmtId="0" fontId="3" fillId="2" borderId="1" xfId="0" applyFont="1" applyFill="1" applyBorder="1" applyAlignment="1">
      <alignment horizontal="center" vertical="center"/>
    </xf>
    <xf numFmtId="22" fontId="4" fillId="0" borderId="2" xfId="0" applyNumberFormat="1" applyFont="1" applyBorder="1" applyAlignment="1">
      <alignment horizontal="right"/>
    </xf>
    <xf numFmtId="0" fontId="4" fillId="0" borderId="2" xfId="0" applyFont="1" applyBorder="1" applyAlignment="1"/>
    <xf numFmtId="0" fontId="4" fillId="0" borderId="2" xfId="0" applyFont="1" applyBorder="1" applyAlignment="1">
      <alignment horizontal="right"/>
    </xf>
    <xf numFmtId="16" fontId="0" fillId="0" borderId="4" xfId="0" applyNumberFormat="1" applyFill="1" applyBorder="1" applyAlignment="1">
      <alignment horizontal="center"/>
    </xf>
    <xf numFmtId="16" fontId="4" fillId="0" borderId="1" xfId="0" applyNumberFormat="1" applyFont="1" applyBorder="1" applyAlignment="1">
      <alignment horizontal="center"/>
    </xf>
    <xf numFmtId="22" fontId="7" fillId="0" borderId="1" xfId="0" applyNumberFormat="1" applyFont="1" applyBorder="1" applyAlignment="1">
      <alignment horizontal="center"/>
    </xf>
    <xf numFmtId="164" fontId="7" fillId="0" borderId="1" xfId="0" applyNumberFormat="1" applyFont="1" applyBorder="1" applyAlignment="1">
      <alignment horizontal="center"/>
    </xf>
    <xf numFmtId="18" fontId="4" fillId="0" borderId="1" xfId="0" applyNumberFormat="1" applyFont="1" applyBorder="1" applyAlignment="1">
      <alignment horizontal="center"/>
    </xf>
    <xf numFmtId="22" fontId="4" fillId="0" borderId="1" xfId="0" applyNumberFormat="1" applyFont="1" applyBorder="1" applyAlignment="1">
      <alignment horizontal="center" wrapText="1"/>
    </xf>
    <xf numFmtId="0" fontId="4" fillId="0" borderId="1" xfId="0" applyFont="1" applyBorder="1" applyAlignment="1">
      <alignment horizontal="center" wrapText="1"/>
    </xf>
    <xf numFmtId="0" fontId="0" fillId="0" borderId="3" xfId="0" applyFill="1" applyBorder="1" applyAlignment="1">
      <alignment horizontal="center"/>
    </xf>
    <xf numFmtId="0" fontId="3" fillId="2" borderId="1" xfId="0" applyFont="1" applyFill="1" applyBorder="1" applyAlignment="1"/>
    <xf numFmtId="14" fontId="4" fillId="0" borderId="1" xfId="0" applyNumberFormat="1" applyFont="1" applyBorder="1" applyAlignment="1">
      <alignment horizontal="right"/>
    </xf>
    <xf numFmtId="0" fontId="4" fillId="0" borderId="1" xfId="0" applyFont="1" applyFill="1" applyBorder="1" applyAlignment="1"/>
    <xf numFmtId="22" fontId="4" fillId="0" borderId="8" xfId="0" applyNumberFormat="1" applyFont="1" applyBorder="1" applyAlignment="1">
      <alignment horizontal="right"/>
    </xf>
    <xf numFmtId="0" fontId="4" fillId="0" borderId="8" xfId="0" applyFont="1" applyBorder="1" applyAlignment="1"/>
    <xf numFmtId="0" fontId="4" fillId="0" borderId="8" xfId="0" applyFont="1" applyBorder="1" applyAlignment="1">
      <alignment horizontal="right"/>
    </xf>
    <xf numFmtId="14" fontId="4" fillId="0" borderId="8" xfId="0" applyNumberFormat="1" applyFont="1" applyBorder="1" applyAlignment="1">
      <alignment horizontal="right"/>
    </xf>
    <xf numFmtId="14" fontId="4" fillId="0" borderId="2" xfId="0" applyNumberFormat="1" applyFont="1" applyBorder="1" applyAlignment="1">
      <alignment horizontal="right"/>
    </xf>
    <xf numFmtId="14" fontId="4" fillId="0" borderId="2" xfId="0" applyNumberFormat="1" applyFont="1" applyBorder="1" applyAlignment="1">
      <alignment horizontal="right" wrapText="1"/>
    </xf>
    <xf numFmtId="0" fontId="0" fillId="0" borderId="0" xfId="2" applyNumberFormat="1" applyFont="1" applyBorder="1" applyAlignment="1">
      <alignment horizontal="center" vertical="top"/>
    </xf>
    <xf numFmtId="1" fontId="0" fillId="0" borderId="1" xfId="0" applyNumberFormat="1" applyBorder="1" applyAlignment="1">
      <alignment horizontal="center"/>
    </xf>
    <xf numFmtId="1" fontId="2" fillId="0" borderId="1" xfId="0" applyNumberFormat="1" applyFont="1" applyBorder="1" applyAlignment="1">
      <alignment horizontal="center"/>
    </xf>
    <xf numFmtId="1" fontId="0" fillId="0" borderId="0" xfId="0" applyNumberFormat="1"/>
    <xf numFmtId="0" fontId="0" fillId="0" borderId="4" xfId="0" applyFill="1" applyBorder="1" applyAlignment="1">
      <alignment horizontal="center"/>
    </xf>
    <xf numFmtId="0" fontId="0" fillId="3" borderId="1" xfId="0" applyFill="1" applyBorder="1"/>
    <xf numFmtId="0" fontId="2" fillId="2" borderId="1" xfId="0" applyFont="1" applyFill="1" applyBorder="1"/>
    <xf numFmtId="0" fontId="2" fillId="2" borderId="1" xfId="0" applyFont="1" applyFill="1" applyBorder="1" applyAlignment="1">
      <alignment horizontal="center"/>
    </xf>
    <xf numFmtId="0" fontId="13" fillId="0" borderId="0" xfId="0" applyFont="1"/>
    <xf numFmtId="0" fontId="14" fillId="0" borderId="0" xfId="0" applyFont="1"/>
    <xf numFmtId="14" fontId="0" fillId="0" borderId="0" xfId="0" applyNumberFormat="1"/>
    <xf numFmtId="0" fontId="2" fillId="2" borderId="1" xfId="0" applyFont="1" applyFill="1" applyBorder="1" applyAlignment="1">
      <alignment horizontal="center"/>
    </xf>
    <xf numFmtId="0" fontId="10" fillId="10" borderId="1" xfId="0" applyFont="1" applyFill="1" applyBorder="1" applyAlignment="1">
      <alignment horizontal="center"/>
    </xf>
    <xf numFmtId="0" fontId="10" fillId="7" borderId="5" xfId="0" applyFont="1" applyFill="1" applyBorder="1" applyAlignment="1">
      <alignment horizontal="center"/>
    </xf>
    <xf numFmtId="0" fontId="10" fillId="7" borderId="6" xfId="0" applyFont="1" applyFill="1" applyBorder="1" applyAlignment="1">
      <alignment horizontal="center"/>
    </xf>
    <xf numFmtId="0" fontId="10" fillId="7" borderId="7" xfId="0" applyFont="1" applyFill="1" applyBorder="1" applyAlignment="1">
      <alignment horizontal="center"/>
    </xf>
    <xf numFmtId="0" fontId="2" fillId="8" borderId="5" xfId="0" applyFont="1" applyFill="1" applyBorder="1" applyAlignment="1">
      <alignment horizontal="center"/>
    </xf>
    <xf numFmtId="0" fontId="2" fillId="8" borderId="6" xfId="0" applyFont="1" applyFill="1" applyBorder="1" applyAlignment="1">
      <alignment horizontal="center"/>
    </xf>
    <xf numFmtId="0" fontId="2" fillId="8" borderId="7" xfId="0" applyFont="1" applyFill="1" applyBorder="1" applyAlignment="1">
      <alignment horizontal="center"/>
    </xf>
    <xf numFmtId="0" fontId="11" fillId="14" borderId="1" xfId="0" applyFont="1" applyFill="1" applyBorder="1" applyAlignment="1">
      <alignment horizontal="center" wrapText="1"/>
    </xf>
    <xf numFmtId="0" fontId="10" fillId="7" borderId="1" xfId="0" applyFont="1" applyFill="1" applyBorder="1" applyAlignment="1">
      <alignment horizontal="center"/>
    </xf>
    <xf numFmtId="0" fontId="2" fillId="14" borderId="1" xfId="0" applyFont="1" applyFill="1" applyBorder="1" applyAlignment="1">
      <alignment horizontal="center" wrapText="1"/>
    </xf>
    <xf numFmtId="0" fontId="2" fillId="6" borderId="1" xfId="0" applyFont="1" applyFill="1" applyBorder="1" applyAlignment="1">
      <alignment horizontal="center"/>
    </xf>
    <xf numFmtId="0" fontId="12" fillId="13" borderId="1" xfId="0" applyFont="1" applyFill="1" applyBorder="1" applyAlignment="1">
      <alignment horizontal="center" wrapText="1"/>
    </xf>
    <xf numFmtId="0" fontId="2" fillId="12" borderId="1" xfId="0" applyFont="1" applyFill="1" applyBorder="1" applyAlignment="1">
      <alignment horizontal="center" vertical="center" wrapText="1"/>
    </xf>
    <xf numFmtId="0" fontId="2" fillId="12" borderId="1" xfId="0" applyFont="1" applyFill="1" applyBorder="1" applyAlignment="1">
      <alignment horizontal="center" wrapText="1"/>
    </xf>
    <xf numFmtId="0" fontId="2" fillId="14" borderId="1" xfId="0" applyFont="1" applyFill="1" applyBorder="1" applyAlignment="1">
      <alignment horizontal="center" vertical="center" wrapText="1"/>
    </xf>
    <xf numFmtId="0" fontId="2" fillId="9" borderId="1" xfId="0" applyFont="1" applyFill="1" applyBorder="1" applyAlignment="1">
      <alignment horizontal="center" vertical="center" wrapText="1"/>
    </xf>
    <xf numFmtId="0" fontId="12" fillId="9" borderId="1" xfId="0" applyFont="1" applyFill="1" applyBorder="1" applyAlignment="1">
      <alignment horizontal="center" vertical="center" wrapText="1"/>
    </xf>
    <xf numFmtId="0" fontId="11" fillId="11" borderId="1" xfId="0" applyFont="1" applyFill="1" applyBorder="1" applyAlignment="1">
      <alignment horizontal="center" vertical="center" wrapText="1"/>
    </xf>
    <xf numFmtId="0" fontId="2" fillId="11" borderId="1" xfId="0" applyFont="1" applyFill="1" applyBorder="1" applyAlignment="1">
      <alignment horizontal="center" vertical="center"/>
    </xf>
  </cellXfs>
  <cellStyles count="4">
    <cellStyle name="Comma" xfId="2" builtinId="3"/>
    <cellStyle name="Hyperlink" xfId="1" builtinId="8"/>
    <cellStyle name="Normal" xfId="0" builtinId="0"/>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1.xml"/><Relationship Id="rId26" Type="http://schemas.microsoft.com/office/2007/relationships/slicerCache" Target="slicerCaches/slicerCache1.xml"/><Relationship Id="rId3" Type="http://schemas.openxmlformats.org/officeDocument/2006/relationships/worksheet" Target="worksheets/sheet3.xml"/><Relationship Id="rId21" Type="http://schemas.openxmlformats.org/officeDocument/2006/relationships/pivotCacheDefinition" Target="pivotCache/pivotCacheDefinition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1.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4.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externalLink" Target="externalLinks/externalLink2.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3.xml"/><Relationship Id="rId27" Type="http://schemas.microsoft.com/office/2011/relationships/timelineCache" Target="timelineCaches/timelineCache1.xml"/><Relationship Id="rId30"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'Ev pivot'!$E$20</c:f>
              <c:strCache>
                <c:ptCount val="1"/>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'Ev pivot'!$D$21:$D$71</c:f>
              <c:numCache>
                <c:formatCode>General</c:formatCode>
                <c:ptCount val="51"/>
              </c:numCache>
            </c:numRef>
          </c:cat>
          <c:val>
            <c:numRef>
              <c:f>'Ev pivot'!$E$21:$E$71</c:f>
              <c:numCache>
                <c:formatCode>General</c:formatCode>
                <c:ptCount val="51"/>
              </c:numCache>
            </c:numRef>
          </c:val>
          <c:smooth val="0"/>
          <c:extLst>
            <c:ext xmlns:c16="http://schemas.microsoft.com/office/drawing/2014/chart" uri="{C3380CC4-5D6E-409C-BE32-E72D297353CC}">
              <c16:uniqueId val="{00000000-2083-4780-B187-FCC0904BDEBB}"/>
            </c:ext>
          </c:extLst>
        </c:ser>
        <c:dLbls>
          <c:dLblPos val="t"/>
          <c:showLegendKey val="0"/>
          <c:showVal val="1"/>
          <c:showCatName val="0"/>
          <c:showSerName val="0"/>
          <c:showPercent val="0"/>
          <c:showBubbleSize val="0"/>
        </c:dLbls>
        <c:smooth val="0"/>
        <c:axId val="677562144"/>
        <c:axId val="677558816"/>
      </c:lineChart>
      <c:catAx>
        <c:axId val="6775621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7558816"/>
        <c:crosses val="autoZero"/>
        <c:auto val="1"/>
        <c:lblAlgn val="ctr"/>
        <c:lblOffset val="100"/>
        <c:noMultiLvlLbl val="0"/>
      </c:catAx>
      <c:valAx>
        <c:axId val="6775588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756214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[Monthly Review (July).xlsx]Ev pivot!PivotTable4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EV - 3 Wheeler Revenue</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pivotFmt>
    </c:pivotFmts>
    <c:plotArea>
      <c:layout/>
      <c:lineChart>
        <c:grouping val="standard"/>
        <c:varyColors val="0"/>
        <c:ser>
          <c:idx val="0"/>
          <c:order val="0"/>
          <c:tx>
            <c:strRef>
              <c:f>'Ev pivot'!$B$20</c:f>
              <c:strCache>
                <c:ptCount val="1"/>
                <c:pt idx="0">
                  <c:v>Total</c:v>
                </c:pt>
              </c:strCache>
            </c:strRef>
          </c:tx>
          <c:spPr>
            <a:ln w="28575" cap="rnd">
              <a:solidFill>
                <a:schemeClr val="accent1"/>
              </a:solidFill>
              <a:round/>
            </a:ln>
            <a:effectLst/>
          </c:spPr>
          <c:marker>
            <c:symbol val="none"/>
          </c:marker>
          <c:cat>
            <c:strRef>
              <c:f>'Ev pivot'!$A$21:$A$47</c:f>
              <c:strCache>
                <c:ptCount val="26"/>
                <c:pt idx="0">
                  <c:v>01-Jul</c:v>
                </c:pt>
                <c:pt idx="1">
                  <c:v>03-Jul</c:v>
                </c:pt>
                <c:pt idx="2">
                  <c:v>04-Jul</c:v>
                </c:pt>
                <c:pt idx="3">
                  <c:v>05-Jul</c:v>
                </c:pt>
                <c:pt idx="4">
                  <c:v>06-Jul</c:v>
                </c:pt>
                <c:pt idx="5">
                  <c:v>07-Jul</c:v>
                </c:pt>
                <c:pt idx="6">
                  <c:v>08-Jul</c:v>
                </c:pt>
                <c:pt idx="7">
                  <c:v>10-Jul</c:v>
                </c:pt>
                <c:pt idx="8">
                  <c:v>11-Jul</c:v>
                </c:pt>
                <c:pt idx="9">
                  <c:v>12-Jul</c:v>
                </c:pt>
                <c:pt idx="10">
                  <c:v>13-Jul</c:v>
                </c:pt>
                <c:pt idx="11">
                  <c:v>14-Jul</c:v>
                </c:pt>
                <c:pt idx="12">
                  <c:v>15-Jul</c:v>
                </c:pt>
                <c:pt idx="13">
                  <c:v>17-Jul</c:v>
                </c:pt>
                <c:pt idx="14">
                  <c:v>18-Jul</c:v>
                </c:pt>
                <c:pt idx="15">
                  <c:v>20-Jul</c:v>
                </c:pt>
                <c:pt idx="16">
                  <c:v>21-Jul</c:v>
                </c:pt>
                <c:pt idx="17">
                  <c:v>22-Jul</c:v>
                </c:pt>
                <c:pt idx="18">
                  <c:v>24-Jul</c:v>
                </c:pt>
                <c:pt idx="19">
                  <c:v>25-Jul</c:v>
                </c:pt>
                <c:pt idx="20">
                  <c:v>26-Jul</c:v>
                </c:pt>
                <c:pt idx="21">
                  <c:v>27-Jul</c:v>
                </c:pt>
                <c:pt idx="22">
                  <c:v>28-Jul</c:v>
                </c:pt>
                <c:pt idx="23">
                  <c:v>29-Jul</c:v>
                </c:pt>
                <c:pt idx="24">
                  <c:v>30-Jul</c:v>
                </c:pt>
                <c:pt idx="25">
                  <c:v>31-Jul</c:v>
                </c:pt>
              </c:strCache>
            </c:strRef>
          </c:cat>
          <c:val>
            <c:numRef>
              <c:f>'Ev pivot'!$B$21:$B$47</c:f>
              <c:numCache>
                <c:formatCode>General</c:formatCode>
                <c:ptCount val="26"/>
                <c:pt idx="0">
                  <c:v>3400</c:v>
                </c:pt>
                <c:pt idx="1">
                  <c:v>1350</c:v>
                </c:pt>
                <c:pt idx="2">
                  <c:v>1650</c:v>
                </c:pt>
                <c:pt idx="3">
                  <c:v>1500</c:v>
                </c:pt>
                <c:pt idx="4">
                  <c:v>1100</c:v>
                </c:pt>
                <c:pt idx="5">
                  <c:v>2200</c:v>
                </c:pt>
                <c:pt idx="6">
                  <c:v>3100</c:v>
                </c:pt>
                <c:pt idx="7">
                  <c:v>400</c:v>
                </c:pt>
                <c:pt idx="8">
                  <c:v>2000</c:v>
                </c:pt>
                <c:pt idx="9">
                  <c:v>2200</c:v>
                </c:pt>
                <c:pt idx="10">
                  <c:v>1000</c:v>
                </c:pt>
                <c:pt idx="11">
                  <c:v>500</c:v>
                </c:pt>
                <c:pt idx="12">
                  <c:v>1500</c:v>
                </c:pt>
                <c:pt idx="13">
                  <c:v>1200</c:v>
                </c:pt>
                <c:pt idx="14">
                  <c:v>500</c:v>
                </c:pt>
                <c:pt idx="15">
                  <c:v>2300</c:v>
                </c:pt>
                <c:pt idx="16">
                  <c:v>1700</c:v>
                </c:pt>
                <c:pt idx="17">
                  <c:v>2500</c:v>
                </c:pt>
                <c:pt idx="18">
                  <c:v>1750</c:v>
                </c:pt>
                <c:pt idx="19">
                  <c:v>2000</c:v>
                </c:pt>
                <c:pt idx="20">
                  <c:v>1500</c:v>
                </c:pt>
                <c:pt idx="21">
                  <c:v>2200</c:v>
                </c:pt>
                <c:pt idx="22">
                  <c:v>2100</c:v>
                </c:pt>
                <c:pt idx="23">
                  <c:v>2100</c:v>
                </c:pt>
                <c:pt idx="24">
                  <c:v>1300</c:v>
                </c:pt>
                <c:pt idx="25">
                  <c:v>1800</c:v>
                </c:pt>
              </c:numCache>
            </c:numRef>
          </c:val>
          <c:smooth val="0"/>
          <c:extLst>
            <c:ext xmlns:c16="http://schemas.microsoft.com/office/drawing/2014/chart" uri="{C3380CC4-5D6E-409C-BE32-E72D297353CC}">
              <c16:uniqueId val="{00000000-0BBD-4039-A4C6-15164E7E3081}"/>
            </c:ext>
          </c:extLst>
        </c:ser>
        <c:dLbls>
          <c:showLegendKey val="0"/>
          <c:showVal val="0"/>
          <c:showCatName val="0"/>
          <c:showSerName val="0"/>
          <c:showPercent val="0"/>
          <c:showBubbleSize val="0"/>
        </c:dLbls>
        <c:smooth val="0"/>
        <c:axId val="682180752"/>
        <c:axId val="682181168"/>
      </c:lineChart>
      <c:catAx>
        <c:axId val="6821807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2181168"/>
        <c:crosses val="autoZero"/>
        <c:auto val="1"/>
        <c:lblAlgn val="ctr"/>
        <c:lblOffset val="100"/>
        <c:noMultiLvlLbl val="0"/>
      </c:catAx>
      <c:valAx>
        <c:axId val="6821811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218075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[Monthly Review (July).xlsx]Aggregation Pivot!PivotTable5</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Aggregation</a:t>
            </a:r>
            <a:r>
              <a:rPr lang="en-US" baseline="0"/>
              <a:t> Revenue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pivotFmt>
    </c:pivotFmts>
    <c:plotArea>
      <c:layout/>
      <c:lineChart>
        <c:grouping val="standard"/>
        <c:varyColors val="0"/>
        <c:ser>
          <c:idx val="0"/>
          <c:order val="0"/>
          <c:tx>
            <c:strRef>
              <c:f>'Aggregation Pivot'!$C$23</c:f>
              <c:strCache>
                <c:ptCount val="1"/>
                <c:pt idx="0">
                  <c:v>Total</c:v>
                </c:pt>
              </c:strCache>
            </c:strRef>
          </c:tx>
          <c:spPr>
            <a:ln w="28575" cap="rnd">
              <a:solidFill>
                <a:schemeClr val="accent1"/>
              </a:solidFill>
              <a:round/>
            </a:ln>
            <a:effectLst/>
          </c:spPr>
          <c:marker>
            <c:symbol val="none"/>
          </c:marker>
          <c:cat>
            <c:strRef>
              <c:f>'Aggregation Pivot'!$B$24:$B$48</c:f>
              <c:strCache>
                <c:ptCount val="24"/>
                <c:pt idx="0">
                  <c:v>05-07-2023</c:v>
                </c:pt>
                <c:pt idx="1">
                  <c:v>06-07-2023</c:v>
                </c:pt>
                <c:pt idx="2">
                  <c:v>07-07-2023</c:v>
                </c:pt>
                <c:pt idx="3">
                  <c:v>08-07-2023</c:v>
                </c:pt>
                <c:pt idx="4">
                  <c:v>10-07-2023</c:v>
                </c:pt>
                <c:pt idx="5">
                  <c:v>11-07-2023</c:v>
                </c:pt>
                <c:pt idx="6">
                  <c:v>12-07-2023</c:v>
                </c:pt>
                <c:pt idx="7">
                  <c:v>13-07-2023</c:v>
                </c:pt>
                <c:pt idx="8">
                  <c:v>15-07-2023</c:v>
                </c:pt>
                <c:pt idx="9">
                  <c:v>17-07-2023</c:v>
                </c:pt>
                <c:pt idx="10">
                  <c:v>18-07-2023</c:v>
                </c:pt>
                <c:pt idx="11">
                  <c:v>19-07-2023</c:v>
                </c:pt>
                <c:pt idx="12">
                  <c:v>20-07-2023</c:v>
                </c:pt>
                <c:pt idx="13">
                  <c:v>21-07-2023</c:v>
                </c:pt>
                <c:pt idx="14">
                  <c:v>22-07-2023</c:v>
                </c:pt>
                <c:pt idx="15">
                  <c:v>24-07-2023</c:v>
                </c:pt>
                <c:pt idx="16">
                  <c:v>25-07-2023</c:v>
                </c:pt>
                <c:pt idx="17">
                  <c:v>26-07-2023</c:v>
                </c:pt>
                <c:pt idx="18">
                  <c:v>27-07-2023</c:v>
                </c:pt>
                <c:pt idx="19">
                  <c:v>28-07-2023</c:v>
                </c:pt>
                <c:pt idx="20">
                  <c:v>29-07-2023</c:v>
                </c:pt>
                <c:pt idx="21">
                  <c:v>30-07-2023</c:v>
                </c:pt>
                <c:pt idx="22">
                  <c:v>31-07-2023</c:v>
                </c:pt>
                <c:pt idx="23">
                  <c:v>(blank)</c:v>
                </c:pt>
              </c:strCache>
            </c:strRef>
          </c:cat>
          <c:val>
            <c:numRef>
              <c:f>'Aggregation Pivot'!$C$24:$C$48</c:f>
              <c:numCache>
                <c:formatCode>General</c:formatCode>
                <c:ptCount val="24"/>
                <c:pt idx="0">
                  <c:v>20</c:v>
                </c:pt>
                <c:pt idx="1">
                  <c:v>530</c:v>
                </c:pt>
                <c:pt idx="2">
                  <c:v>1400</c:v>
                </c:pt>
                <c:pt idx="3">
                  <c:v>250</c:v>
                </c:pt>
                <c:pt idx="4">
                  <c:v>1800</c:v>
                </c:pt>
                <c:pt idx="5">
                  <c:v>850</c:v>
                </c:pt>
                <c:pt idx="6">
                  <c:v>2200</c:v>
                </c:pt>
                <c:pt idx="7">
                  <c:v>950</c:v>
                </c:pt>
                <c:pt idx="8">
                  <c:v>1750</c:v>
                </c:pt>
                <c:pt idx="9">
                  <c:v>300</c:v>
                </c:pt>
                <c:pt idx="10">
                  <c:v>1300</c:v>
                </c:pt>
                <c:pt idx="11">
                  <c:v>5700</c:v>
                </c:pt>
                <c:pt idx="12">
                  <c:v>150</c:v>
                </c:pt>
                <c:pt idx="13">
                  <c:v>882</c:v>
                </c:pt>
                <c:pt idx="14">
                  <c:v>3600</c:v>
                </c:pt>
                <c:pt idx="15">
                  <c:v>1100</c:v>
                </c:pt>
                <c:pt idx="16">
                  <c:v>1700</c:v>
                </c:pt>
                <c:pt idx="17">
                  <c:v>510</c:v>
                </c:pt>
                <c:pt idx="18">
                  <c:v>640</c:v>
                </c:pt>
                <c:pt idx="19">
                  <c:v>750</c:v>
                </c:pt>
                <c:pt idx="20">
                  <c:v>950</c:v>
                </c:pt>
                <c:pt idx="21">
                  <c:v>250</c:v>
                </c:pt>
                <c:pt idx="22">
                  <c:v>7240</c:v>
                </c:pt>
              </c:numCache>
            </c:numRef>
          </c:val>
          <c:smooth val="0"/>
          <c:extLst>
            <c:ext xmlns:c16="http://schemas.microsoft.com/office/drawing/2014/chart" uri="{C3380CC4-5D6E-409C-BE32-E72D297353CC}">
              <c16:uniqueId val="{00000000-2198-4203-8D13-5519326FE66A}"/>
            </c:ext>
          </c:extLst>
        </c:ser>
        <c:dLbls>
          <c:showLegendKey val="0"/>
          <c:showVal val="0"/>
          <c:showCatName val="0"/>
          <c:showSerName val="0"/>
          <c:showPercent val="0"/>
          <c:showBubbleSize val="0"/>
        </c:dLbls>
        <c:smooth val="0"/>
        <c:axId val="1013618335"/>
        <c:axId val="891780159"/>
      </c:lineChart>
      <c:catAx>
        <c:axId val="10136183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1780159"/>
        <c:crosses val="autoZero"/>
        <c:auto val="1"/>
        <c:lblAlgn val="ctr"/>
        <c:lblOffset val="100"/>
        <c:noMultiLvlLbl val="0"/>
      </c:catAx>
      <c:valAx>
        <c:axId val="8917801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36183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[Monthly Review (July).xlsx]Ev|Agg Pivot!PivotTable6</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a:t>
            </a:r>
            <a:r>
              <a:rPr lang="en-US" baseline="0"/>
              <a:t> from both Models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pivotFmt>
    </c:pivotFmts>
    <c:plotArea>
      <c:layout/>
      <c:lineChart>
        <c:grouping val="standard"/>
        <c:varyColors val="0"/>
        <c:ser>
          <c:idx val="0"/>
          <c:order val="0"/>
          <c:tx>
            <c:strRef>
              <c:f>'Ev|Agg Pivot'!$B$23</c:f>
              <c:strCache>
                <c:ptCount val="1"/>
                <c:pt idx="0">
                  <c:v>Total</c:v>
                </c:pt>
              </c:strCache>
            </c:strRef>
          </c:tx>
          <c:spPr>
            <a:ln w="28575" cap="rnd">
              <a:solidFill>
                <a:schemeClr val="accent1"/>
              </a:solidFill>
              <a:round/>
            </a:ln>
            <a:effectLst/>
          </c:spPr>
          <c:marker>
            <c:symbol val="none"/>
          </c:marker>
          <c:cat>
            <c:strRef>
              <c:f>'Ev|Agg Pivot'!$A$24:$A$52</c:f>
              <c:strCache>
                <c:ptCount val="28"/>
                <c:pt idx="0">
                  <c:v>03-Jun</c:v>
                </c:pt>
                <c:pt idx="1">
                  <c:v>05-Jun</c:v>
                </c:pt>
                <c:pt idx="2">
                  <c:v>07-Jun</c:v>
                </c:pt>
                <c:pt idx="3">
                  <c:v>08-Jun</c:v>
                </c:pt>
                <c:pt idx="4">
                  <c:v>10-Jun</c:v>
                </c:pt>
                <c:pt idx="5">
                  <c:v>12-Jun</c:v>
                </c:pt>
                <c:pt idx="6">
                  <c:v>14-Jun</c:v>
                </c:pt>
                <c:pt idx="7">
                  <c:v>16-Jun</c:v>
                </c:pt>
                <c:pt idx="8">
                  <c:v>06-Jul</c:v>
                </c:pt>
                <c:pt idx="9">
                  <c:v>07-Jul</c:v>
                </c:pt>
                <c:pt idx="10">
                  <c:v>08-Jul</c:v>
                </c:pt>
                <c:pt idx="11">
                  <c:v>10-Jul</c:v>
                </c:pt>
                <c:pt idx="12">
                  <c:v>11-Jul</c:v>
                </c:pt>
                <c:pt idx="13">
                  <c:v>12-Jul</c:v>
                </c:pt>
                <c:pt idx="14">
                  <c:v>13-Jul</c:v>
                </c:pt>
                <c:pt idx="15">
                  <c:v>15-Jul</c:v>
                </c:pt>
                <c:pt idx="16">
                  <c:v>17-Jul</c:v>
                </c:pt>
                <c:pt idx="17">
                  <c:v>18-Jul</c:v>
                </c:pt>
                <c:pt idx="18">
                  <c:v>19-Jul</c:v>
                </c:pt>
                <c:pt idx="19">
                  <c:v>20-Jul</c:v>
                </c:pt>
                <c:pt idx="20">
                  <c:v>21-Jul</c:v>
                </c:pt>
                <c:pt idx="21">
                  <c:v>24-Jul</c:v>
                </c:pt>
                <c:pt idx="22">
                  <c:v>25-Jul</c:v>
                </c:pt>
                <c:pt idx="23">
                  <c:v>26-Jul</c:v>
                </c:pt>
                <c:pt idx="24">
                  <c:v>27-Jul</c:v>
                </c:pt>
                <c:pt idx="25">
                  <c:v>28-Jul</c:v>
                </c:pt>
                <c:pt idx="26">
                  <c:v>30-Jul</c:v>
                </c:pt>
                <c:pt idx="27">
                  <c:v>31-Jul</c:v>
                </c:pt>
              </c:strCache>
            </c:strRef>
          </c:cat>
          <c:val>
            <c:numRef>
              <c:f>'Ev|Agg Pivot'!$B$24:$B$52</c:f>
              <c:numCache>
                <c:formatCode>General</c:formatCode>
                <c:ptCount val="28"/>
                <c:pt idx="0">
                  <c:v>300</c:v>
                </c:pt>
                <c:pt idx="1">
                  <c:v>400</c:v>
                </c:pt>
                <c:pt idx="2">
                  <c:v>950</c:v>
                </c:pt>
                <c:pt idx="3">
                  <c:v>700</c:v>
                </c:pt>
                <c:pt idx="4">
                  <c:v>400</c:v>
                </c:pt>
                <c:pt idx="5">
                  <c:v>2100</c:v>
                </c:pt>
                <c:pt idx="6">
                  <c:v>700</c:v>
                </c:pt>
                <c:pt idx="7">
                  <c:v>600</c:v>
                </c:pt>
                <c:pt idx="8">
                  <c:v>200</c:v>
                </c:pt>
                <c:pt idx="9">
                  <c:v>100</c:v>
                </c:pt>
                <c:pt idx="10">
                  <c:v>50</c:v>
                </c:pt>
                <c:pt idx="11">
                  <c:v>150</c:v>
                </c:pt>
                <c:pt idx="12">
                  <c:v>350</c:v>
                </c:pt>
                <c:pt idx="13">
                  <c:v>250</c:v>
                </c:pt>
                <c:pt idx="14">
                  <c:v>350</c:v>
                </c:pt>
                <c:pt idx="15">
                  <c:v>150</c:v>
                </c:pt>
                <c:pt idx="16">
                  <c:v>200</c:v>
                </c:pt>
                <c:pt idx="17">
                  <c:v>500</c:v>
                </c:pt>
                <c:pt idx="18">
                  <c:v>300</c:v>
                </c:pt>
                <c:pt idx="19">
                  <c:v>1150</c:v>
                </c:pt>
                <c:pt idx="20">
                  <c:v>350</c:v>
                </c:pt>
                <c:pt idx="21">
                  <c:v>400</c:v>
                </c:pt>
                <c:pt idx="22">
                  <c:v>250</c:v>
                </c:pt>
                <c:pt idx="23">
                  <c:v>120</c:v>
                </c:pt>
                <c:pt idx="24">
                  <c:v>200</c:v>
                </c:pt>
                <c:pt idx="25">
                  <c:v>250</c:v>
                </c:pt>
                <c:pt idx="26">
                  <c:v>150</c:v>
                </c:pt>
                <c:pt idx="27">
                  <c:v>120</c:v>
                </c:pt>
              </c:numCache>
            </c:numRef>
          </c:val>
          <c:smooth val="0"/>
          <c:extLst>
            <c:ext xmlns:c16="http://schemas.microsoft.com/office/drawing/2014/chart" uri="{C3380CC4-5D6E-409C-BE32-E72D297353CC}">
              <c16:uniqueId val="{00000000-4308-4582-8AAE-7E2CB6878F9D}"/>
            </c:ext>
          </c:extLst>
        </c:ser>
        <c:dLbls>
          <c:showLegendKey val="0"/>
          <c:showVal val="0"/>
          <c:showCatName val="0"/>
          <c:showSerName val="0"/>
          <c:showPercent val="0"/>
          <c:showBubbleSize val="0"/>
        </c:dLbls>
        <c:smooth val="0"/>
        <c:axId val="1015621311"/>
        <c:axId val="1015621727"/>
      </c:lineChart>
      <c:catAx>
        <c:axId val="1015621311"/>
        <c:scaling>
          <c:orientation val="minMax"/>
        </c:scaling>
        <c:delete val="0"/>
        <c:axPos val="b"/>
        <c:numFmt formatCode="General" sourceLinked="1"/>
        <c:majorTickMark val="none"/>
        <c:minorTickMark val="none"/>
        <c:tickLblPos val="nextTo"/>
        <c:spPr>
          <a:noFill/>
          <a:ln w="9525" cap="flat" cmpd="sng" algn="ctr">
            <a:solidFill>
              <a:schemeClr val="accent2"/>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5621727"/>
        <c:crosses val="autoZero"/>
        <c:auto val="1"/>
        <c:lblAlgn val="ctr"/>
        <c:lblOffset val="100"/>
        <c:noMultiLvlLbl val="0"/>
      </c:catAx>
      <c:valAx>
        <c:axId val="10156217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56213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[Monthly Review (July).xlsx]Ev pivot!PivotTable4</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EV - 3 Wheeler Revenue</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ln w="28575" cap="rnd">
            <a:solidFill>
              <a:schemeClr val="accent1"/>
            </a:solidFill>
            <a:round/>
          </a:ln>
          <a:effectLst/>
        </c:spPr>
        <c:marker>
          <c:symbol val="none"/>
        </c:marker>
      </c:pivotFmt>
    </c:pivotFmts>
    <c:plotArea>
      <c:layout/>
      <c:lineChart>
        <c:grouping val="standard"/>
        <c:varyColors val="0"/>
        <c:ser>
          <c:idx val="0"/>
          <c:order val="0"/>
          <c:tx>
            <c:strRef>
              <c:f>'Ev pivot'!$B$20</c:f>
              <c:strCache>
                <c:ptCount val="1"/>
                <c:pt idx="0">
                  <c:v>Total</c:v>
                </c:pt>
              </c:strCache>
            </c:strRef>
          </c:tx>
          <c:spPr>
            <a:ln w="28575" cap="rnd">
              <a:solidFill>
                <a:schemeClr val="accent1"/>
              </a:solidFill>
              <a:round/>
            </a:ln>
            <a:effectLst/>
          </c:spPr>
          <c:marker>
            <c:symbol val="none"/>
          </c:marker>
          <c:cat>
            <c:strRef>
              <c:f>'Ev pivot'!$A$21:$A$47</c:f>
              <c:strCache>
                <c:ptCount val="26"/>
                <c:pt idx="0">
                  <c:v>01-Jul</c:v>
                </c:pt>
                <c:pt idx="1">
                  <c:v>03-Jul</c:v>
                </c:pt>
                <c:pt idx="2">
                  <c:v>04-Jul</c:v>
                </c:pt>
                <c:pt idx="3">
                  <c:v>05-Jul</c:v>
                </c:pt>
                <c:pt idx="4">
                  <c:v>06-Jul</c:v>
                </c:pt>
                <c:pt idx="5">
                  <c:v>07-Jul</c:v>
                </c:pt>
                <c:pt idx="6">
                  <c:v>08-Jul</c:v>
                </c:pt>
                <c:pt idx="7">
                  <c:v>10-Jul</c:v>
                </c:pt>
                <c:pt idx="8">
                  <c:v>11-Jul</c:v>
                </c:pt>
                <c:pt idx="9">
                  <c:v>12-Jul</c:v>
                </c:pt>
                <c:pt idx="10">
                  <c:v>13-Jul</c:v>
                </c:pt>
                <c:pt idx="11">
                  <c:v>14-Jul</c:v>
                </c:pt>
                <c:pt idx="12">
                  <c:v>15-Jul</c:v>
                </c:pt>
                <c:pt idx="13">
                  <c:v>17-Jul</c:v>
                </c:pt>
                <c:pt idx="14">
                  <c:v>18-Jul</c:v>
                </c:pt>
                <c:pt idx="15">
                  <c:v>20-Jul</c:v>
                </c:pt>
                <c:pt idx="16">
                  <c:v>21-Jul</c:v>
                </c:pt>
                <c:pt idx="17">
                  <c:v>22-Jul</c:v>
                </c:pt>
                <c:pt idx="18">
                  <c:v>24-Jul</c:v>
                </c:pt>
                <c:pt idx="19">
                  <c:v>25-Jul</c:v>
                </c:pt>
                <c:pt idx="20">
                  <c:v>26-Jul</c:v>
                </c:pt>
                <c:pt idx="21">
                  <c:v>27-Jul</c:v>
                </c:pt>
                <c:pt idx="22">
                  <c:v>28-Jul</c:v>
                </c:pt>
                <c:pt idx="23">
                  <c:v>29-Jul</c:v>
                </c:pt>
                <c:pt idx="24">
                  <c:v>30-Jul</c:v>
                </c:pt>
                <c:pt idx="25">
                  <c:v>31-Jul</c:v>
                </c:pt>
              </c:strCache>
            </c:strRef>
          </c:cat>
          <c:val>
            <c:numRef>
              <c:f>'Ev pivot'!$B$21:$B$47</c:f>
              <c:numCache>
                <c:formatCode>General</c:formatCode>
                <c:ptCount val="26"/>
                <c:pt idx="0">
                  <c:v>3400</c:v>
                </c:pt>
                <c:pt idx="1">
                  <c:v>1350</c:v>
                </c:pt>
                <c:pt idx="2">
                  <c:v>1650</c:v>
                </c:pt>
                <c:pt idx="3">
                  <c:v>1500</c:v>
                </c:pt>
                <c:pt idx="4">
                  <c:v>1100</c:v>
                </c:pt>
                <c:pt idx="5">
                  <c:v>2200</c:v>
                </c:pt>
                <c:pt idx="6">
                  <c:v>3100</c:v>
                </c:pt>
                <c:pt idx="7">
                  <c:v>400</c:v>
                </c:pt>
                <c:pt idx="8">
                  <c:v>2000</c:v>
                </c:pt>
                <c:pt idx="9">
                  <c:v>2200</c:v>
                </c:pt>
                <c:pt idx="10">
                  <c:v>1000</c:v>
                </c:pt>
                <c:pt idx="11">
                  <c:v>500</c:v>
                </c:pt>
                <c:pt idx="12">
                  <c:v>1500</c:v>
                </c:pt>
                <c:pt idx="13">
                  <c:v>1200</c:v>
                </c:pt>
                <c:pt idx="14">
                  <c:v>500</c:v>
                </c:pt>
                <c:pt idx="15">
                  <c:v>2300</c:v>
                </c:pt>
                <c:pt idx="16">
                  <c:v>1700</c:v>
                </c:pt>
                <c:pt idx="17">
                  <c:v>2500</c:v>
                </c:pt>
                <c:pt idx="18">
                  <c:v>1750</c:v>
                </c:pt>
                <c:pt idx="19">
                  <c:v>2000</c:v>
                </c:pt>
                <c:pt idx="20">
                  <c:v>1500</c:v>
                </c:pt>
                <c:pt idx="21">
                  <c:v>2200</c:v>
                </c:pt>
                <c:pt idx="22">
                  <c:v>2100</c:v>
                </c:pt>
                <c:pt idx="23">
                  <c:v>2100</c:v>
                </c:pt>
                <c:pt idx="24">
                  <c:v>1300</c:v>
                </c:pt>
                <c:pt idx="25">
                  <c:v>1800</c:v>
                </c:pt>
              </c:numCache>
            </c:numRef>
          </c:val>
          <c:smooth val="0"/>
          <c:extLst>
            <c:ext xmlns:c16="http://schemas.microsoft.com/office/drawing/2014/chart" uri="{C3380CC4-5D6E-409C-BE32-E72D297353CC}">
              <c16:uniqueId val="{00000000-7DC3-423F-B74A-398A30748DCB}"/>
            </c:ext>
          </c:extLst>
        </c:ser>
        <c:dLbls>
          <c:showLegendKey val="0"/>
          <c:showVal val="0"/>
          <c:showCatName val="0"/>
          <c:showSerName val="0"/>
          <c:showPercent val="0"/>
          <c:showBubbleSize val="0"/>
        </c:dLbls>
        <c:smooth val="0"/>
        <c:axId val="682180752"/>
        <c:axId val="682181168"/>
      </c:lineChart>
      <c:catAx>
        <c:axId val="6821807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2181168"/>
        <c:crosses val="autoZero"/>
        <c:auto val="1"/>
        <c:lblAlgn val="ctr"/>
        <c:lblOffset val="100"/>
        <c:noMultiLvlLbl val="0"/>
      </c:catAx>
      <c:valAx>
        <c:axId val="6821811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218075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[Monthly Review (July).xlsx]Aggregation Pivot!PivotTable5</c:name>
    <c:fmtId val="6"/>
  </c:pivotSource>
  <c:chart>
    <c:autoTitleDeleted val="1"/>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ln w="28575" cap="rnd">
            <a:solidFill>
              <a:schemeClr val="accent1"/>
            </a:solidFill>
            <a:round/>
          </a:ln>
          <a:effectLst/>
        </c:spPr>
        <c:marker>
          <c:symbol val="none"/>
        </c:marker>
      </c:pivotFmt>
    </c:pivotFmts>
    <c:plotArea>
      <c:layout/>
      <c:lineChart>
        <c:grouping val="standard"/>
        <c:varyColors val="0"/>
        <c:ser>
          <c:idx val="0"/>
          <c:order val="0"/>
          <c:tx>
            <c:strRef>
              <c:f>'Aggregation Pivot'!$C$23</c:f>
              <c:strCache>
                <c:ptCount val="1"/>
                <c:pt idx="0">
                  <c:v>Total</c:v>
                </c:pt>
              </c:strCache>
            </c:strRef>
          </c:tx>
          <c:spPr>
            <a:ln w="28575" cap="rnd">
              <a:solidFill>
                <a:schemeClr val="accent1"/>
              </a:solidFill>
              <a:round/>
            </a:ln>
            <a:effectLst/>
          </c:spPr>
          <c:marker>
            <c:symbol val="none"/>
          </c:marker>
          <c:cat>
            <c:strRef>
              <c:f>'Aggregation Pivot'!$B$24:$B$48</c:f>
              <c:strCache>
                <c:ptCount val="24"/>
                <c:pt idx="0">
                  <c:v>05-07-2023</c:v>
                </c:pt>
                <c:pt idx="1">
                  <c:v>06-07-2023</c:v>
                </c:pt>
                <c:pt idx="2">
                  <c:v>07-07-2023</c:v>
                </c:pt>
                <c:pt idx="3">
                  <c:v>08-07-2023</c:v>
                </c:pt>
                <c:pt idx="4">
                  <c:v>10-07-2023</c:v>
                </c:pt>
                <c:pt idx="5">
                  <c:v>11-07-2023</c:v>
                </c:pt>
                <c:pt idx="6">
                  <c:v>12-07-2023</c:v>
                </c:pt>
                <c:pt idx="7">
                  <c:v>13-07-2023</c:v>
                </c:pt>
                <c:pt idx="8">
                  <c:v>15-07-2023</c:v>
                </c:pt>
                <c:pt idx="9">
                  <c:v>17-07-2023</c:v>
                </c:pt>
                <c:pt idx="10">
                  <c:v>18-07-2023</c:v>
                </c:pt>
                <c:pt idx="11">
                  <c:v>19-07-2023</c:v>
                </c:pt>
                <c:pt idx="12">
                  <c:v>20-07-2023</c:v>
                </c:pt>
                <c:pt idx="13">
                  <c:v>21-07-2023</c:v>
                </c:pt>
                <c:pt idx="14">
                  <c:v>22-07-2023</c:v>
                </c:pt>
                <c:pt idx="15">
                  <c:v>24-07-2023</c:v>
                </c:pt>
                <c:pt idx="16">
                  <c:v>25-07-2023</c:v>
                </c:pt>
                <c:pt idx="17">
                  <c:v>26-07-2023</c:v>
                </c:pt>
                <c:pt idx="18">
                  <c:v>27-07-2023</c:v>
                </c:pt>
                <c:pt idx="19">
                  <c:v>28-07-2023</c:v>
                </c:pt>
                <c:pt idx="20">
                  <c:v>29-07-2023</c:v>
                </c:pt>
                <c:pt idx="21">
                  <c:v>30-07-2023</c:v>
                </c:pt>
                <c:pt idx="22">
                  <c:v>31-07-2023</c:v>
                </c:pt>
                <c:pt idx="23">
                  <c:v>(blank)</c:v>
                </c:pt>
              </c:strCache>
            </c:strRef>
          </c:cat>
          <c:val>
            <c:numRef>
              <c:f>'Aggregation Pivot'!$C$24:$C$48</c:f>
              <c:numCache>
                <c:formatCode>General</c:formatCode>
                <c:ptCount val="24"/>
                <c:pt idx="0">
                  <c:v>20</c:v>
                </c:pt>
                <c:pt idx="1">
                  <c:v>530</c:v>
                </c:pt>
                <c:pt idx="2">
                  <c:v>1400</c:v>
                </c:pt>
                <c:pt idx="3">
                  <c:v>250</c:v>
                </c:pt>
                <c:pt idx="4">
                  <c:v>1800</c:v>
                </c:pt>
                <c:pt idx="5">
                  <c:v>850</c:v>
                </c:pt>
                <c:pt idx="6">
                  <c:v>2200</c:v>
                </c:pt>
                <c:pt idx="7">
                  <c:v>950</c:v>
                </c:pt>
                <c:pt idx="8">
                  <c:v>1750</c:v>
                </c:pt>
                <c:pt idx="9">
                  <c:v>300</c:v>
                </c:pt>
                <c:pt idx="10">
                  <c:v>1300</c:v>
                </c:pt>
                <c:pt idx="11">
                  <c:v>5700</c:v>
                </c:pt>
                <c:pt idx="12">
                  <c:v>150</c:v>
                </c:pt>
                <c:pt idx="13">
                  <c:v>882</c:v>
                </c:pt>
                <c:pt idx="14">
                  <c:v>3600</c:v>
                </c:pt>
                <c:pt idx="15">
                  <c:v>1100</c:v>
                </c:pt>
                <c:pt idx="16">
                  <c:v>1700</c:v>
                </c:pt>
                <c:pt idx="17">
                  <c:v>510</c:v>
                </c:pt>
                <c:pt idx="18">
                  <c:v>640</c:v>
                </c:pt>
                <c:pt idx="19">
                  <c:v>750</c:v>
                </c:pt>
                <c:pt idx="20">
                  <c:v>950</c:v>
                </c:pt>
                <c:pt idx="21">
                  <c:v>250</c:v>
                </c:pt>
                <c:pt idx="22">
                  <c:v>7240</c:v>
                </c:pt>
              </c:numCache>
            </c:numRef>
          </c:val>
          <c:smooth val="0"/>
          <c:extLst>
            <c:ext xmlns:c16="http://schemas.microsoft.com/office/drawing/2014/chart" uri="{C3380CC4-5D6E-409C-BE32-E72D297353CC}">
              <c16:uniqueId val="{00000000-F99F-471F-9A41-BB63A24A52BC}"/>
            </c:ext>
          </c:extLst>
        </c:ser>
        <c:dLbls>
          <c:showLegendKey val="0"/>
          <c:showVal val="0"/>
          <c:showCatName val="0"/>
          <c:showSerName val="0"/>
          <c:showPercent val="0"/>
          <c:showBubbleSize val="0"/>
        </c:dLbls>
        <c:smooth val="0"/>
        <c:axId val="1013618335"/>
        <c:axId val="891780159"/>
      </c:lineChart>
      <c:catAx>
        <c:axId val="10136183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1780159"/>
        <c:crosses val="autoZero"/>
        <c:auto val="1"/>
        <c:lblAlgn val="ctr"/>
        <c:lblOffset val="100"/>
        <c:noMultiLvlLbl val="0"/>
      </c:catAx>
      <c:valAx>
        <c:axId val="8917801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3618335"/>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[Monthly Review (July).xlsx]Ev|Agg Pivot!PivotTable6</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a:t>
            </a:r>
            <a:r>
              <a:rPr lang="en-US" baseline="0"/>
              <a:t> from both Models</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'Ev|Agg Pivot'!$B$23</c:f>
              <c:strCache>
                <c:ptCount val="1"/>
                <c:pt idx="0">
                  <c:v>Total</c:v>
                </c:pt>
              </c:strCache>
            </c:strRef>
          </c:tx>
          <c:spPr>
            <a:ln w="28575" cap="rnd">
              <a:solidFill>
                <a:schemeClr val="accent1"/>
              </a:solidFill>
              <a:round/>
            </a:ln>
            <a:effectLst/>
          </c:spPr>
          <c:marker>
            <c:symbol val="none"/>
          </c:marker>
          <c:cat>
            <c:strRef>
              <c:f>'Ev|Agg Pivot'!$A$24:$A$52</c:f>
              <c:strCache>
                <c:ptCount val="28"/>
                <c:pt idx="0">
                  <c:v>03-Jun</c:v>
                </c:pt>
                <c:pt idx="1">
                  <c:v>05-Jun</c:v>
                </c:pt>
                <c:pt idx="2">
                  <c:v>07-Jun</c:v>
                </c:pt>
                <c:pt idx="3">
                  <c:v>08-Jun</c:v>
                </c:pt>
                <c:pt idx="4">
                  <c:v>10-Jun</c:v>
                </c:pt>
                <c:pt idx="5">
                  <c:v>12-Jun</c:v>
                </c:pt>
                <c:pt idx="6">
                  <c:v>14-Jun</c:v>
                </c:pt>
                <c:pt idx="7">
                  <c:v>16-Jun</c:v>
                </c:pt>
                <c:pt idx="8">
                  <c:v>06-Jul</c:v>
                </c:pt>
                <c:pt idx="9">
                  <c:v>07-Jul</c:v>
                </c:pt>
                <c:pt idx="10">
                  <c:v>08-Jul</c:v>
                </c:pt>
                <c:pt idx="11">
                  <c:v>10-Jul</c:v>
                </c:pt>
                <c:pt idx="12">
                  <c:v>11-Jul</c:v>
                </c:pt>
                <c:pt idx="13">
                  <c:v>12-Jul</c:v>
                </c:pt>
                <c:pt idx="14">
                  <c:v>13-Jul</c:v>
                </c:pt>
                <c:pt idx="15">
                  <c:v>15-Jul</c:v>
                </c:pt>
                <c:pt idx="16">
                  <c:v>17-Jul</c:v>
                </c:pt>
                <c:pt idx="17">
                  <c:v>18-Jul</c:v>
                </c:pt>
                <c:pt idx="18">
                  <c:v>19-Jul</c:v>
                </c:pt>
                <c:pt idx="19">
                  <c:v>20-Jul</c:v>
                </c:pt>
                <c:pt idx="20">
                  <c:v>21-Jul</c:v>
                </c:pt>
                <c:pt idx="21">
                  <c:v>24-Jul</c:v>
                </c:pt>
                <c:pt idx="22">
                  <c:v>25-Jul</c:v>
                </c:pt>
                <c:pt idx="23">
                  <c:v>26-Jul</c:v>
                </c:pt>
                <c:pt idx="24">
                  <c:v>27-Jul</c:v>
                </c:pt>
                <c:pt idx="25">
                  <c:v>28-Jul</c:v>
                </c:pt>
                <c:pt idx="26">
                  <c:v>30-Jul</c:v>
                </c:pt>
                <c:pt idx="27">
                  <c:v>31-Jul</c:v>
                </c:pt>
              </c:strCache>
            </c:strRef>
          </c:cat>
          <c:val>
            <c:numRef>
              <c:f>'Ev|Agg Pivot'!$B$24:$B$52</c:f>
              <c:numCache>
                <c:formatCode>General</c:formatCode>
                <c:ptCount val="28"/>
                <c:pt idx="0">
                  <c:v>300</c:v>
                </c:pt>
                <c:pt idx="1">
                  <c:v>400</c:v>
                </c:pt>
                <c:pt idx="2">
                  <c:v>950</c:v>
                </c:pt>
                <c:pt idx="3">
                  <c:v>700</c:v>
                </c:pt>
                <c:pt idx="4">
                  <c:v>400</c:v>
                </c:pt>
                <c:pt idx="5">
                  <c:v>2100</c:v>
                </c:pt>
                <c:pt idx="6">
                  <c:v>700</c:v>
                </c:pt>
                <c:pt idx="7">
                  <c:v>600</c:v>
                </c:pt>
                <c:pt idx="8">
                  <c:v>200</c:v>
                </c:pt>
                <c:pt idx="9">
                  <c:v>100</c:v>
                </c:pt>
                <c:pt idx="10">
                  <c:v>50</c:v>
                </c:pt>
                <c:pt idx="11">
                  <c:v>150</c:v>
                </c:pt>
                <c:pt idx="12">
                  <c:v>350</c:v>
                </c:pt>
                <c:pt idx="13">
                  <c:v>250</c:v>
                </c:pt>
                <c:pt idx="14">
                  <c:v>350</c:v>
                </c:pt>
                <c:pt idx="15">
                  <c:v>150</c:v>
                </c:pt>
                <c:pt idx="16">
                  <c:v>200</c:v>
                </c:pt>
                <c:pt idx="17">
                  <c:v>500</c:v>
                </c:pt>
                <c:pt idx="18">
                  <c:v>300</c:v>
                </c:pt>
                <c:pt idx="19">
                  <c:v>1150</c:v>
                </c:pt>
                <c:pt idx="20">
                  <c:v>350</c:v>
                </c:pt>
                <c:pt idx="21">
                  <c:v>400</c:v>
                </c:pt>
                <c:pt idx="22">
                  <c:v>250</c:v>
                </c:pt>
                <c:pt idx="23">
                  <c:v>120</c:v>
                </c:pt>
                <c:pt idx="24">
                  <c:v>200</c:v>
                </c:pt>
                <c:pt idx="25">
                  <c:v>250</c:v>
                </c:pt>
                <c:pt idx="26">
                  <c:v>150</c:v>
                </c:pt>
                <c:pt idx="27">
                  <c:v>120</c:v>
                </c:pt>
              </c:numCache>
            </c:numRef>
          </c:val>
          <c:smooth val="0"/>
          <c:extLst>
            <c:ext xmlns:c16="http://schemas.microsoft.com/office/drawing/2014/chart" uri="{C3380CC4-5D6E-409C-BE32-E72D297353CC}">
              <c16:uniqueId val="{00000000-7C5C-47FF-9531-5F51329D7B72}"/>
            </c:ext>
          </c:extLst>
        </c:ser>
        <c:dLbls>
          <c:showLegendKey val="0"/>
          <c:showVal val="0"/>
          <c:showCatName val="0"/>
          <c:showSerName val="0"/>
          <c:showPercent val="0"/>
          <c:showBubbleSize val="0"/>
        </c:dLbls>
        <c:smooth val="0"/>
        <c:axId val="1015621311"/>
        <c:axId val="1015621727"/>
      </c:lineChart>
      <c:catAx>
        <c:axId val="10156213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5621727"/>
        <c:crosses val="autoZero"/>
        <c:auto val="1"/>
        <c:lblAlgn val="ctr"/>
        <c:lblOffset val="100"/>
        <c:noMultiLvlLbl val="0"/>
      </c:catAx>
      <c:valAx>
        <c:axId val="10156217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5621311"/>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'Employee Wise'!$E$2</c:f>
          <c:strCache>
            <c:ptCount val="1"/>
            <c:pt idx="0">
              <c:v>Avinish Kumar</c:v>
            </c:pt>
          </c:strCache>
        </c:strRef>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'Employee Wise'!$F$2:$G$2</c:f>
              <c:strCache>
                <c:ptCount val="2"/>
                <c:pt idx="0">
                  <c:v>No. of Orders</c:v>
                </c:pt>
                <c:pt idx="1">
                  <c:v>Revenue</c:v>
                </c:pt>
              </c:strCache>
            </c:strRef>
          </c:cat>
          <c:val>
            <c:numRef>
              <c:f>'Employee Wise'!$F$3:$G$3</c:f>
              <c:numCache>
                <c:formatCode>General</c:formatCode>
                <c:ptCount val="2"/>
                <c:pt idx="0">
                  <c:v>67</c:v>
                </c:pt>
                <c:pt idx="1">
                  <c:v>37850</c:v>
                </c:pt>
              </c:numCache>
            </c:numRef>
          </c:val>
          <c:extLst>
            <c:ext xmlns:c16="http://schemas.microsoft.com/office/drawing/2014/chart" uri="{C3380CC4-5D6E-409C-BE32-E72D297353CC}">
              <c16:uniqueId val="{00000000-F868-4200-9C88-10F82907B26B}"/>
            </c:ext>
          </c:extLst>
        </c:ser>
        <c:dLbls>
          <c:showLegendKey val="0"/>
          <c:showVal val="0"/>
          <c:showCatName val="0"/>
          <c:showSerName val="0"/>
          <c:showPercent val="0"/>
          <c:showBubbleSize val="0"/>
        </c:dLbls>
        <c:gapWidth val="219"/>
        <c:overlap val="-27"/>
        <c:axId val="1788096992"/>
        <c:axId val="1788097408"/>
      </c:barChart>
      <c:catAx>
        <c:axId val="17880969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8097408"/>
        <c:crosses val="autoZero"/>
        <c:auto val="1"/>
        <c:lblAlgn val="ctr"/>
        <c:lblOffset val="100"/>
        <c:noMultiLvlLbl val="0"/>
      </c:catAx>
      <c:valAx>
        <c:axId val="17880974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809699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'Employee Wise'!$E$2</c:f>
              <c:strCache>
                <c:ptCount val="1"/>
                <c:pt idx="0">
                  <c:v>Avinish Kumar</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'Employee Wise'!$F$2:$G$2</c:f>
              <c:strCache>
                <c:ptCount val="2"/>
                <c:pt idx="0">
                  <c:v>No. of Orders</c:v>
                </c:pt>
                <c:pt idx="1">
                  <c:v>Revenue</c:v>
                </c:pt>
              </c:strCache>
            </c:strRef>
          </c:cat>
          <c:val>
            <c:numRef>
              <c:f>'Employee Wise'!$F$3:$G$3</c:f>
              <c:numCache>
                <c:formatCode>General</c:formatCode>
                <c:ptCount val="2"/>
                <c:pt idx="0">
                  <c:v>67</c:v>
                </c:pt>
                <c:pt idx="1">
                  <c:v>37850</c:v>
                </c:pt>
              </c:numCache>
            </c:numRef>
          </c:val>
          <c:extLst>
            <c:ext xmlns:c16="http://schemas.microsoft.com/office/drawing/2014/chart" uri="{C3380CC4-5D6E-409C-BE32-E72D297353CC}">
              <c16:uniqueId val="{00000000-EA7F-497F-AC8C-1CE90B351BC8}"/>
            </c:ext>
          </c:extLst>
        </c:ser>
        <c:dLbls>
          <c:dLblPos val="outEnd"/>
          <c:showLegendKey val="0"/>
          <c:showVal val="1"/>
          <c:showCatName val="0"/>
          <c:showSerName val="0"/>
          <c:showPercent val="0"/>
          <c:showBubbleSize val="0"/>
        </c:dLbls>
        <c:gapWidth val="219"/>
        <c:overlap val="-27"/>
        <c:axId val="1202292480"/>
        <c:axId val="1202293312"/>
      </c:barChart>
      <c:catAx>
        <c:axId val="12022924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2293312"/>
        <c:crosses val="autoZero"/>
        <c:auto val="1"/>
        <c:lblAlgn val="ctr"/>
        <c:lblOffset val="100"/>
        <c:noMultiLvlLbl val="0"/>
      </c:catAx>
      <c:valAx>
        <c:axId val="120229331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229248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2" Type="http://schemas.openxmlformats.org/officeDocument/2006/relationships/chart" Target="../charts/chart9.xml"/><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5</xdr:col>
      <xdr:colOff>257175</xdr:colOff>
      <xdr:row>54</xdr:row>
      <xdr:rowOff>161925</xdr:rowOff>
    </xdr:from>
    <xdr:to>
      <xdr:col>18</xdr:col>
      <xdr:colOff>57150</xdr:colOff>
      <xdr:row>69</xdr:row>
      <xdr:rowOff>47625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1428749</xdr:colOff>
      <xdr:row>54</xdr:row>
      <xdr:rowOff>161925</xdr:rowOff>
    </xdr:from>
    <xdr:to>
      <xdr:col>4</xdr:col>
      <xdr:colOff>1752599</xdr:colOff>
      <xdr:row>69</xdr:row>
      <xdr:rowOff>47625</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1328737</xdr:colOff>
      <xdr:row>29</xdr:row>
      <xdr:rowOff>161925</xdr:rowOff>
    </xdr:from>
    <xdr:to>
      <xdr:col>6</xdr:col>
      <xdr:colOff>500062</xdr:colOff>
      <xdr:row>44</xdr:row>
      <xdr:rowOff>47625</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171450</xdr:colOff>
      <xdr:row>59</xdr:row>
      <xdr:rowOff>161925</xdr:rowOff>
    </xdr:from>
    <xdr:to>
      <xdr:col>4</xdr:col>
      <xdr:colOff>638175</xdr:colOff>
      <xdr:row>74</xdr:row>
      <xdr:rowOff>47625</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38100</xdr:colOff>
      <xdr:row>0</xdr:row>
      <xdr:rowOff>1</xdr:rowOff>
    </xdr:from>
    <xdr:to>
      <xdr:col>3</xdr:col>
      <xdr:colOff>76200</xdr:colOff>
      <xdr:row>2</xdr:row>
      <xdr:rowOff>171451</xdr:rowOff>
    </xdr:to>
    <mc:AlternateContent xmlns:mc="http://schemas.openxmlformats.org/markup-compatibility/2006">
      <mc:Choice xmlns:a14="http://schemas.microsoft.com/office/drawing/2010/main" Requires="a14">
        <xdr:graphicFrame macro="">
          <xdr:nvGraphicFramePr>
            <xdr:cNvPr id="2" name="Employ Name"/>
            <xdr:cNvGraphicFramePr/>
          </xdr:nvGraphicFramePr>
          <xdr:xfrm>
            <a:off x="0" y="0"/>
            <a:ext cx="0" cy="0"/>
          </xdr:xfrm>
          <a:graphic>
            <a:graphicData uri="http://schemas.microsoft.com/office/drawing/2010/slicer">
              <sle:slicer xmlns:sle="http://schemas.microsoft.com/office/drawing/2010/slicer" name="Employ Name"/>
            </a:graphicData>
          </a:graphic>
        </xdr:graphicFrame>
      </mc:Choice>
      <mc:Fallback>
        <xdr:sp macro="" textlink="">
          <xdr:nvSpPr>
            <xdr:cNvPr id="0" name=""/>
            <xdr:cNvSpPr>
              <a:spLocks noTextEdit="1"/>
            </xdr:cNvSpPr>
          </xdr:nvSpPr>
          <xdr:spPr>
            <a:xfrm>
              <a:off x="2743200" y="1"/>
              <a:ext cx="1828800" cy="5524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1162050</xdr:colOff>
      <xdr:row>7</xdr:row>
      <xdr:rowOff>104775</xdr:rowOff>
    </xdr:from>
    <xdr:to>
      <xdr:col>4</xdr:col>
      <xdr:colOff>390525</xdr:colOff>
      <xdr:row>14</xdr:row>
      <xdr:rowOff>142875</xdr:rowOff>
    </xdr:to>
    <mc:AlternateContent xmlns:mc="http://schemas.openxmlformats.org/markup-compatibility/2006">
      <mc:Choice xmlns:tsle="http://schemas.microsoft.com/office/drawing/2012/timeslicer" Requires="tsle">
        <xdr:graphicFrame macro="">
          <xdr:nvGraphicFramePr>
            <xdr:cNvPr id="5" name="Date"/>
            <xdr:cNvGraphicFramePr/>
          </xdr:nvGraphicFramePr>
          <xdr:xfrm>
            <a:off x="0" y="0"/>
            <a:ext cx="0" cy="0"/>
          </xdr:xfrm>
          <a:graphic>
            <a:graphicData uri="http://schemas.microsoft.com/office/drawing/2012/timeslicer">
              <tsle:timeslicer xmlns:tsle="http://schemas.microsoft.com/office/drawing/2012/timeslicer" name="Date"/>
            </a:graphicData>
          </a:graphic>
        </xdr:graphicFrame>
      </mc:Choice>
      <mc:Fallback>
        <xdr:sp macro="" textlink="">
          <xdr:nvSpPr>
            <xdr:cNvPr id="0" name=""/>
            <xdr:cNvSpPr>
              <a:spLocks noTextEdit="1"/>
            </xdr:cNvSpPr>
          </xdr:nvSpPr>
          <xdr:spPr>
            <a:xfrm>
              <a:off x="3867150" y="1438275"/>
              <a:ext cx="3333750" cy="1371600"/>
            </a:xfrm>
            <a:prstGeom prst="rect">
              <a:avLst/>
            </a:prstGeom>
            <a:solidFill>
              <a:prstClr val="white"/>
            </a:solidFill>
            <a:ln w="1">
              <a:solidFill>
                <a:prstClr val="green"/>
              </a:solidFill>
            </a:ln>
          </xdr:spPr>
          <xdr:txBody>
            <a:bodyPr vertOverflow="clip" horzOverflow="clip"/>
            <a:lstStyle/>
            <a:p>
              <a:r>
                <a:rPr lang="en-US" sz="1100"/>
                <a:t>Timeline: Works in Excel or higher. Do not move or resize.</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8</xdr:col>
      <xdr:colOff>76200</xdr:colOff>
      <xdr:row>6</xdr:row>
      <xdr:rowOff>9524</xdr:rowOff>
    </xdr:from>
    <xdr:to>
      <xdr:col>9</xdr:col>
      <xdr:colOff>676275</xdr:colOff>
      <xdr:row>15</xdr:row>
      <xdr:rowOff>0</xdr:rowOff>
    </xdr:to>
    <mc:AlternateContent xmlns:mc="http://schemas.openxmlformats.org/markup-compatibility/2006">
      <mc:Choice xmlns:a14="http://schemas.microsoft.com/office/drawing/2010/main" Requires="a14">
        <xdr:graphicFrame macro="">
          <xdr:nvGraphicFramePr>
            <xdr:cNvPr id="2" name="Employ Name 1"/>
            <xdr:cNvGraphicFramePr/>
          </xdr:nvGraphicFramePr>
          <xdr:xfrm>
            <a:off x="0" y="0"/>
            <a:ext cx="0" cy="0"/>
          </xdr:xfrm>
          <a:graphic>
            <a:graphicData uri="http://schemas.microsoft.com/office/drawing/2010/slicer">
              <sle:slicer xmlns:sle="http://schemas.microsoft.com/office/drawing/2010/slicer" name="Employ Name 1"/>
            </a:graphicData>
          </a:graphic>
        </xdr:graphicFrame>
      </mc:Choice>
      <mc:Fallback>
        <xdr:sp macro="" textlink="">
          <xdr:nvSpPr>
            <xdr:cNvPr id="0" name=""/>
            <xdr:cNvSpPr>
              <a:spLocks noTextEdit="1"/>
            </xdr:cNvSpPr>
          </xdr:nvSpPr>
          <xdr:spPr>
            <a:xfrm>
              <a:off x="6153150" y="1152524"/>
              <a:ext cx="1400175" cy="170497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0</xdr:colOff>
      <xdr:row>0</xdr:row>
      <xdr:rowOff>0</xdr:rowOff>
    </xdr:from>
    <xdr:to>
      <xdr:col>7</xdr:col>
      <xdr:colOff>828675</xdr:colOff>
      <xdr:row>5</xdr:row>
      <xdr:rowOff>123826</xdr:rowOff>
    </xdr:to>
    <mc:AlternateContent xmlns:mc="http://schemas.openxmlformats.org/markup-compatibility/2006">
      <mc:Choice xmlns:tsle="http://schemas.microsoft.com/office/drawing/2012/timeslicer" Requires="tsle">
        <xdr:graphicFrame macro="">
          <xdr:nvGraphicFramePr>
            <xdr:cNvPr id="3" name="Date 1"/>
            <xdr:cNvGraphicFramePr/>
          </xdr:nvGraphicFramePr>
          <xdr:xfrm>
            <a:off x="0" y="0"/>
            <a:ext cx="0" cy="0"/>
          </xdr:xfrm>
          <a:graphic>
            <a:graphicData uri="http://schemas.microsoft.com/office/drawing/2012/timeslicer">
              <tsle:timeslicer xmlns:tsle="http://schemas.microsoft.com/office/drawing/2012/timeslicer" name="Date 1"/>
            </a:graphicData>
          </a:graphic>
        </xdr:graphicFrame>
      </mc:Choice>
      <mc:Fallback>
        <xdr:sp macro="" textlink="">
          <xdr:nvSpPr>
            <xdr:cNvPr id="0" name=""/>
            <xdr:cNvSpPr>
              <a:spLocks noTextEdit="1"/>
            </xdr:cNvSpPr>
          </xdr:nvSpPr>
          <xdr:spPr>
            <a:xfrm>
              <a:off x="609600" y="0"/>
              <a:ext cx="5457825" cy="1076326"/>
            </a:xfrm>
            <a:prstGeom prst="rect">
              <a:avLst/>
            </a:prstGeom>
            <a:solidFill>
              <a:prstClr val="white"/>
            </a:solidFill>
            <a:ln w="1">
              <a:solidFill>
                <a:prstClr val="green"/>
              </a:solidFill>
            </a:ln>
          </xdr:spPr>
          <xdr:txBody>
            <a:bodyPr vertOverflow="clip" horzOverflow="clip"/>
            <a:lstStyle/>
            <a:p>
              <a:r>
                <a:rPr lang="en-US" sz="1100"/>
                <a:t>Timeline: Works in Excel or higher. Do not move or resize.</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161925</xdr:colOff>
      <xdr:row>14</xdr:row>
      <xdr:rowOff>76200</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180975</xdr:colOff>
      <xdr:row>15</xdr:row>
      <xdr:rowOff>85725</xdr:rowOff>
    </xdr:from>
    <xdr:to>
      <xdr:col>10</xdr:col>
      <xdr:colOff>485775</xdr:colOff>
      <xdr:row>29</xdr:row>
      <xdr:rowOff>161925</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581025</xdr:colOff>
      <xdr:row>0</xdr:row>
      <xdr:rowOff>0</xdr:rowOff>
    </xdr:from>
    <xdr:to>
      <xdr:col>15</xdr:col>
      <xdr:colOff>276225</xdr:colOff>
      <xdr:row>14</xdr:row>
      <xdr:rowOff>76200</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5</xdr:col>
      <xdr:colOff>85725</xdr:colOff>
      <xdr:row>4</xdr:row>
      <xdr:rowOff>152400</xdr:rowOff>
    </xdr:from>
    <xdr:to>
      <xdr:col>12</xdr:col>
      <xdr:colOff>142875</xdr:colOff>
      <xdr:row>19</xdr:row>
      <xdr:rowOff>38100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76200</xdr:colOff>
      <xdr:row>4</xdr:row>
      <xdr:rowOff>142875</xdr:rowOff>
    </xdr:from>
    <xdr:to>
      <xdr:col>12</xdr:col>
      <xdr:colOff>133350</xdr:colOff>
      <xdr:row>19</xdr:row>
      <xdr:rowOff>28575</xdr:rowOff>
    </xdr:to>
    <xdr:graphicFrame macro="">
      <xdr:nvGraphicFramePr>
        <xdr:cNvPr id="7"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com/OneDrive/Desktop/EV-3W%20Master%20Sheet.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com/OneDrive/Desktop/Aggregat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3"/>
      <sheetName val="Region&amp;ASM"/>
    </sheetNames>
    <sheetDataSet>
      <sheetData sheetId="0" refreshError="1"/>
      <sheetData sheetId="1" refreshError="1">
        <row r="2">
          <cell r="A2" t="str">
            <v>ashwanisinghchauhan@gmail.com</v>
          </cell>
          <cell r="B2" t="str">
            <v>Avinish Kumar</v>
          </cell>
          <cell r="C2" t="str">
            <v>NCR</v>
          </cell>
          <cell r="D2" t="str">
            <v>Abhishek Srivastava</v>
          </cell>
          <cell r="E2" t="str">
            <v>Delhi</v>
          </cell>
        </row>
        <row r="3">
          <cell r="A3" t="str">
            <v>avanishsingh442@gmail.com</v>
          </cell>
          <cell r="B3" t="str">
            <v>Avinish Kumar</v>
          </cell>
          <cell r="C3" t="str">
            <v>NCR</v>
          </cell>
          <cell r="D3" t="str">
            <v>Abhishek Srivastava</v>
          </cell>
          <cell r="E3" t="str">
            <v>Delhi</v>
          </cell>
        </row>
        <row r="4">
          <cell r="A4" t="str">
            <v>avinishk@handover.in</v>
          </cell>
          <cell r="B4" t="str">
            <v>Avinish Kumar</v>
          </cell>
          <cell r="C4" t="str">
            <v>NCR</v>
          </cell>
          <cell r="D4" t="str">
            <v>Abhishek Srivastava</v>
          </cell>
          <cell r="E4" t="str">
            <v>Delhi</v>
          </cell>
        </row>
        <row r="5">
          <cell r="A5" t="str">
            <v>fa8802528717@gmail.com</v>
          </cell>
          <cell r="B5" t="str">
            <v>Md Faraz</v>
          </cell>
          <cell r="C5" t="str">
            <v>NCR</v>
          </cell>
          <cell r="D5" t="str">
            <v>Abhishek Srivastava</v>
          </cell>
          <cell r="E5" t="str">
            <v>Ghaziabad</v>
          </cell>
        </row>
        <row r="6">
          <cell r="A6" t="str">
            <v>purinitin902@gmail.com</v>
          </cell>
          <cell r="B6" t="str">
            <v>Nitin Puri</v>
          </cell>
          <cell r="C6" t="str">
            <v>NCR</v>
          </cell>
          <cell r="D6" t="str">
            <v>Abhishek Srivastava</v>
          </cell>
          <cell r="E6" t="str">
            <v>Noida</v>
          </cell>
        </row>
        <row r="7">
          <cell r="A7" t="str">
            <v>rahulr@handover.in</v>
          </cell>
          <cell r="B7" t="str">
            <v>Rahul Rai</v>
          </cell>
          <cell r="C7" t="str">
            <v>Kanpur</v>
          </cell>
          <cell r="D7" t="str">
            <v>Rahul Rai</v>
          </cell>
          <cell r="E7" t="str">
            <v>Kanpur</v>
          </cell>
        </row>
        <row r="8">
          <cell r="A8" t="str">
            <v>rohitgautamiitk@gmail.com</v>
          </cell>
          <cell r="B8" t="str">
            <v>Rohit Gautam</v>
          </cell>
          <cell r="C8" t="str">
            <v>Kanpur</v>
          </cell>
          <cell r="D8" t="str">
            <v>Rahul Rai</v>
          </cell>
          <cell r="E8" t="str">
            <v>Kanpur</v>
          </cell>
        </row>
        <row r="9">
          <cell r="A9" t="str">
            <v>sabhishekkumar94@gmail.com</v>
          </cell>
          <cell r="B9" t="str">
            <v>Abhishek Sharma</v>
          </cell>
          <cell r="C9" t="str">
            <v>NCR</v>
          </cell>
          <cell r="D9" t="str">
            <v>Abhishek Srivastava</v>
          </cell>
          <cell r="E9" t="str">
            <v>Gurgaon</v>
          </cell>
        </row>
        <row r="10">
          <cell r="A10" t="str">
            <v>nitinp@handover.in</v>
          </cell>
          <cell r="B10" t="str">
            <v>Nitin Puri</v>
          </cell>
          <cell r="C10" t="str">
            <v>NCR</v>
          </cell>
          <cell r="D10" t="str">
            <v>Abhishek Srivastava</v>
          </cell>
          <cell r="E10" t="str">
            <v>Noida</v>
          </cell>
        </row>
        <row r="11">
          <cell r="A11" t="str">
            <v>rohitg@handover.in</v>
          </cell>
          <cell r="B11" t="str">
            <v>Rohit Gautam</v>
          </cell>
          <cell r="C11" t="str">
            <v>Kanpur</v>
          </cell>
          <cell r="D11" t="str">
            <v>Rahul Rai</v>
          </cell>
          <cell r="E11" t="str">
            <v>Kanpur</v>
          </cell>
        </row>
        <row r="12">
          <cell r="A12" t="str">
            <v>kumarabhishek23577@gmail.com</v>
          </cell>
          <cell r="B12" t="str">
            <v>Abhishek Sharma</v>
          </cell>
          <cell r="C12" t="str">
            <v>NCR</v>
          </cell>
          <cell r="D12" t="str">
            <v>Abhishek Srivastava</v>
          </cell>
          <cell r="E12" t="str">
            <v>Gurgaon</v>
          </cell>
        </row>
        <row r="13">
          <cell r="A13" t="str">
            <v>abhisheks@handover.in</v>
          </cell>
          <cell r="B13" t="str">
            <v>Abhishek Sharma</v>
          </cell>
          <cell r="C13" t="str">
            <v>NCR</v>
          </cell>
          <cell r="D13" t="str">
            <v>Abhishek Srivastava</v>
          </cell>
          <cell r="E13" t="str">
            <v>Gurgaon</v>
          </cell>
        </row>
        <row r="14">
          <cell r="B14" t="str">
            <v>Abhishek Srivastava</v>
          </cell>
          <cell r="C14" t="str">
            <v>NCR</v>
          </cell>
          <cell r="D14" t="str">
            <v>Abhishek Srivastava</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inal sheet"/>
      <sheetName val="Pivot"/>
      <sheetName val="Date Pivot"/>
      <sheetName val="Raw"/>
      <sheetName val="Sheet1"/>
    </sheetNames>
    <sheetDataSet>
      <sheetData sheetId="0"/>
      <sheetData sheetId="1"/>
      <sheetData sheetId="2"/>
      <sheetData sheetId="3">
        <row r="13">
          <cell r="J13">
            <v>101</v>
          </cell>
          <cell r="M13">
            <v>300</v>
          </cell>
          <cell r="R13">
            <v>1000</v>
          </cell>
        </row>
      </sheetData>
      <sheetData sheetId="4"/>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r:id="rId1" refreshedBy="com" refreshedDate="45139.465904861114" createdVersion="6" refreshedVersion="6" minRefreshableVersion="3" recordCount="70">
  <cacheSource type="worksheet">
    <worksheetSource ref="A1:T1048576" sheet="Vehicle Onboarding"/>
  </cacheSource>
  <cacheFields count="20">
    <cacheField name="Timestamp" numFmtId="0">
      <sharedItems containsNonDate="0" containsDate="1" containsString="0" containsBlank="1" minDate="2023-07-15T11:09:05" maxDate="2023-07-31T08:34:21"/>
    </cacheField>
    <cacheField name="Date" numFmtId="0">
      <sharedItems containsNonDate="0" containsDate="1" containsString="0" containsBlank="1" minDate="2023-07-15T00:00:00" maxDate="2023-07-31T00:00:00" count="13">
        <d v="2023-07-15T00:00:00"/>
        <d v="2023-07-17T00:00:00"/>
        <d v="2023-07-18T00:00:00"/>
        <d v="2023-07-19T00:00:00"/>
        <d v="2023-07-20T00:00:00"/>
        <d v="2023-07-21T00:00:00"/>
        <d v="2023-07-22T00:00:00"/>
        <d v="2023-07-24T00:00:00"/>
        <d v="2023-07-25T00:00:00"/>
        <d v="2023-07-26T00:00:00"/>
        <d v="2023-07-27T00:00:00"/>
        <d v="2023-07-30T00:00:00"/>
        <m/>
      </sharedItems>
    </cacheField>
    <cacheField name="Month" numFmtId="0">
      <sharedItems containsBlank="1" count="2">
        <s v="July"/>
        <m/>
      </sharedItems>
    </cacheField>
    <cacheField name="Vehicle Type" numFmtId="0">
      <sharedItems containsBlank="1"/>
    </cacheField>
    <cacheField name="Vehicle Company" numFmtId="0">
      <sharedItems containsBlank="1"/>
    </cacheField>
    <cacheField name="Vehicle Registration Number" numFmtId="0">
      <sharedItems containsBlank="1"/>
    </cacheField>
    <cacheField name="Owner Name" numFmtId="0">
      <sharedItems containsBlank="1"/>
    </cacheField>
    <cacheField name="Driver Name" numFmtId="0">
      <sharedItems containsBlank="1"/>
    </cacheField>
    <cacheField name="Registered Address" numFmtId="0">
      <sharedItems containsBlank="1"/>
    </cacheField>
    <cacheField name="City of Origin" numFmtId="0">
      <sharedItems containsBlank="1"/>
    </cacheField>
    <cacheField name="Driver Phone Number" numFmtId="0">
      <sharedItems containsString="0" containsBlank="1" containsNumber="1" containsInteger="1" minValue="638784450" maxValue="9999285352"/>
    </cacheField>
    <cacheField name="Owner Phone Number" numFmtId="0">
      <sharedItems containsString="0" containsBlank="1" containsNumber="1" containsInteger="1" minValue="892292813" maxValue="9935865188"/>
    </cacheField>
    <cacheField name="Driver License Number" numFmtId="0">
      <sharedItems containsBlank="1" containsMixedTypes="1" containsNumber="1" containsInteger="1" minValue="7970901710" maxValue="7970901710"/>
    </cacheField>
    <cacheField name="Driver Aadhar Number" numFmtId="0">
      <sharedItems containsBlank="1" containsMixedTypes="1" containsNumber="1" containsInteger="1" minValue="6519202793" maxValue="987912333410"/>
    </cacheField>
    <cacheField name="Date Insurance Renewal" numFmtId="0">
      <sharedItems containsNonDate="0" containsDate="1" containsString="0" containsBlank="1" minDate="2021-09-01T00:00:00" maxDate="3023-09-09T00:00:00"/>
    </cacheField>
    <cacheField name="Preferred Route of Transit" numFmtId="0">
      <sharedItems containsBlank="1"/>
    </cacheField>
    <cacheField name="Operational Limit" numFmtId="0">
      <sharedItems containsBlank="1"/>
    </cacheField>
    <cacheField name="Type of Carrier" numFmtId="0">
      <sharedItems containsBlank="1"/>
    </cacheField>
    <cacheField name="Employee " numFmtId="0">
      <sharedItems containsBlank="1" count="7">
        <s v="Avinish Kumar"/>
        <s v="Md Faraz"/>
        <s v="Abhishek Sharma"/>
        <s v="Rahul Rai"/>
        <s v="Abhishek srivastava"/>
        <s v="Nitin Puri"/>
        <m/>
      </sharedItems>
    </cacheField>
    <cacheField name="ASM Name"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com" refreshedDate="45139.465905439814" createdVersion="6" refreshedVersion="6" minRefreshableVersion="3" recordCount="104">
  <cacheSource type="worksheet">
    <worksheetSource ref="A1:AB1048576" sheet="Customer Onboarding"/>
  </cacheSource>
  <cacheFields count="28">
    <cacheField name="Timestamp" numFmtId="0">
      <sharedItems containsNonDate="0" containsDate="1" containsString="0" containsBlank="1" minDate="2023-05-22T13:16:03" maxDate="2023-07-31T14:49:10"/>
    </cacheField>
    <cacheField name="Date" numFmtId="0">
      <sharedItems containsNonDate="0" containsDate="1" containsString="0" containsBlank="1" minDate="2023-05-05T00:00:00" maxDate="2023-08-01T00:00:00" count="32">
        <d v="2023-05-22T00:00:00"/>
        <d v="2023-05-24T00:00:00"/>
        <d v="2023-05-05T00:00:00"/>
        <d v="2023-05-26T00:00:00"/>
        <d v="2023-05-27T00:00:00"/>
        <d v="2023-05-29T00:00:00"/>
        <d v="2023-05-30T00:00:00"/>
        <d v="2023-05-31T00:00:00"/>
        <d v="2023-06-01T00:00:00"/>
        <d v="2023-06-04T00:00:00"/>
        <d v="2023-06-05T00:00:00"/>
        <d v="2023-06-07T00:00:00"/>
        <d v="2023-06-09T00:00:00"/>
        <d v="2023-06-20T00:00:00"/>
        <d v="2023-06-21T00:00:00"/>
        <d v="2023-06-22T00:00:00"/>
        <d v="2023-06-24T00:00:00"/>
        <d v="2023-06-28T00:00:00"/>
        <d v="2023-06-29T00:00:00"/>
        <d v="2023-07-05T00:00:00"/>
        <d v="2023-07-06T00:00:00"/>
        <d v="2023-07-13T00:00:00"/>
        <d v="2023-07-15T00:00:00"/>
        <d v="2023-07-17T00:00:00"/>
        <d v="2023-07-18T00:00:00"/>
        <d v="2023-07-20T00:00:00"/>
        <d v="2023-07-22T00:00:00"/>
        <d v="2023-07-24T00:00:00"/>
        <d v="2023-07-26T00:00:00"/>
        <d v="2023-07-30T00:00:00"/>
        <d v="2023-07-31T00:00:00"/>
        <m/>
      </sharedItems>
    </cacheField>
    <cacheField name="Month" numFmtId="0">
      <sharedItems containsBlank="1" count="4">
        <s v="May"/>
        <s v="June"/>
        <s v="July"/>
        <m/>
      </sharedItems>
    </cacheField>
    <cacheField name="Customer Name" numFmtId="0">
      <sharedItems containsBlank="1"/>
    </cacheField>
    <cacheField name="Customer Mobile Number" numFmtId="0">
      <sharedItems containsString="0" containsBlank="1" containsNumber="1" containsInteger="1" minValue="7007636348" maxValue="9999332896"/>
    </cacheField>
    <cacheField name="Product Type" numFmtId="0">
      <sharedItems containsBlank="1"/>
    </cacheField>
    <cacheField name="Daily Number of Trips" numFmtId="0">
      <sharedItems containsDate="1" containsBlank="1" containsMixedTypes="1" minDate="2023-03-02T00:00:00" maxDate="1899-12-31T00:55:04"/>
    </cacheField>
    <cacheField name="Average Weight Per Delivery" numFmtId="0">
      <sharedItems containsBlank="1" containsMixedTypes="1" containsNumber="1" containsInteger="1" minValue="1" maxValue="100000"/>
    </cacheField>
    <cacheField name="Average Value Per Delivery" numFmtId="0">
      <sharedItems containsBlank="1" containsMixedTypes="1" containsNumber="1" containsInteger="1" minValue="1" maxValue="2500000"/>
    </cacheField>
    <cacheField name="GST Number" numFmtId="0">
      <sharedItems containsBlank="1" containsMixedTypes="1" containsNumber="1" containsInteger="1" minValue="9" maxValue="9"/>
    </cacheField>
    <cacheField name="GST Certificate Photo" numFmtId="0">
      <sharedItems containsBlank="1"/>
    </cacheField>
    <cacheField name="Company Pan Number" numFmtId="0">
      <sharedItems containsBlank="1" containsMixedTypes="1" containsNumber="1" containsInteger="1" minValue="9811475554" maxValue="9811475554"/>
    </cacheField>
    <cacheField name="Company Pan Card Photo" numFmtId="0">
      <sharedItems containsBlank="1" containsMixedTypes="1" containsNumber="1" containsInteger="1" minValue="25" maxValue="30"/>
    </cacheField>
    <cacheField name="No of days working (Per Month)" numFmtId="0">
      <sharedItems containsString="0" containsBlank="1" containsNumber="1" containsInteger="1" minValue="1" maxValue="100"/>
    </cacheField>
    <cacheField name="Daily Average Distance" numFmtId="0">
      <sharedItems containsString="0" containsBlank="1" containsNumber="1" containsInteger="1" minValue="5" maxValue="1500"/>
    </cacheField>
    <cacheField name="Time In" numFmtId="0">
      <sharedItems containsDate="1" containsBlank="1" containsMixedTypes="1" minDate="1899-12-31T00:25:04" maxDate="1899-12-31T00:41:04"/>
    </cacheField>
    <cacheField name="Time Out" numFmtId="0">
      <sharedItems containsBlank="1" containsMixedTypes="1" containsNumber="1" containsInteger="1" minValue="1" maxValue="12"/>
    </cacheField>
    <cacheField name="Others Product (Category Specification)" numFmtId="0">
      <sharedItems containsBlank="1"/>
    </cacheField>
    <cacheField name="Helper" numFmtId="0">
      <sharedItems containsBlank="1"/>
    </cacheField>
    <cacheField name="Perishable Product" numFmtId="0">
      <sharedItems containsBlank="1"/>
    </cacheField>
    <cacheField name="Material Assurance Required" numFmtId="0">
      <sharedItems containsBlank="1"/>
    </cacheField>
    <cacheField name="Type of carrier" numFmtId="0">
      <sharedItems containsBlank="1"/>
    </cacheField>
    <cacheField name="Product Category (" numFmtId="0">
      <sharedItems containsNonDate="0" containsString="0" containsBlank="1"/>
    </cacheField>
    <cacheField name="Number of Vehicle Required (Daily)" numFmtId="0">
      <sharedItems containsBlank="1" containsMixedTypes="1" containsNumber="1" containsInteger="1" minValue="1" maxValue="11"/>
    </cacheField>
    <cacheField name="Email address" numFmtId="0">
      <sharedItems containsBlank="1"/>
    </cacheField>
    <cacheField name="Employ Name" numFmtId="0">
      <sharedItems containsBlank="1" count="7">
        <s v="Avinish Kumar"/>
        <s v="Abhishek Sharma"/>
        <s v="Nitin Puri"/>
        <s v="Rohit Gautam"/>
        <s v="Md Faraz"/>
        <s v="Rahul Rai"/>
        <m/>
      </sharedItems>
    </cacheField>
    <cacheField name="Business Address" numFmtId="0">
      <sharedItems containsBlank="1"/>
    </cacheField>
    <cacheField name="Contact Person Name"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com" refreshedDate="45139.465905787038" createdVersion="6" refreshedVersion="6" minRefreshableVersion="3" recordCount="603">
  <cacheSource type="worksheet">
    <worksheetSource ref="A1:N1048576" sheet="Survey Raw"/>
  </cacheSource>
  <cacheFields count="14">
    <cacheField name="Timestamp" numFmtId="0">
      <sharedItems containsNonDate="0" containsDate="1" containsString="0" containsBlank="1" minDate="2023-05-25T12:33:21" maxDate="2023-07-19T19:19:18"/>
    </cacheField>
    <cacheField name="Date" numFmtId="0">
      <sharedItems containsNonDate="0" containsDate="1" containsString="0" containsBlank="1" minDate="2023-05-25T00:00:00" maxDate="2023-07-20T00:00:00" count="38">
        <d v="2023-05-25T00:00:00"/>
        <d v="2023-05-26T00:00:00"/>
        <d v="2023-05-27T00:00:00"/>
        <d v="2023-05-29T00:00:00"/>
        <d v="2023-05-30T00:00:00"/>
        <d v="2023-05-31T00:00:00"/>
        <d v="2023-06-01T00:00:00"/>
        <d v="2023-06-02T00:00:00"/>
        <d v="2023-06-03T00:00:00"/>
        <d v="2023-06-04T00:00:00"/>
        <d v="2023-06-05T00:00:00"/>
        <d v="2023-06-07T00:00:00"/>
        <d v="2023-06-08T00:00:00"/>
        <d v="2023-06-09T00:00:00"/>
        <d v="2023-06-10T00:00:00"/>
        <d v="2023-06-12T00:00:00"/>
        <d v="2023-06-13T00:00:00"/>
        <d v="2023-06-14T00:00:00"/>
        <d v="2023-06-15T00:00:00"/>
        <d v="2023-06-16T00:00:00"/>
        <d v="2023-06-17T00:00:00"/>
        <d v="2023-06-19T00:00:00"/>
        <d v="2023-06-20T00:00:00"/>
        <d v="2023-06-21T00:00:00"/>
        <d v="2023-06-22T00:00:00"/>
        <d v="2023-06-23T00:00:00"/>
        <d v="2023-06-24T00:00:00"/>
        <d v="2023-06-26T00:00:00"/>
        <d v="2023-06-27T00:00:00"/>
        <d v="2023-06-28T00:00:00"/>
        <d v="2023-06-29T00:00:00"/>
        <d v="2023-06-30T00:00:00"/>
        <d v="2023-07-01T00:00:00"/>
        <d v="2023-07-05T00:00:00"/>
        <d v="2023-07-06T00:00:00"/>
        <d v="2023-07-13T00:00:00"/>
        <d v="2023-07-19T00:00:00"/>
        <m/>
      </sharedItems>
    </cacheField>
    <cacheField name="Month" numFmtId="0">
      <sharedItems containsBlank="1" count="4">
        <s v="May"/>
        <s v="June"/>
        <s v="July"/>
        <m/>
      </sharedItems>
    </cacheField>
    <cacheField name="Email address" numFmtId="0">
      <sharedItems containsBlank="1"/>
    </cacheField>
    <cacheField name="Employee ID" numFmtId="0">
      <sharedItems containsBlank="1" containsMixedTypes="1" containsNumber="1" containsInteger="1" minValue="8803558181" maxValue="8803558181"/>
    </cacheField>
    <cacheField name="Employee Name" numFmtId="0">
      <sharedItems containsBlank="1" count="7">
        <s v="Rahul Rai"/>
        <s v="Rohit Gautam"/>
        <s v="Avinish Kumar"/>
        <s v="Nitin Puri"/>
        <s v="Abhishek Sharma"/>
        <s v="Md Faraz"/>
        <m/>
      </sharedItems>
    </cacheField>
    <cacheField name="Name of Prospect" numFmtId="0">
      <sharedItems containsBlank="1" containsMixedTypes="1" containsNumber="1" containsInteger="1" minValue="8803558181" maxValue="9821916271"/>
    </cacheField>
    <cacheField name="Phone Number" numFmtId="0">
      <sharedItems containsBlank="1" containsMixedTypes="1" containsNumber="1" containsInteger="1" minValue="900548662" maxValue="918287531617"/>
    </cacheField>
    <cacheField name="Address of Business" numFmtId="0">
      <sharedItems containsBlank="1" containsMixedTypes="1" containsNumber="1" containsInteger="1" minValue="9521148521" maxValue="9999989891"/>
    </cacheField>
    <cacheField name="City" numFmtId="0">
      <sharedItems containsBlank="1"/>
    </cacheField>
    <cacheField name="Business Type" numFmtId="0">
      <sharedItems containsBlank="1"/>
    </cacheField>
    <cacheField name="Product Category" numFmtId="0">
      <sharedItems containsBlank="1"/>
    </cacheField>
    <cacheField name="How does transportation/logistics work at present?" numFmtId="0">
      <sharedItems containsBlank="1"/>
    </cacheField>
    <cacheField name="Interested to work with Handover?"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r:id="rId1" refreshedBy="com" refreshedDate="45139.465906481484" createdVersion="6" refreshedVersion="6" minRefreshableVersion="3" recordCount="248">
  <cacheSource type="worksheet">
    <worksheetSource ref="A1:AC1048576" sheet=" Ev | Agg raw"/>
  </cacheSource>
  <cacheFields count="30">
    <cacheField name="Timestamp" numFmtId="0">
      <sharedItems containsNonDate="0" containsDate="1" containsString="0" containsBlank="1" minDate="2023-06-01T15:07:28" maxDate="2023-08-01T10:51:51" count="247">
        <d v="2023-06-01T15:07:28"/>
        <d v="2023-06-01T21:24:51"/>
        <d v="2023-06-01T21:32:20"/>
        <d v="2023-06-01T21:37:39"/>
        <d v="2023-06-03T20:07:04"/>
        <d v="2023-06-03T22:30:48"/>
        <d v="2023-06-05T13:38:16"/>
        <d v="2023-06-05T15:53:22"/>
        <d v="2023-06-05T15:58:04"/>
        <d v="2023-06-05T21:34:38"/>
        <d v="2023-06-06T21:46:27"/>
        <d v="2023-06-06T23:36:07"/>
        <d v="2023-06-07T11:26:41"/>
        <d v="2023-06-07T15:43:45"/>
        <d v="2023-06-07T22:23:55"/>
        <d v="2023-06-08T21:41:43"/>
        <d v="2023-06-08T21:45:22"/>
        <d v="2023-06-09T09:31:42"/>
        <d v="2023-06-09T09:34:35"/>
        <d v="2023-06-09T12:21:34"/>
        <d v="2023-06-09T13:03:32"/>
        <d v="2023-06-09T17:53:08"/>
        <d v="2023-06-09T18:15:49"/>
        <d v="2023-06-09T18:18:07"/>
        <d v="2023-06-09T18:19:52"/>
        <d v="2023-06-09T22:27:35"/>
        <d v="2023-06-09T22:30:10"/>
        <d v="2023-06-10T18:39:09"/>
        <d v="2023-06-10T19:10:55"/>
        <d v="2023-06-10T19:13:04"/>
        <d v="2023-06-10T21:36:22"/>
        <d v="2023-06-10T21:37:51"/>
        <d v="2023-06-12T21:37:31"/>
        <d v="2023-06-12T21:43:11"/>
        <d v="2023-06-13T00:29:01"/>
        <d v="2023-06-13T00:31:45"/>
        <d v="2023-06-13T00:33:25"/>
        <d v="2023-06-13T17:40:09"/>
        <d v="2023-06-13T22:09:24"/>
        <d v="2023-06-14T18:35:21"/>
        <d v="2023-06-14T18:43:56"/>
        <d v="2023-06-14T22:23:44"/>
        <d v="2023-06-15T20:30:10"/>
        <d v="2023-06-16T00:10:27"/>
        <d v="2023-06-16T00:11:43"/>
        <d v="2023-06-16T00:12:57"/>
        <d v="2023-06-16T20:34:54"/>
        <d v="2023-06-16T20:38:35"/>
        <d v="2023-06-16T21:17:00"/>
        <d v="2023-06-16T21:20:14"/>
        <d v="2023-06-17T20:51:21"/>
        <d v="2023-06-17T20:53:05"/>
        <d v="2023-06-17T20:54:38"/>
        <d v="2023-06-18T21:22:01"/>
        <d v="2023-06-18T21:24:28"/>
        <d v="2023-06-19T19:28:37"/>
        <d v="2023-06-19T19:31:24"/>
        <d v="2023-06-19T20:56:39"/>
        <d v="2023-06-19T20:58:21"/>
        <d v="2023-06-21T13:48:14"/>
        <d v="2023-06-21T13:49:49"/>
        <d v="2023-06-21T15:16:43"/>
        <d v="2023-06-21T19:00:31"/>
        <d v="2023-06-21T19:04:07"/>
        <d v="2023-06-21T19:21:18"/>
        <d v="2023-06-21T19:23:24"/>
        <d v="2023-06-21T19:26:39"/>
        <d v="2023-06-23T00:20:02"/>
        <d v="2023-06-23T00:21:46"/>
        <d v="2023-06-23T00:24:19"/>
        <d v="2023-06-23T23:07:46"/>
        <d v="2023-06-23T23:09:28"/>
        <d v="2023-06-23T23:12:00"/>
        <d v="2023-06-24T21:43:52"/>
        <d v="2023-06-24T21:45:07"/>
        <d v="2023-06-24T21:55:39"/>
        <d v="2023-06-24T22:04:21"/>
        <d v="2023-06-26T21:39:06"/>
        <d v="2023-06-26T21:40:27"/>
        <d v="2023-06-27T22:12:22"/>
        <d v="2023-06-27T22:13:58"/>
        <d v="2023-06-28T21:59:03"/>
        <d v="2023-06-28T22:00:21"/>
        <d v="2023-06-28T22:01:42"/>
        <d v="2023-06-28T22:03:18"/>
        <d v="2023-06-28T22:04:38"/>
        <d v="2023-06-28T22:07:33"/>
        <d v="2023-06-29T21:25:54"/>
        <d v="2023-06-29T21:29:49"/>
        <d v="2023-06-29T21:32:58"/>
        <d v="2023-06-29T22:35:44"/>
        <d v="2023-06-29T22:37:27"/>
        <d v="2023-06-29T22:38:59"/>
        <d v="2023-06-30T21:14:55"/>
        <d v="2023-06-30T21:17:04"/>
        <d v="2023-06-30T23:31:33"/>
        <d v="2023-06-30T23:33:32"/>
        <d v="2023-07-01T21:32:49"/>
        <d v="2023-07-01T23:06:17"/>
        <d v="2023-07-01T23:07:56"/>
        <d v="2023-07-04T10:38:57"/>
        <d v="2023-07-04T10:41:06"/>
        <d v="2023-07-04T10:43:07"/>
        <d v="2023-07-04T19:58:11"/>
        <d v="2023-07-04T20:00:34"/>
        <d v="2023-07-05T23:01:23"/>
        <d v="2023-07-05T23:02:57"/>
        <d v="2023-07-06T22:10:22"/>
        <d v="2023-07-06T22:11:55"/>
        <d v="2023-06-30T16:30:56"/>
        <d v="2023-07-06T12:01:33"/>
        <d v="2023-07-06T22:16:10"/>
        <d v="2023-07-06T22:18:03"/>
        <d v="2023-07-06T22:42:31"/>
        <d v="2023-07-06T22:51:55"/>
        <d v="2023-07-07T11:59:19"/>
        <d v="2023-07-07T22:05:41"/>
        <d v="2023-07-07T22:07:07"/>
        <d v="2023-07-07T22:09:27"/>
        <d v="2023-07-07T22:11:05"/>
        <d v="2023-07-07T21:11:26"/>
        <d v="2023-07-07T21:14:33"/>
        <d v="2023-07-07T23:06:30"/>
        <d v="2023-07-07T23:12:10"/>
        <d v="2023-07-08T11:17:51"/>
        <d v="2023-07-08T22:00:43"/>
        <d v="2023-07-08T22:02:48"/>
        <d v="2023-07-08T22:05:19"/>
        <d v="2023-07-10T10:26:10"/>
        <d v="2023-07-10T11:40:00"/>
        <d v="2023-07-10T11:43:09"/>
        <d v="2023-07-10T11:45:43"/>
        <d v="2023-07-10T23:24:30"/>
        <d v="2023-07-10T23:27:21"/>
        <d v="2023-07-10T23:30:10"/>
        <d v="2023-07-10T23:45:05"/>
        <d v="2023-07-10T23:46:30"/>
        <d v="2023-07-11T06:42:15"/>
        <d v="2023-07-11T06:44:52"/>
        <d v="2023-07-11T23:58:34"/>
        <d v="2023-07-12T08:39:45"/>
        <d v="2023-07-11T23:58:21"/>
        <d v="2023-07-12T11:12:42"/>
        <d v="2023-07-13T01:36:49"/>
        <d v="2023-07-13T01:38:37"/>
        <d v="2023-07-14T10:38:42"/>
        <d v="2023-07-13T00:14:11"/>
        <d v="2023-07-13T00:15:55"/>
        <d v="2023-07-13T19:00:33"/>
        <d v="2023-07-13T19:02:36"/>
        <d v="2023-07-14T08:45:20"/>
        <d v="2023-07-14T10:58:30"/>
        <d v="2023-07-14T11:18:56"/>
        <d v="2023-07-14T11:25:06"/>
        <d v="2023-07-14T11:57:50"/>
        <d v="2023-07-14T23:18:04"/>
        <d v="2023-07-15T20:14:54"/>
        <d v="2023-07-15T20:16:18"/>
        <d v="2023-07-16T19:10:47"/>
        <d v="2023-07-16T19:15:19"/>
        <d v="2023-07-17T10:27:46"/>
        <d v="2023-07-17T11:03:01"/>
        <d v="2023-07-17T11:15:50"/>
        <d v="2023-07-18T10:25:55"/>
        <d v="2023-07-18T10:43:59"/>
        <d v="2023-07-18T01:59:43"/>
        <d v="2023-07-18T19:49:15"/>
        <d v="2023-07-18T19:39:44"/>
        <d v="2023-07-18T19:41:41"/>
        <d v="2023-07-18T19:43:21"/>
        <d v="2023-07-18T20:08:59"/>
        <d v="2023-07-18T22:29:58"/>
        <d v="2023-07-19T10:26:42"/>
        <d v="2023-07-19T10:28:05"/>
        <d v="2023-07-19T13:52:56"/>
        <d v="2023-07-19T19:12:18"/>
        <d v="2023-07-19T23:25:03"/>
        <d v="2023-07-20T06:57:20"/>
        <d v="2023-07-21T08:29:23"/>
        <d v="2023-07-21T10:34:08"/>
        <d v="2023-07-21T08:16:16"/>
        <d v="2023-07-21T10:26:21"/>
        <d v="2023-07-21T18:58:55"/>
        <d v="2023-07-21T19:00:22"/>
        <d v="2023-07-21T19:02:26"/>
        <d v="2023-07-21T19:10:18"/>
        <d v="2023-07-22T07:10:58"/>
        <d v="2023-07-21T19:05:34"/>
        <d v="2023-07-22T12:48:18"/>
        <d v="2023-07-22T20:08:33"/>
        <d v="2023-07-22T20:09:49"/>
        <d v="2023-07-23T01:16:46"/>
        <d v="2023-07-24T10:11:58"/>
        <d v="2023-07-24T10:51:25"/>
        <d v="2023-07-24T20:40:02"/>
        <d v="2023-07-24T21:05:47"/>
        <d v="2023-07-25T00:19:42"/>
        <d v="2023-07-25T08:27:04"/>
        <d v="2023-07-24T17:01:23"/>
        <d v="2023-07-24T17:03:28"/>
        <d v="2023-07-24T17:04:51"/>
        <d v="2023-07-24T20:36:47"/>
        <d v="2023-07-25T21:33:55"/>
        <d v="2023-07-25T22:36:58"/>
        <d v="2023-07-25T21:10:31"/>
        <d v="2023-07-25T21:32:40"/>
        <d v="2023-07-25T22:42:47"/>
        <d v="2023-07-26T09:12:41"/>
        <d v="2023-07-26T21:28:14"/>
        <d v="2023-07-26T23:59:56"/>
        <d v="2023-07-26T20:37:16"/>
        <d v="2023-07-26T21:26:29"/>
        <d v="2023-07-27T08:32:12"/>
        <d v="2023-07-27T10:52:08"/>
        <d v="2023-07-27T17:35:25"/>
        <d v="2023-07-27T20:54:56"/>
        <d v="2023-07-27T20:58:20"/>
        <d v="2023-07-27T22:53:20"/>
        <d v="2023-07-28T06:16:33"/>
        <d v="2023-07-27T22:55:26"/>
        <d v="2023-07-27T22:57:59"/>
        <d v="2023-07-27T22:59:04"/>
        <d v="2023-07-28T21:04:17"/>
        <d v="2023-07-28T21:05:34"/>
        <d v="2023-07-28T13:39:38"/>
        <d v="2023-07-28T21:07:29"/>
        <d v="2023-07-28T21:09:18"/>
        <d v="2023-07-29T08:04:42"/>
        <d v="2023-07-29T08:10:58"/>
        <d v="2023-07-29T19:44:28"/>
        <d v="2023-07-29T19:45:51"/>
        <d v="2023-07-29T20:56:12"/>
        <d v="2023-07-30T23:34:02"/>
        <d v="2023-07-29T07:04:52"/>
        <d v="2023-07-29T19:16:44"/>
        <d v="2023-07-29T19:47:33"/>
        <d v="2023-07-29T19:48:48"/>
        <d v="2023-07-29T21:03:02"/>
        <d v="2023-07-30T19:43:57"/>
        <d v="2023-07-31T08:24:43"/>
        <d v="2023-07-31T22:05:36"/>
        <d v="2023-08-01T07:23:46"/>
        <d v="2023-08-01T00:18:04"/>
        <d v="2023-08-01T00:19:34"/>
        <d v="2023-08-01T09:57:56"/>
        <d v="2023-08-01T10:51:51"/>
        <m/>
      </sharedItems>
    </cacheField>
    <cacheField name="Date" numFmtId="0">
      <sharedItems containsNonDate="0" containsDate="1" containsString="0" containsBlank="1" minDate="2023-06-01T00:00:00" maxDate="2023-08-01T00:00:00" count="54">
        <d v="2023-06-01T00:00:00"/>
        <d v="2023-06-03T00:00:00"/>
        <d v="2023-06-05T00:00:00"/>
        <d v="2023-06-06T00:00:00"/>
        <d v="2023-06-07T00:00:00"/>
        <d v="2023-06-08T00:00:00"/>
        <d v="2023-06-09T00:00:00"/>
        <d v="2023-06-10T00:00:00"/>
        <d v="2023-06-12T00:00:00"/>
        <d v="2023-06-13T00:00:00"/>
        <d v="2023-06-14T00:00:00"/>
        <d v="2023-06-15T00:00:00"/>
        <d v="2023-06-16T00:00:00"/>
        <d v="2023-06-17T00:00:00"/>
        <d v="2023-06-18T00:00:00"/>
        <d v="2023-06-19T00:00:00"/>
        <d v="2023-06-20T00:00:00"/>
        <d v="2023-06-21T00:00:00"/>
        <d v="2023-06-22T00:00:00"/>
        <d v="2023-06-23T00:00:00"/>
        <d v="2023-06-24T00:00:00"/>
        <d v="2023-06-26T00:00:00"/>
        <d v="2023-06-27T00:00:00"/>
        <d v="2023-06-28T00:00:00"/>
        <d v="2023-06-29T00:00:00"/>
        <d v="2023-06-30T00:00:00"/>
        <d v="2023-07-01T00:00:00"/>
        <d v="2023-07-03T00:00:00"/>
        <d v="2023-07-04T00:00:00"/>
        <d v="2023-07-05T00:00:00"/>
        <d v="2023-07-06T00:00:00"/>
        <d v="2023-07-07T00:00:00"/>
        <d v="2023-07-08T00:00:00"/>
        <d v="2023-07-10T00:00:00"/>
        <d v="2023-07-11T00:00:00"/>
        <d v="2023-07-12T00:00:00"/>
        <d v="2023-07-13T00:00:00"/>
        <d v="2023-07-14T00:00:00"/>
        <d v="2023-07-15T00:00:00"/>
        <d v="2023-07-17T00:00:00"/>
        <d v="2023-07-18T00:00:00"/>
        <d v="2023-07-19T00:00:00"/>
        <d v="2023-07-20T00:00:00"/>
        <d v="2023-07-21T00:00:00"/>
        <d v="2023-07-22T00:00:00"/>
        <d v="2023-07-24T00:00:00"/>
        <d v="2023-07-25T00:00:00"/>
        <d v="2023-07-26T00:00:00"/>
        <d v="2023-07-27T00:00:00"/>
        <d v="2023-07-28T00:00:00"/>
        <d v="2023-07-29T00:00:00"/>
        <d v="2023-07-30T00:00:00"/>
        <d v="2023-07-31T00:00:00"/>
        <m/>
      </sharedItems>
      <fieldGroup par="29" base="1">
        <rangePr groupBy="days" startDate="2023-06-01T00:00:00" endDate="2023-08-01T00:00:00"/>
        <groupItems count="368">
          <s v="(blank)"/>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1-08-2023"/>
        </groupItems>
      </fieldGroup>
    </cacheField>
    <cacheField name="Week" numFmtId="0">
      <sharedItems containsBlank="1"/>
    </cacheField>
    <cacheField name="Month" numFmtId="0">
      <sharedItems containsBlank="1" count="3">
        <s v="June"/>
        <s v="July"/>
        <m/>
      </sharedItems>
    </cacheField>
    <cacheField name="Region" numFmtId="0">
      <sharedItems containsBlank="1"/>
    </cacheField>
    <cacheField name="Retailer ID" numFmtId="0">
      <sharedItems containsBlank="1" containsMixedTypes="1" containsNumber="1" containsInteger="1" minValue="0" maxValue="9205133965"/>
    </cacheField>
    <cacheField name="Customer Name _x000a_" numFmtId="0">
      <sharedItems containsBlank="1"/>
    </cacheField>
    <cacheField name="Customer Mobile Number_x000a_" numFmtId="0">
      <sharedItems containsBlank="1" containsMixedTypes="1" containsNumber="1" containsInteger="1" minValue="200" maxValue="919999038132"/>
    </cacheField>
    <cacheField name="Consignment Weight_x000a_" numFmtId="0">
      <sharedItems containsBlank="1" containsMixedTypes="1" containsNumber="1" minValue="1.25" maxValue="35000"/>
    </cacheField>
    <cacheField name="Product Type_x000a_" numFmtId="0">
      <sharedItems containsBlank="1"/>
    </cacheField>
    <cacheField name="Product Category_x000a_" numFmtId="0">
      <sharedItems containsBlank="1"/>
    </cacheField>
    <cacheField name="Service Assurance Charge (If Applicable)" numFmtId="0">
      <sharedItems containsBlank="1" containsMixedTypes="1" containsNumber="1" containsInteger="1" minValue="0" maxValue="1000"/>
    </cacheField>
    <cacheField name="Billing Amount (Delivery + Assurance Charge)" numFmtId="0">
      <sharedItems containsString="0" containsBlank="1" containsNumber="1" containsInteger="1" minValue="0" maxValue="7000"/>
    </cacheField>
    <cacheField name="Invoice Image_x000a_" numFmtId="0">
      <sharedItems containsBlank="1"/>
    </cacheField>
    <cacheField name="E-Way Bill Image" numFmtId="0">
      <sharedItems containsBlank="1"/>
    </cacheField>
    <cacheField name="Helper_x000a_" numFmtId="0">
      <sharedItems containsBlank="1"/>
    </cacheField>
    <cacheField name="Pick Up Location_x000a_" numFmtId="0">
      <sharedItems containsBlank="1" containsMixedTypes="1" containsNumber="1" containsInteger="1" minValue="8505803872" maxValue="9990441549"/>
    </cacheField>
    <cacheField name="Drop Location" numFmtId="0">
      <sharedItems containsBlank="1" containsMixedTypes="1" containsNumber="1" containsInteger="1" minValue="800" maxValue="8802141490"/>
    </cacheField>
    <cacheField name="Distance (As per Google Map)" numFmtId="0">
      <sharedItems containsString="0" containsBlank="1" containsNumber="1" minValue="1" maxValue="1100"/>
    </cacheField>
    <cacheField name="Address" numFmtId="0">
      <sharedItems containsBlank="1" containsMixedTypes="1" containsNumber="1" containsInteger="1" minValue="65" maxValue="55000"/>
    </cacheField>
    <cacheField name="Payment Snapshot" numFmtId="0">
      <sharedItems containsBlank="1" containsMixedTypes="1" containsNumber="1" containsInteger="1" minValue="11" maxValue="77651903792"/>
    </cacheField>
    <cacheField name="Bank Reference" numFmtId="0">
      <sharedItems containsBlank="1" containsMixedTypes="1" containsNumber="1" containsInteger="1" minValue="16" maxValue="2.0230609114216E+17"/>
    </cacheField>
    <cacheField name="Transaction ID" numFmtId="0">
      <sharedItems containsBlank="1" containsMixedTypes="1" containsNumber="1" containsInteger="1" minValue="75" maxValue="1.5306051431249399E+20"/>
    </cacheField>
    <cacheField name="Email address" numFmtId="0">
      <sharedItems containsBlank="1"/>
    </cacheField>
    <cacheField name="Employ Name" numFmtId="0">
      <sharedItems containsBlank="1" count="7">
        <s v="Avinish Kumar"/>
        <s v="Nitin Puri"/>
        <s v="Abhishek Sharma"/>
        <s v="Md Faraz"/>
        <s v="Rahul Rai"/>
        <s v="Abhishek Srivastava"/>
        <m/>
      </sharedItems>
    </cacheField>
    <cacheField name="ASM Name" numFmtId="0">
      <sharedItems containsBlank="1" containsMixedTypes="1" containsNumber="1" containsInteger="1" minValue="23" maxValue="31"/>
    </cacheField>
    <cacheField name="Vehicle ID" numFmtId="0">
      <sharedItems containsBlank="1" containsMixedTypes="1" containsNumber="1" containsInteger="1" minValue="11" maxValue="71"/>
    </cacheField>
    <cacheField name="Transaction completed /not" numFmtId="0">
      <sharedItems containsBlank="1"/>
    </cacheField>
    <cacheField name="Reson " numFmtId="0">
      <sharedItems containsBlank="1"/>
    </cacheField>
    <cacheField name="Months" numFmtId="0" databaseField="0">
      <fieldGroup base="1">
        <rangePr groupBy="months" startDate="2023-06-01T00:00:00" endDate="2023-08-01T00:00:00"/>
        <groupItems count="14">
          <s v="&lt;01-06-2023"/>
          <s v="Jan"/>
          <s v="Feb"/>
          <s v="Mar"/>
          <s v="Apr"/>
          <s v="May"/>
          <s v="Jun"/>
          <s v="Jul"/>
          <s v="Aug"/>
          <s v="Sep"/>
          <s v="Oct"/>
          <s v="Nov"/>
          <s v="Dec"/>
          <s v="&gt;01-08-2023"/>
        </groupItems>
      </fieldGroup>
    </cacheField>
  </cacheFields>
  <extLst>
    <ext xmlns:x14="http://schemas.microsoft.com/office/spreadsheetml/2009/9/main" uri="{725AE2AE-9491-48be-B2B4-4EB974FC3084}">
      <x14:pivotCacheDefinition pivotCacheId="2"/>
    </ext>
  </extLst>
</pivotCacheDefinition>
</file>

<file path=xl/pivotCache/pivotCacheDefinition5.xml><?xml version="1.0" encoding="utf-8"?>
<pivotCacheDefinition xmlns="http://schemas.openxmlformats.org/spreadsheetml/2006/main" xmlns:r="http://schemas.openxmlformats.org/officeDocument/2006/relationships" r:id="rId1" refreshedBy="com" refreshedDate="45139.465907407408" createdVersion="6" refreshedVersion="6" minRefreshableVersion="3" recordCount="94">
  <cacheSource type="worksheet">
    <worksheetSource ref="A1:X1048576" sheet="Aggregation raw"/>
  </cacheSource>
  <cacheFields count="24">
    <cacheField name="Timestamp" numFmtId="0">
      <sharedItems containsNonDate="0" containsDate="1" containsString="0" containsBlank="1" minDate="2023-06-30T16:30:56" maxDate="2023-08-01T10:51:51"/>
    </cacheField>
    <cacheField name="Date" numFmtId="0">
      <sharedItems containsNonDate="0" containsDate="1" containsString="0" containsBlank="1" minDate="2023-07-05T00:00:00" maxDate="2023-08-01T00:00:00" count="24">
        <d v="2023-07-05T00:00:00"/>
        <d v="2023-07-06T00:00:00"/>
        <d v="2023-07-07T00:00:00"/>
        <d v="2023-07-08T00:00:00"/>
        <d v="2023-07-10T00:00:00"/>
        <d v="2023-07-11T00:00:00"/>
        <d v="2023-07-12T00:00:00"/>
        <d v="2023-07-13T00:00:00"/>
        <d v="2023-07-15T00:00:00"/>
        <d v="2023-07-17T00:00:00"/>
        <d v="2023-07-18T00:00:00"/>
        <d v="2023-07-19T00:00:00"/>
        <d v="2023-07-20T00:00:00"/>
        <d v="2023-07-21T00:00:00"/>
        <d v="2023-07-22T00:00:00"/>
        <d v="2023-07-24T00:00:00"/>
        <d v="2023-07-25T00:00:00"/>
        <d v="2023-07-26T00:00:00"/>
        <d v="2023-07-27T00:00:00"/>
        <d v="2023-07-28T00:00:00"/>
        <d v="2023-07-29T00:00:00"/>
        <d v="2023-07-30T00:00:00"/>
        <d v="2023-07-31T00:00:00"/>
        <m/>
      </sharedItems>
    </cacheField>
    <cacheField name="Month" numFmtId="0">
      <sharedItems containsBlank="1" count="2">
        <s v="July"/>
        <m/>
      </sharedItems>
    </cacheField>
    <cacheField name="Region" numFmtId="0">
      <sharedItems containsBlank="1"/>
    </cacheField>
    <cacheField name="Customer Business Name" numFmtId="0">
      <sharedItems containsBlank="1"/>
    </cacheField>
    <cacheField name="Customer Phone Number" numFmtId="0">
      <sharedItems containsBlank="1" containsMixedTypes="1" containsNumber="1" containsInteger="1" minValue="7417925777" maxValue="919667090212"/>
    </cacheField>
    <cacheField name="Product Transported in Cargo" numFmtId="0">
      <sharedItems containsBlank="1"/>
    </cacheField>
    <cacheField name="Pick Up Address" numFmtId="0">
      <sharedItems containsBlank="1"/>
    </cacheField>
    <cacheField name="Drop Address" numFmtId="0">
      <sharedItems containsBlank="1"/>
    </cacheField>
    <cacheField name="Distance (as per google maps)" numFmtId="0">
      <sharedItems containsString="0" containsBlank="1" containsNumber="1" minValue="1" maxValue="1100"/>
    </cacheField>
    <cacheField name="City of Origin" numFmtId="0">
      <sharedItems containsBlank="1"/>
    </cacheField>
    <cacheField name="City of Destination" numFmtId="0">
      <sharedItems containsBlank="1"/>
    </cacheField>
    <cacheField name="Cargo Weight" numFmtId="0">
      <sharedItems containsBlank="1" containsMixedTypes="1" containsNumber="1" minValue="1.25" maxValue="35000"/>
    </cacheField>
    <cacheField name="Vehicle Type" numFmtId="0">
      <sharedItems containsBlank="1"/>
    </cacheField>
    <cacheField name="Vehicle Registration Number" numFmtId="0">
      <sharedItems containsBlank="1" containsMixedTypes="1" containsNumber="1" containsInteger="1" minValue="56" maxValue="1111111111"/>
    </cacheField>
    <cacheField name="Driver Phone Number" numFmtId="0">
      <sharedItems containsBlank="1" containsMixedTypes="1" containsNumber="1" containsInteger="1" minValue="1111111" maxValue="919971530644"/>
    </cacheField>
    <cacheField name="Total Amount" numFmtId="0">
      <sharedItems containsString="0" containsBlank="1" containsNumber="1" containsInteger="1" minValue="250" maxValue="120000"/>
    </cacheField>
    <cacheField name="Commission charged" numFmtId="0">
      <sharedItems containsString="0" containsBlank="1" containsNumber="1" containsInteger="1" minValue="0" maxValue="7000"/>
    </cacheField>
    <cacheField name="Retailer ID" numFmtId="0">
      <sharedItems containsString="0" containsBlank="1" containsNumber="1" containsInteger="1" minValue="0" maxValue="100"/>
    </cacheField>
    <cacheField name="Employee Name (Full Name)" numFmtId="0">
      <sharedItems containsBlank="1" count="7">
        <s v="Rahul Rai"/>
        <s v="Avinish Kumar"/>
        <s v="Nitin Puri"/>
        <s v="Abhishek Sharma"/>
        <s v="Md Faraz"/>
        <s v="Abhishek Srivastava"/>
        <m/>
      </sharedItems>
    </cacheField>
    <cacheField name="ASM" numFmtId="0">
      <sharedItems containsBlank="1" containsMixedTypes="1" containsNumber="1" containsInteger="1" minValue="11" maxValue="64"/>
    </cacheField>
    <cacheField name="Vehicle ID" numFmtId="0">
      <sharedItems containsBlank="1" containsMixedTypes="1" containsNumber="1" containsInteger="1" minValue="11" maxValue="75"/>
    </cacheField>
    <cacheField name="Was this transaction Complete?" numFmtId="0">
      <sharedItems containsBlank="1"/>
    </cacheField>
    <cacheField name="If Transaction not complete mention the reason" numFmtId="0">
      <sharedItems containsBlank="1"/>
    </cacheField>
  </cacheFields>
  <extLst>
    <ext xmlns:x14="http://schemas.microsoft.com/office/spreadsheetml/2009/9/main" uri="{725AE2AE-9491-48be-B2B4-4EB974FC3084}">
      <x14:pivotCacheDefinition pivotCacheId="1"/>
    </ext>
  </extLst>
</pivotCacheDefinition>
</file>

<file path=xl/pivotCache/pivotCacheDefinition6.xml><?xml version="1.0" encoding="utf-8"?>
<pivotCacheDefinition xmlns="http://schemas.openxmlformats.org/spreadsheetml/2006/main" xmlns:r="http://schemas.openxmlformats.org/officeDocument/2006/relationships" r:id="rId1" refreshedBy="com" refreshedDate="45139.465907986109" createdVersion="6" refreshedVersion="6" minRefreshableVersion="3" recordCount="154">
  <cacheSource type="worksheet">
    <worksheetSource ref="A1:Y1048576" sheet="Ev raw"/>
  </cacheSource>
  <cacheFields count="26">
    <cacheField name="Timestamp" numFmtId="0">
      <sharedItems containsNonDate="0" containsDate="1" containsString="0" containsBlank="1" minDate="2023-06-01T15:07:28" maxDate="2023-08-01T09:57:56"/>
    </cacheField>
    <cacheField name="Date" numFmtId="0">
      <sharedItems containsNonDate="0" containsDate="1" containsString="0" containsBlank="1" minDate="2023-06-01T00:00:00" maxDate="2023-08-01T00:00:00" count="53">
        <d v="2023-06-01T00:00:00"/>
        <d v="2023-06-03T00:00:00"/>
        <d v="2023-06-05T00:00:00"/>
        <d v="2023-06-06T00:00:00"/>
        <d v="2023-06-07T00:00:00"/>
        <d v="2023-06-08T00:00:00"/>
        <d v="2023-06-09T00:00:00"/>
        <d v="2023-06-10T00:00:00"/>
        <d v="2023-06-12T00:00:00"/>
        <d v="2023-06-13T00:00:00"/>
        <d v="2023-06-14T00:00:00"/>
        <d v="2023-06-15T00:00:00"/>
        <d v="2023-06-16T00:00:00"/>
        <d v="2023-06-17T00:00:00"/>
        <d v="2023-06-18T00:00:00"/>
        <d v="2023-06-19T00:00:00"/>
        <d v="2023-06-20T00:00:00"/>
        <d v="2023-06-21T00:00:00"/>
        <d v="2023-06-22T00:00:00"/>
        <d v="2023-06-23T00:00:00"/>
        <d v="2023-06-24T00:00:00"/>
        <d v="2023-06-26T00:00:00"/>
        <d v="2023-06-27T00:00:00"/>
        <d v="2023-06-28T00:00:00"/>
        <d v="2023-06-29T00:00:00"/>
        <d v="2023-06-30T00:00:00"/>
        <d v="2023-07-01T00:00:00"/>
        <d v="2023-07-03T00:00:00"/>
        <d v="2023-07-04T00:00:00"/>
        <d v="2023-07-05T00:00:00"/>
        <d v="2023-07-06T00:00:00"/>
        <d v="2023-07-07T00:00:00"/>
        <d v="2023-07-08T00:00:00"/>
        <d v="2023-07-10T00:00:00"/>
        <d v="2023-07-11T00:00:00"/>
        <d v="2023-07-12T00:00:00"/>
        <d v="2023-07-13T00:00:00"/>
        <d v="2023-07-14T00:00:00"/>
        <d v="2023-07-15T00:00:00"/>
        <d v="2023-07-17T00:00:00"/>
        <d v="2023-07-18T00:00:00"/>
        <d v="2023-07-20T00:00:00"/>
        <d v="2023-07-21T00:00:00"/>
        <d v="2023-07-22T00:00:00"/>
        <d v="2023-07-24T00:00:00"/>
        <d v="2023-07-25T00:00:00"/>
        <d v="2023-07-26T00:00:00"/>
        <d v="2023-07-27T00:00:00"/>
        <d v="2023-07-28T00:00:00"/>
        <d v="2023-07-29T00:00:00"/>
        <d v="2023-07-30T00:00:00"/>
        <d v="2023-07-31T00:00:00"/>
        <m/>
      </sharedItems>
      <fieldGroup par="25" base="1">
        <rangePr groupBy="days" startDate="2023-06-01T00:00:00" endDate="2023-08-01T00:00:00"/>
        <groupItems count="368">
          <s v="(blank)"/>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1-08-2023"/>
        </groupItems>
      </fieldGroup>
    </cacheField>
    <cacheField name="Month" numFmtId="0">
      <sharedItems containsBlank="1" count="3">
        <s v="June"/>
        <s v="July"/>
        <m/>
      </sharedItems>
    </cacheField>
    <cacheField name="Region" numFmtId="0">
      <sharedItems containsBlank="1"/>
    </cacheField>
    <cacheField name="Retailer ID" numFmtId="0">
      <sharedItems containsBlank="1" containsMixedTypes="1" containsNumber="1" containsInteger="1" minValue="11" maxValue="9205133965"/>
    </cacheField>
    <cacheField name="Customer Name _x000a_" numFmtId="0">
      <sharedItems containsBlank="1"/>
    </cacheField>
    <cacheField name="Customer Mobile Number_x000a_" numFmtId="0">
      <sharedItems containsBlank="1" containsMixedTypes="1" containsNumber="1" containsInteger="1" minValue="200" maxValue="919999038132"/>
    </cacheField>
    <cacheField name="Consignment Weight_x000a_" numFmtId="0">
      <sharedItems containsString="0" containsBlank="1" containsNumber="1" containsInteger="1" minValue="10" maxValue="820"/>
    </cacheField>
    <cacheField name="Product Type_x000a_" numFmtId="0">
      <sharedItems containsBlank="1"/>
    </cacheField>
    <cacheField name="Product Category_x000a_" numFmtId="0">
      <sharedItems containsBlank="1"/>
    </cacheField>
    <cacheField name="Service Assurance Charge (If Applicable)" numFmtId="0">
      <sharedItems containsBlank="1" containsMixedTypes="1" containsNumber="1" containsInteger="1" minValue="0" maxValue="1000"/>
    </cacheField>
    <cacheField name="Billing Amount (Delivery + Assurance Charge)" numFmtId="0">
      <sharedItems containsString="0" containsBlank="1" containsNumber="1" containsInteger="1" minValue="200" maxValue="2000"/>
    </cacheField>
    <cacheField name="Invoice Image_x000a_" numFmtId="0">
      <sharedItems containsNonDate="0" containsString="0" containsBlank="1"/>
    </cacheField>
    <cacheField name="E-Way Bill Image" numFmtId="0">
      <sharedItems containsNonDate="0" containsString="0" containsBlank="1"/>
    </cacheField>
    <cacheField name="Helper_x000a_" numFmtId="0">
      <sharedItems containsBlank="1"/>
    </cacheField>
    <cacheField name="Pick Up Location_x000a_" numFmtId="0">
      <sharedItems containsBlank="1"/>
    </cacheField>
    <cacheField name="Drop Location" numFmtId="0">
      <sharedItems containsBlank="1"/>
    </cacheField>
    <cacheField name="Distance (As per Google Map)" numFmtId="0">
      <sharedItems containsString="0" containsBlank="1" containsNumber="1" minValue="2" maxValue="40"/>
    </cacheField>
    <cacheField name="Address" numFmtId="0">
      <sharedItems containsBlank="1"/>
    </cacheField>
    <cacheField name="Payment Snapshot" numFmtId="0">
      <sharedItems containsBlank="1"/>
    </cacheField>
    <cacheField name="Bank Reference" numFmtId="0">
      <sharedItems containsBlank="1" containsMixedTypes="1" containsNumber="1" containsInteger="1" minValue="2.0230605154355002E+17" maxValue="2.0230609114216E+17"/>
    </cacheField>
    <cacheField name="Transaction ID" numFmtId="0">
      <sharedItems containsBlank="1" containsMixedTypes="1" containsNumber="1" containsInteger="1" minValue="316077321303" maxValue="1.5306051431249399E+20"/>
    </cacheField>
    <cacheField name="Email address" numFmtId="0">
      <sharedItems containsBlank="1"/>
    </cacheField>
    <cacheField name="Employ Name" numFmtId="0">
      <sharedItems containsBlank="1" count="5">
        <s v="Avinish Kumar"/>
        <s v="Nitin Puri"/>
        <s v="Abhishek Sharma"/>
        <s v="Md Faraz "/>
        <m/>
      </sharedItems>
    </cacheField>
    <cacheField name="ASM Name" numFmtId="0">
      <sharedItems containsBlank="1"/>
    </cacheField>
    <cacheField name="Months" numFmtId="0" databaseField="0">
      <fieldGroup base="1">
        <rangePr groupBy="months" startDate="2023-06-01T00:00:00" endDate="2023-08-01T00:00:00"/>
        <groupItems count="14">
          <s v="&lt;01-06-2023"/>
          <s v="Jan"/>
          <s v="Feb"/>
          <s v="Mar"/>
          <s v="Apr"/>
          <s v="May"/>
          <s v="Jun"/>
          <s v="Jul"/>
          <s v="Aug"/>
          <s v="Sep"/>
          <s v="Oct"/>
          <s v="Nov"/>
          <s v="Dec"/>
          <s v="&gt;01-08-2023"/>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70">
  <r>
    <d v="2023-07-15T11:09:05"/>
    <x v="0"/>
    <x v="0"/>
    <s v="Pick up (4W)"/>
    <s v="TATA"/>
    <s v="DL1LAH9284"/>
    <s v="Mohad eesak"/>
    <s v="Avadhes"/>
    <s v="Rani garden Shastri nagar Delhi"/>
    <s v="Delhi"/>
    <n v="9910914773"/>
    <n v="8882360069"/>
    <m/>
    <n v="901349032156"/>
    <d v="2023-09-14T00:00:00"/>
    <s v="Ncr"/>
    <s v="Intra City"/>
    <s v="Closed"/>
    <x v="0"/>
    <s v="Abhishek Shrivastava"/>
  </r>
  <r>
    <d v="2023-07-15T11:13:39"/>
    <x v="0"/>
    <x v="0"/>
    <s v="Pick up (4W)"/>
    <s v="TATA"/>
    <s v="DL1LAH9251"/>
    <s v="Mohad eesak"/>
    <s v="Sanjeev"/>
    <s v="Shastri nagar Delhi"/>
    <s v="Delhi"/>
    <n v="857946238"/>
    <m/>
    <m/>
    <n v="485150268416"/>
    <d v="2023-10-11T00:00:00"/>
    <s v="Ncr"/>
    <s v="Intra City"/>
    <s v="Closed"/>
    <x v="0"/>
    <s v="Abhishek Shrivastava"/>
  </r>
  <r>
    <d v="2023-07-15T11:16:09"/>
    <x v="0"/>
    <x v="0"/>
    <s v="Pick up (4W)"/>
    <s v="TATA"/>
    <s v="DL1LAH9251"/>
    <s v="Mohad eesak"/>
    <s v="Sahil"/>
    <s v="Shastri nagar Delhi"/>
    <s v="Delhi"/>
    <n v="9999285352"/>
    <m/>
    <m/>
    <n v="489087100876"/>
    <d v="2024-07-15T00:00:00"/>
    <s v="Ncr"/>
    <s v="Intra City"/>
    <s v="Closed"/>
    <x v="0"/>
    <s v="Abhishek Shrivastava"/>
  </r>
  <r>
    <d v="2023-07-15T11:18:40"/>
    <x v="0"/>
    <x v="0"/>
    <s v="Pick up (4W)"/>
    <s v="TATA"/>
    <s v="DL1LAH9228"/>
    <s v="Mohas eesak"/>
    <s v="Jaspreet"/>
    <s v="Shastri nagar Delhi"/>
    <s v="Ncr"/>
    <n v="8171828497"/>
    <m/>
    <m/>
    <n v="483258742080"/>
    <d v="2024-07-15T00:00:00"/>
    <s v="Ncr"/>
    <s v="Intra City"/>
    <s v="Closed"/>
    <x v="0"/>
    <s v="Abhishek Shrivastava"/>
  </r>
  <r>
    <d v="2023-07-15T11:21:03"/>
    <x v="0"/>
    <x v="0"/>
    <s v="Pick up (4W)"/>
    <s v="TATA"/>
    <s v="DL1LAH9207"/>
    <s v="Mohad eesak"/>
    <s v="Md umar"/>
    <s v="Shastri nagar"/>
    <s v="Delhi"/>
    <n v="9305910927"/>
    <m/>
    <m/>
    <n v="460098614590"/>
    <d v="2023-12-15T00:00:00"/>
    <s v="Ncr"/>
    <s v="Intra City"/>
    <s v="Closed"/>
    <x v="0"/>
    <s v="Abhishek Shrivastava"/>
  </r>
  <r>
    <d v="2023-07-15T11:25:20"/>
    <x v="0"/>
    <x v="0"/>
    <s v="Pick up (4W)"/>
    <s v="TATA"/>
    <s v="DL1LAH9212"/>
    <s v="Mohad eesak"/>
    <s v="Raja"/>
    <s v="Shastri nagar Delhi"/>
    <s v="Delhi"/>
    <n v="8700241452"/>
    <m/>
    <m/>
    <n v="489007034568"/>
    <d v="2024-07-15T00:00:00"/>
    <s v="Ncr"/>
    <s v="Intra City"/>
    <s v="Closed"/>
    <x v="1"/>
    <s v="Abhishek Shrivastava"/>
  </r>
  <r>
    <d v="2023-07-15T11:28:12"/>
    <x v="0"/>
    <x v="0"/>
    <s v="Pick up (4W)"/>
    <s v="TATA"/>
    <s v="DL1LAH9221"/>
    <s v="Mohad eesak"/>
    <s v="Deepak pal"/>
    <s v="Shastri nagar"/>
    <s v="Delhi"/>
    <n v="8745075404"/>
    <m/>
    <m/>
    <n v="467890432409"/>
    <d v="2024-03-15T00:00:00"/>
    <s v="Ncr"/>
    <s v="Intra City"/>
    <s v="Closed"/>
    <x v="1"/>
    <s v="Abhishek Shrivastava"/>
  </r>
  <r>
    <d v="2023-07-15T11:30:10"/>
    <x v="0"/>
    <x v="0"/>
    <s v="Pick up (4W)"/>
    <s v="TATA"/>
    <s v="DLILAH9265"/>
    <s v="Mohad eesak"/>
    <s v="Vikram"/>
    <s v="Shastri nagar"/>
    <s v="Delhi"/>
    <n v="9811360921"/>
    <m/>
    <m/>
    <n v="459187018971"/>
    <d v="2023-11-17T00:00:00"/>
    <s v="Ncr"/>
    <s v="Intra City"/>
    <s v="Closed"/>
    <x v="1"/>
    <s v="Abhishek Shrivastava"/>
  </r>
  <r>
    <d v="2023-07-15T11:47:42"/>
    <x v="0"/>
    <x v="0"/>
    <s v="Pick up (4W)"/>
    <s v="TATA"/>
    <s v="DL12GV6271"/>
    <s v="Ramesh Kumar"/>
    <s v="Ramesh Kumar"/>
    <s v="Delhi"/>
    <s v="Delhi"/>
    <n v="8739113471"/>
    <n v="8739113471"/>
    <m/>
    <n v="927818272819"/>
    <d v="2025-09-09T00:00:00"/>
    <s v="Delhi To Azadpur"/>
    <s v="Inter City"/>
    <s v="Closed"/>
    <x v="2"/>
    <s v="Abhishek Shrivastava"/>
  </r>
  <r>
    <d v="2023-07-15T11:48:46"/>
    <x v="0"/>
    <x v="0"/>
    <s v="Pick up (4W)"/>
    <s v="TATA"/>
    <s v="UP98Y1828"/>
    <s v="Mukesh Yadav"/>
    <s v="Mukesh Yadav"/>
    <s v="Uttar Pradesh"/>
    <s v="UP"/>
    <n v="9379135719"/>
    <n v="9379135719"/>
    <m/>
    <n v="981923108172"/>
    <d v="2024-01-27T00:00:00"/>
    <s v="Local"/>
    <s v="Both"/>
    <s v="Open"/>
    <x v="2"/>
    <s v="Abhishek Shrivastava"/>
  </r>
  <r>
    <d v="2023-07-15T12:53:23"/>
    <x v="0"/>
    <x v="0"/>
    <s v="Pick up (4W)"/>
    <s v="Mahindra"/>
    <s v="HR55AL4303"/>
    <s v="Deepak"/>
    <s v="Deepak"/>
    <s v="Gurgaon"/>
    <s v="Gurgaon"/>
    <n v="9718352755"/>
    <n v="9718352755"/>
    <s v="HR2620200001416"/>
    <n v="440413160088"/>
    <d v="2024-04-29T00:00:00"/>
    <s v="Ncr"/>
    <s v="Both"/>
    <s v="Open"/>
    <x v="2"/>
    <s v="Abhishek Shrivastava"/>
  </r>
  <r>
    <d v="2023-07-15T15:32:25"/>
    <x v="0"/>
    <x v="0"/>
    <s v="CNG/Diesel 3W"/>
    <s v="Others"/>
    <s v="UP78FN8090"/>
    <s v="Maan Sing"/>
    <s v="Maan Singh"/>
    <s v="EWS 321 Barra 2 Kanpur Nagar"/>
    <s v="Kanpur"/>
    <n v="9935056464"/>
    <n v="9935056464"/>
    <m/>
    <n v="536789652578"/>
    <d v="2024-01-18T00:00:00"/>
    <s v="Local"/>
    <s v="Both"/>
    <s v="Open"/>
    <x v="3"/>
    <s v="Rahul Rai"/>
  </r>
  <r>
    <d v="2023-07-18T10:22:21"/>
    <x v="1"/>
    <x v="0"/>
    <s v="TATA 407 (4W)"/>
    <s v="TATA"/>
    <s v="DL1GC6211"/>
    <s v="Gautam Gupta"/>
    <s v="Babu Ram"/>
    <s v="Delhi"/>
    <s v="Delhi"/>
    <n v="9839012310"/>
    <n v="9833107371"/>
    <s v="DL17281H717"/>
    <n v="971934106710"/>
    <d v="2025-01-09T00:00:00"/>
    <s v="Delhi to Delhi"/>
    <s v="Intra City"/>
    <s v="Open"/>
    <x v="1"/>
    <s v="Abhishek Shrivastava"/>
  </r>
  <r>
    <d v="2023-07-18T10:32:32"/>
    <x v="1"/>
    <x v="0"/>
    <s v="Pick up (4W)"/>
    <s v="Mahindra"/>
    <s v="DL1LM7535"/>
    <s v="Rahul"/>
    <s v="Rahul"/>
    <s v="Delhi"/>
    <s v="Noida"/>
    <n v="8802141490"/>
    <n v="8802141490"/>
    <s v="DL0420170419887"/>
    <n v="214918861789"/>
    <d v="2023-08-11T00:00:00"/>
    <s v="DELHI NCR"/>
    <s v="Both"/>
    <s v="Open"/>
    <x v="2"/>
    <s v="Abhishek Shrivastava"/>
  </r>
  <r>
    <d v="2023-07-18T11:52:13"/>
    <x v="2"/>
    <x v="0"/>
    <s v="Maruti Ecco"/>
    <s v="TATA"/>
    <s v="UP 78 GN 9689"/>
    <s v="Arvind Kushwaha"/>
    <s v="Arvind Kushwaha"/>
    <s v="Kalyanpur Kanpur"/>
    <s v="Kanpur"/>
    <n v="9935865188"/>
    <n v="9935865188"/>
    <m/>
    <n v="63809865378"/>
    <d v="2023-07-31T00:00:00"/>
    <s v="All UP"/>
    <s v="Both"/>
    <s v="Open"/>
    <x v="3"/>
    <s v="Rahul Rai"/>
  </r>
  <r>
    <d v="2023-07-18T11:54:39"/>
    <x v="2"/>
    <x v="0"/>
    <s v="Pick up (4W)"/>
    <s v="Mahindra"/>
    <s v="UP 77 T 4639"/>
    <s v="BIPIN GUPTA"/>
    <s v="Bipin Gupta"/>
    <s v="Ashok Nagar Kanpur"/>
    <s v="Kanpur"/>
    <n v="9682219752"/>
    <n v="9682219752"/>
    <m/>
    <n v="6519202793"/>
    <d v="2023-12-29T00:00:00"/>
    <s v="ALL U. P"/>
    <s v="Both"/>
    <s v="Open"/>
    <x v="3"/>
    <s v="Rahul Rai"/>
  </r>
  <r>
    <d v="2023-07-18T13:09:48"/>
    <x v="2"/>
    <x v="0"/>
    <s v="Pick up (4W)"/>
    <s v="Mahindra"/>
    <s v="UP78AN9570"/>
    <s v="Jeetu"/>
    <s v="Jeetu"/>
    <s v="Ratanpur ews 5799 Panki"/>
    <s v="Kanpur"/>
    <n v="7054851651"/>
    <n v="7054851651"/>
    <m/>
    <n v="987636570987"/>
    <d v="2023-12-22T00:00:00"/>
    <s v="All UP"/>
    <s v="Both"/>
    <s v="Open"/>
    <x v="3"/>
    <s v="Rahul Rai"/>
  </r>
  <r>
    <d v="2023-07-18T13:27:07"/>
    <x v="2"/>
    <x v="0"/>
    <s v="EV 3W"/>
    <s v="Others"/>
    <s v="UP CT6049"/>
    <s v="Ritesh"/>
    <s v="Ritesh"/>
    <s v="Charkhaba Gadarianpurva"/>
    <s v="Kanpur"/>
    <n v="8776945574"/>
    <n v="8776945574"/>
    <m/>
    <n v="652927937641"/>
    <d v="2023-11-24T00:00:00"/>
    <s v="Local Kanpur"/>
    <s v="Inter City"/>
    <s v="Open"/>
    <x v="3"/>
    <s v="Rahul Rai"/>
  </r>
  <r>
    <d v="2023-07-18T13:42:19"/>
    <x v="2"/>
    <x v="0"/>
    <s v="Maruti Ecco"/>
    <s v="TATA"/>
    <s v="UP78CN9659"/>
    <s v="Rajesh"/>
    <s v="Rajesh"/>
    <s v="Gadariyan purva Fazal ganj"/>
    <s v="Kanpur"/>
    <n v="9336109187"/>
    <n v="9336109187"/>
    <m/>
    <n v="321643289843"/>
    <d v="2024-02-16T00:00:00"/>
    <s v="Kanpur Local"/>
    <s v="Inter City"/>
    <s v="Open"/>
    <x v="3"/>
    <s v="Rahul Rai"/>
  </r>
  <r>
    <d v="2023-07-18T14:01:22"/>
    <x v="2"/>
    <x v="0"/>
    <s v="Pick up (4W)"/>
    <s v="Mahindra"/>
    <s v="UP78FN0075"/>
    <s v="Saddham"/>
    <s v="Saddham"/>
    <s v="Rawatpur goaw Kanpur"/>
    <s v="Kanpur"/>
    <n v="7068165426"/>
    <n v="7068165426"/>
    <m/>
    <n v="457832164297"/>
    <d v="2024-02-15T00:00:00"/>
    <s v="All UP"/>
    <s v="Both"/>
    <s v="Open"/>
    <x v="3"/>
    <s v="Rahul Rai"/>
  </r>
  <r>
    <d v="2023-07-18T14:12:36"/>
    <x v="2"/>
    <x v="0"/>
    <s v="Pick up (4W)"/>
    <s v="Mahindra"/>
    <s v="UP77AN2556"/>
    <s v="Rajesh"/>
    <s v="Rajesh"/>
    <s v="Rawatpur Double Puliya Kanpur"/>
    <s v="Kanpur"/>
    <n v="8922923813"/>
    <n v="892292813"/>
    <m/>
    <n v="856527990022"/>
    <d v="2023-08-10T00:00:00"/>
    <s v="All UP"/>
    <s v="Both"/>
    <s v="Open"/>
    <x v="3"/>
    <s v="Rahul Rai"/>
  </r>
  <r>
    <d v="2023-07-18T14:38:35"/>
    <x v="2"/>
    <x v="0"/>
    <s v="Pick up (4W)"/>
    <s v="Mahindra"/>
    <s v="UP77AN0564"/>
    <s v="Irfan"/>
    <s v="Rajan"/>
    <s v="Ashok nagar Kalyanpur"/>
    <s v="Kanpur"/>
    <n v="7317228614"/>
    <m/>
    <m/>
    <n v="567323890743"/>
    <d v="2023-09-20T00:00:00"/>
    <s v="All UP"/>
    <s v="Both"/>
    <s v="Open"/>
    <x v="3"/>
    <s v="Rahul Rai"/>
  </r>
  <r>
    <d v="2023-07-18T15:25:34"/>
    <x v="2"/>
    <x v="0"/>
    <s v="Pick up (4W)"/>
    <s v="Mahindra"/>
    <s v="UP78HN5969"/>
    <s v="Sushil"/>
    <s v="Radhe Mohan"/>
    <s v="Gopala Tower Kanpur"/>
    <s v="Kanpur"/>
    <n v="7571807533"/>
    <m/>
    <m/>
    <n v="435898120865"/>
    <d v="2023-09-15T00:00:00"/>
    <s v="All UP"/>
    <s v="Both"/>
    <s v="Open"/>
    <x v="3"/>
    <s v="Rahul Rai"/>
  </r>
  <r>
    <d v="2023-07-18T15:28:09"/>
    <x v="2"/>
    <x v="0"/>
    <s v="Pick up (4W)"/>
    <s v="TATA"/>
    <s v="UP77AN2443"/>
    <s v="Sushil"/>
    <s v="Rakesh Sachan"/>
    <s v="Gopala Tower Kanpur"/>
    <s v="Kanpur"/>
    <n v="7571807533"/>
    <m/>
    <m/>
    <n v="654286541873"/>
    <d v="2023-11-03T00:00:00"/>
    <s v="All UP"/>
    <s v="Both"/>
    <s v="Open"/>
    <x v="3"/>
    <s v="Rahul Rai"/>
  </r>
  <r>
    <d v="2023-07-18T15:45:53"/>
    <x v="2"/>
    <x v="0"/>
    <s v="Pick up (4W)"/>
    <s v="Mahindra"/>
    <s v="UP35T8393"/>
    <s v="Mahesh"/>
    <s v="Mahesh"/>
    <s v="Dada NAGAR KANPUR"/>
    <s v="Kanpur"/>
    <n v="8052873971"/>
    <n v="8052873971"/>
    <m/>
    <n v="432984532109"/>
    <d v="2023-09-30T00:00:00"/>
    <s v="All UP"/>
    <s v="Both"/>
    <s v="Open"/>
    <x v="3"/>
    <s v="Rahul Rai"/>
  </r>
  <r>
    <d v="2023-07-18T22:20:22"/>
    <x v="2"/>
    <x v="0"/>
    <s v="Pick up (4W)"/>
    <s v="Mahindra"/>
    <s v="HR73B2551"/>
    <s v="Amerjeet"/>
    <s v="Karneal singh"/>
    <s v="Gurgaon"/>
    <s v="Gurgaon"/>
    <n v="9717486831"/>
    <n v="9717486831"/>
    <s v="HR2620090178543"/>
    <n v="960201237634"/>
    <d v="2024-04-21T00:00:00"/>
    <s v="DELHI NCR"/>
    <s v="Both"/>
    <s v="Open"/>
    <x v="2"/>
    <s v="Abhishek Shrivastava"/>
  </r>
  <r>
    <d v="2023-07-19T00:56:44"/>
    <x v="2"/>
    <x v="0"/>
    <s v="Pick up (4W)"/>
    <s v="TATA"/>
    <s v="DL12GH7647"/>
    <s v="Kanti Lal"/>
    <s v="Janti Lal"/>
    <s v="Delhi"/>
    <s v="Delhi"/>
    <n v="9848459864"/>
    <n v="9848459864"/>
    <m/>
    <n v="757945098790"/>
    <d v="2024-07-09T00:00:00"/>
    <s v="Delhi"/>
    <s v="Inter City"/>
    <s v="Open"/>
    <x v="1"/>
    <s v="Abhishek Shrivastava"/>
  </r>
  <r>
    <d v="2023-07-19T00:58:07"/>
    <x v="2"/>
    <x v="0"/>
    <s v="Pick up (4W)"/>
    <s v="TATA"/>
    <s v="UP09G7478"/>
    <s v="Jatin Sharma"/>
    <s v="Jatin Sharma"/>
    <s v="UP"/>
    <s v="UP"/>
    <n v="9858245780"/>
    <n v="9858245780"/>
    <m/>
    <n v="780944579809"/>
    <d v="2024-08-08T00:00:00"/>
    <s v="UP"/>
    <s v="Inter City"/>
    <s v="Closed"/>
    <x v="1"/>
    <s v="Abhishek Shrivastava"/>
  </r>
  <r>
    <d v="2023-07-19T00:59:15"/>
    <x v="2"/>
    <x v="0"/>
    <s v="Pick up (4W)"/>
    <s v="TATA"/>
    <s v="DL78Y5467"/>
    <s v="Tushar"/>
    <s v="Tushar"/>
    <s v="Delhi"/>
    <s v="Delhu"/>
    <n v="8758945674"/>
    <n v="8758945674"/>
    <m/>
    <n v="789054670989"/>
    <d v="3023-09-08T00:00:00"/>
    <s v="Delhi"/>
    <s v="Intra City"/>
    <s v="Closed"/>
    <x v="1"/>
    <s v="Abhishek Shrivastava"/>
  </r>
  <r>
    <d v="2023-07-19T01:00:31"/>
    <x v="2"/>
    <x v="0"/>
    <s v="TATA 407 (4W)"/>
    <s v="TATA"/>
    <s v="UP34T5389"/>
    <s v="Yogesh Chaprana"/>
    <s v="Yogesh Chaprana"/>
    <s v="UP"/>
    <s v="UP"/>
    <n v="9758945609"/>
    <n v="9758945609"/>
    <m/>
    <n v="878054673465"/>
    <d v="2024-01-09T00:00:00"/>
    <s v="Delhi"/>
    <s v="Both"/>
    <s v="Open"/>
    <x v="1"/>
    <s v="Abhishek Shrivastava"/>
  </r>
  <r>
    <d v="2023-07-19T01:01:50"/>
    <x v="2"/>
    <x v="0"/>
    <s v="Pick up (4W)"/>
    <s v="TATA"/>
    <s v="RJ45Y8689"/>
    <s v="Tejpal Singh"/>
    <s v="Tejpal Singh"/>
    <s v="Rajasthan"/>
    <s v="Rajasthan"/>
    <n v="8648845698"/>
    <n v="8648845698"/>
    <m/>
    <n v="678934327890"/>
    <d v="2024-09-09T00:00:00"/>
    <s v="Delhi"/>
    <s v="Both"/>
    <s v="Open"/>
    <x v="1"/>
    <s v="Abhishek Shrivastava"/>
  </r>
  <r>
    <d v="2023-07-19T13:40:24"/>
    <x v="3"/>
    <x v="0"/>
    <s v="20 ft truck"/>
    <s v="TATA"/>
    <s v="Dl1GE1190"/>
    <s v="Kalu ram"/>
    <s v="Kalu ram"/>
    <s v="Delhi"/>
    <s v="Delhi"/>
    <n v="7683044386"/>
    <n v="7683044386"/>
    <s v="Dl-1120170369966"/>
    <n v="954887748375"/>
    <d v="2023-07-19T00:00:00"/>
    <s v="Intra city"/>
    <s v="Inter City"/>
    <s v="Closed"/>
    <x v="4"/>
    <m/>
  </r>
  <r>
    <d v="2023-07-19T23:26:17"/>
    <x v="3"/>
    <x v="0"/>
    <m/>
    <s v="TATA"/>
    <s v="HR87U3937"/>
    <s v="Kamlesh iwariT"/>
    <s v="Kamlesh Tiwatri"/>
    <s v="Haryana"/>
    <s v="Uttar Pradesh"/>
    <m/>
    <m/>
    <m/>
    <m/>
    <d v="2024-09-01T00:00:00"/>
    <s v="Local"/>
    <s v="Inter City"/>
    <s v="Open"/>
    <x v="1"/>
    <m/>
  </r>
  <r>
    <d v="2023-07-19T23:27:21"/>
    <x v="3"/>
    <x v="0"/>
    <m/>
    <s v="TATA"/>
    <s v="DL14C0910"/>
    <s v="Jatendra Singh"/>
    <s v="Jatendra Singh"/>
    <s v="Delhi"/>
    <s v="Delhi"/>
    <m/>
    <m/>
    <m/>
    <m/>
    <d v="2025-09-23T00:00:00"/>
    <s v="Local"/>
    <s v="Inter City"/>
    <s v="Open"/>
    <x v="1"/>
    <m/>
  </r>
  <r>
    <d v="2023-07-19T23:28:25"/>
    <x v="3"/>
    <x v="0"/>
    <m/>
    <s v="TATA"/>
    <s v="DL9HG8371"/>
    <s v="Mukesh Yadav"/>
    <s v="Mukesh Yadav"/>
    <s v="Delhi"/>
    <s v="Delhi"/>
    <m/>
    <m/>
    <m/>
    <m/>
    <d v="2023-09-04T00:00:00"/>
    <s v="Delhi"/>
    <s v="Inter City"/>
    <s v="Open"/>
    <x v="1"/>
    <m/>
  </r>
  <r>
    <d v="2023-07-19T23:32:41"/>
    <x v="3"/>
    <x v="0"/>
    <m/>
    <s v="TATA"/>
    <s v="HR61D497"/>
    <s v="Jagat Singh"/>
    <s v="Jagat Singh"/>
    <s v="Haryana"/>
    <s v="Haryana"/>
    <m/>
    <m/>
    <m/>
    <m/>
    <d v="2023-09-11T00:00:00"/>
    <s v="Haryan"/>
    <s v="Inter City"/>
    <s v="Open"/>
    <x v="1"/>
    <m/>
  </r>
  <r>
    <d v="2023-07-19T23:33:48"/>
    <x v="3"/>
    <x v="0"/>
    <m/>
    <s v="TATA"/>
    <s v="DL9HD8371"/>
    <s v="Kamal Tiwari"/>
    <s v="Kamal Tiwari"/>
    <s v="Delhi"/>
    <s v="Delhi"/>
    <m/>
    <m/>
    <m/>
    <m/>
    <d v="2024-02-11T00:00:00"/>
    <s v="Delh"/>
    <s v="Both"/>
    <s v="Open"/>
    <x v="1"/>
    <m/>
  </r>
  <r>
    <d v="2023-07-19T23:36:13"/>
    <x v="3"/>
    <x v="0"/>
    <m/>
    <s v="TATA"/>
    <s v="UP14C8371"/>
    <s v="Masur Alam"/>
    <s v="Masur Alam"/>
    <s v="Delhi"/>
    <s v="Delhi"/>
    <m/>
    <m/>
    <m/>
    <m/>
    <d v="2025-09-23T00:00:00"/>
    <s v="Delhi"/>
    <s v="Both"/>
    <s v="Open"/>
    <x v="1"/>
    <m/>
  </r>
  <r>
    <d v="2023-07-20T07:20:09"/>
    <x v="3"/>
    <x v="0"/>
    <m/>
    <s v="TATA"/>
    <s v="HR55AN3218"/>
    <s v="Saddam"/>
    <s v="Saddam"/>
    <s v="Khansa Gurgaon"/>
    <s v="Gurgaon"/>
    <m/>
    <m/>
    <m/>
    <m/>
    <d v="2023-05-12T00:00:00"/>
    <s v="DELHI NCR"/>
    <s v="Both"/>
    <s v="Open"/>
    <x v="2"/>
    <m/>
  </r>
  <r>
    <d v="2023-07-20T12:08:00"/>
    <x v="4"/>
    <x v="0"/>
    <s v="DCM 17ft"/>
    <s v="TATA"/>
    <s v="UP78CN0786"/>
    <s v="Md. Saleem"/>
    <s v="Md. Suhial"/>
    <s v="B22 Panki Ispat Nagar"/>
    <s v="Kanpur"/>
    <n v="7571802424"/>
    <n v="7571802424"/>
    <m/>
    <n v="654398763218"/>
    <d v="2023-08-25T00:00:00"/>
    <s v="All UP"/>
    <s v="Both"/>
    <s v="Open"/>
    <x v="3"/>
    <m/>
  </r>
  <r>
    <d v="2023-07-20T12:29:32"/>
    <x v="4"/>
    <x v="0"/>
    <s v="Dcm 19 ft"/>
    <s v="TATA"/>
    <s v="UP 78CN 4157"/>
    <s v="Md. Saleem"/>
    <s v="Md. Suhail"/>
    <s v="B22 ispat nagar Panki Kalyanpur"/>
    <s v="Kanpur"/>
    <n v="7571802424"/>
    <m/>
    <m/>
    <n v="432898653653"/>
    <d v="2023-10-26T00:00:00"/>
    <s v="All UP"/>
    <s v="Both"/>
    <s v="Open"/>
    <x v="3"/>
    <m/>
  </r>
  <r>
    <d v="2023-07-20T12:50:35"/>
    <x v="4"/>
    <x v="0"/>
    <s v="DCM 19FT"/>
    <s v="TATA"/>
    <s v="UP78CN4150"/>
    <s v="Md. Saleem"/>
    <s v="Mr. Sohail"/>
    <s v="B22 Ispat Nagar"/>
    <s v="Kanpur"/>
    <n v="7571802424"/>
    <m/>
    <m/>
    <n v="68292643917"/>
    <d v="2023-10-14T00:00:00"/>
    <s v="All UP"/>
    <s v="Both"/>
    <s v="Open"/>
    <x v="3"/>
    <m/>
  </r>
  <r>
    <d v="2023-07-20T12:54:24"/>
    <x v="4"/>
    <x v="0"/>
    <s v="DCM 19FT"/>
    <s v="Ashok Leyland"/>
    <s v="UP78CN5763"/>
    <s v="Md. Saleem"/>
    <s v="Md. Suhail"/>
    <s v="B 22 Ispat nagar Kanpur"/>
    <s v="Kanpur"/>
    <n v="7571802424"/>
    <m/>
    <m/>
    <n v="631794210843"/>
    <d v="2023-10-05T00:00:00"/>
    <s v="All UP"/>
    <s v="Both"/>
    <s v="Open"/>
    <x v="3"/>
    <m/>
  </r>
  <r>
    <d v="2023-07-22T07:00:17"/>
    <x v="5"/>
    <x v="0"/>
    <s v="Pick up (4W)"/>
    <s v="Mahindra"/>
    <s v="HR38AE9112"/>
    <s v="MD MUBARIK"/>
    <s v="MD MUBARIK"/>
    <s v="Haryana"/>
    <s v="Gurgaon"/>
    <n v="7292093778"/>
    <n v="7292093778"/>
    <s v="HR 5120210033745"/>
    <n v="240367319377"/>
    <d v="2024-04-03T00:00:00"/>
    <s v="Ncr"/>
    <s v="Both"/>
    <s v="Open"/>
    <x v="2"/>
    <m/>
  </r>
  <r>
    <d v="2023-07-23T01:19:56"/>
    <x v="6"/>
    <x v="0"/>
    <s v="Pick up (4W)"/>
    <s v="TATA"/>
    <s v="UP12X7381"/>
    <s v="Gaurav Singh"/>
    <s v="Gaurav Singh"/>
    <s v="UP"/>
    <s v="UP"/>
    <n v="8937123410"/>
    <n v="8937123410"/>
    <m/>
    <n v="987912333410"/>
    <d v="2025-09-23T00:00:00"/>
    <s v="Local"/>
    <s v="Both"/>
    <s v="Open"/>
    <x v="1"/>
    <m/>
  </r>
  <r>
    <d v="2023-07-23T01:22:23"/>
    <x v="6"/>
    <x v="0"/>
    <s v="Pick up (4W)"/>
    <s v="TATA"/>
    <s v="DL12H9171"/>
    <s v="Jaspreet Singh"/>
    <s v="Jaspreet Singh"/>
    <s v="Delhi"/>
    <s v="Delhi"/>
    <n v="9279145610"/>
    <n v="9279145610"/>
    <m/>
    <n v="937194560989"/>
    <d v="2021-09-01T00:00:00"/>
    <s v="Delhi"/>
    <s v="Inter City"/>
    <s v="Open"/>
    <x v="1"/>
    <m/>
  </r>
  <r>
    <d v="2023-07-23T01:24:17"/>
    <x v="6"/>
    <x v="0"/>
    <s v="TATA 407 (4W)"/>
    <s v="Mahindra"/>
    <s v="HR23B8271"/>
    <s v="Ishwar Bhai"/>
    <s v="Ishwar Bhai"/>
    <s v="Haryana"/>
    <s v="Haryana"/>
    <n v="9739134510"/>
    <n v="9739134510"/>
    <m/>
    <n v="937934517789"/>
    <d v="2023-09-08T00:00:00"/>
    <s v="Delhi"/>
    <s v="Inter City"/>
    <s v="Open"/>
    <x v="1"/>
    <m/>
  </r>
  <r>
    <d v="2023-07-24T14:26:45"/>
    <x v="7"/>
    <x v="0"/>
    <s v="Pick up (4W)"/>
    <s v="TATA"/>
    <s v="UP78HT0175"/>
    <s v="Awdesh"/>
    <s v="Awdesh"/>
    <s v="Dada Nagar"/>
    <s v="Kanpur"/>
    <n v="9580424227"/>
    <n v="9580424227"/>
    <m/>
    <n v="657612097642"/>
    <d v="2023-10-28T00:00:00"/>
    <s v="Kanpur"/>
    <s v="Both"/>
    <s v="Open"/>
    <x v="3"/>
    <m/>
  </r>
  <r>
    <d v="2023-07-24T20:26:39"/>
    <x v="7"/>
    <x v="0"/>
    <s v="Pick up (4W)"/>
    <s v="Mahindra"/>
    <s v="DL1LAC2621"/>
    <s v="Deepak"/>
    <s v="Deepak"/>
    <s v="Prem Nagar Etawah"/>
    <s v="Noida"/>
    <n v="8750915280"/>
    <n v="8750915280"/>
    <s v="UP7520220005359"/>
    <n v="884255938343"/>
    <d v="2027-04-16T00:00:00"/>
    <s v="DELHI NCR"/>
    <s v="Both"/>
    <s v="Closed"/>
    <x v="5"/>
    <m/>
  </r>
  <r>
    <d v="2023-07-24T20:33:07"/>
    <x v="7"/>
    <x v="0"/>
    <s v="TATA 407 (4W)"/>
    <s v="Others"/>
    <s v="DL1LAH2946"/>
    <s v="Pradeep Kumar"/>
    <s v="Pradeep Kumar"/>
    <s v="Chijharsi sector 63"/>
    <s v="Noida"/>
    <n v="6397918528"/>
    <n v="6397918528"/>
    <s v="UP8420110001309"/>
    <s v="UP8420110001309"/>
    <d v="2028-04-03T00:00:00"/>
    <s v="DELHI NCR"/>
    <s v="Both"/>
    <s v="Open"/>
    <x v="5"/>
    <m/>
  </r>
  <r>
    <d v="2023-07-25T08:04:26"/>
    <x v="7"/>
    <x v="0"/>
    <s v="Pick up (4W)"/>
    <s v="Mahindra"/>
    <s v="DL1LAC8140"/>
    <s v="Vijay"/>
    <s v="Vijay"/>
    <s v="Delhi"/>
    <s v="Gurgaon"/>
    <n v="9650573509"/>
    <n v="9650573509"/>
    <s v="DK0920170377730"/>
    <n v="302636552188"/>
    <d v="2024-10-12T00:00:00"/>
    <s v="Ncr"/>
    <s v="Both"/>
    <s v="Closed"/>
    <x v="2"/>
    <m/>
  </r>
  <r>
    <d v="2023-07-26T09:05:04"/>
    <x v="8"/>
    <x v="0"/>
    <s v="Pick up (4W)"/>
    <s v="TATA"/>
    <s v="HR55AK4968"/>
    <s v="Lukman khan"/>
    <s v="Lukman khan"/>
    <s v="Badshahpur"/>
    <s v="Gurgaon"/>
    <n v="9035340787"/>
    <n v="9035340787"/>
    <s v="HR72201100196390"/>
    <n v="261566887183"/>
    <d v="2023-10-10T00:00:00"/>
    <s v="Ncr"/>
    <s v="Both"/>
    <s v="Closed"/>
    <x v="2"/>
    <m/>
  </r>
  <r>
    <d v="2023-07-26T11:52:57"/>
    <x v="9"/>
    <x v="0"/>
    <s v="19 Ft"/>
    <s v="TATA"/>
    <s v="UP78DT2664"/>
    <s v="SANJAY YADAV"/>
    <s v="ASHOK"/>
    <s v="BARADEVI"/>
    <s v="Kanpur"/>
    <n v="8090745760"/>
    <m/>
    <m/>
    <n v="653427901987"/>
    <d v="2023-09-20T00:00:00"/>
    <s v="All UP"/>
    <s v="Both"/>
    <s v="Open"/>
    <x v="3"/>
    <m/>
  </r>
  <r>
    <d v="2023-07-26T11:55:48"/>
    <x v="9"/>
    <x v="0"/>
    <s v="19 Ft"/>
    <s v="TATA"/>
    <s v="UO78DT2675"/>
    <s v="SANJAY YADAV"/>
    <s v="AMIT"/>
    <s v="BARADEVI"/>
    <s v="Kanpur"/>
    <n v="9838838097"/>
    <m/>
    <m/>
    <s v="7658932165476`"/>
    <d v="2023-12-31T00:00:00"/>
    <s v="All UP"/>
    <s v="Both"/>
    <s v="Open"/>
    <x v="3"/>
    <m/>
  </r>
  <r>
    <d v="2023-07-26T11:57:33"/>
    <x v="9"/>
    <x v="0"/>
    <s v="Pick up (4W)"/>
    <s v="TATA"/>
    <s v="UP35CT1430"/>
    <s v="VINOD"/>
    <s v="VINOD"/>
    <s v="Baradebi"/>
    <s v="Kanpur"/>
    <n v="7081597696"/>
    <m/>
    <m/>
    <n v="543876251986"/>
    <d v="2023-09-30T00:00:00"/>
    <s v="All UP"/>
    <s v="Both"/>
    <s v="Open"/>
    <x v="3"/>
    <m/>
  </r>
  <r>
    <d v="2023-07-26T11:59:23"/>
    <x v="9"/>
    <x v="0"/>
    <s v="Pick up (4W)"/>
    <s v="Mahindra"/>
    <s v="UP77AT6540"/>
    <s v="JITENDRA"/>
    <s v="JITENDRA"/>
    <s v="YASHODA NAGAR"/>
    <s v="Kanpur"/>
    <n v="8318822869"/>
    <m/>
    <m/>
    <n v="652132905090"/>
    <d v="2023-11-12T00:00:00"/>
    <s v="All UP"/>
    <s v="Both"/>
    <s v="Open"/>
    <x v="3"/>
    <m/>
  </r>
  <r>
    <d v="2023-07-26T12:00:58"/>
    <x v="9"/>
    <x v="0"/>
    <s v="Pick up (4W)"/>
    <s v="Mahindra"/>
    <s v="UP78DT1303"/>
    <s v="ABHI"/>
    <s v="ABHI"/>
    <s v="BARADEVI"/>
    <s v="Kanpur"/>
    <n v="9026221670"/>
    <m/>
    <m/>
    <n v="543265128767"/>
    <d v="2023-12-22T00:00:00"/>
    <s v="All UP"/>
    <s v="Both"/>
    <s v="Open"/>
    <x v="3"/>
    <m/>
  </r>
  <r>
    <d v="2023-07-26T13:10:56"/>
    <x v="9"/>
    <x v="0"/>
    <s v="Pick up (4W)"/>
    <s v="Mahindra"/>
    <s v="UP78GN0551"/>
    <s v="AMAN"/>
    <s v="AMAN"/>
    <s v="KIDWAI NAGAR"/>
    <s v="Kanpur"/>
    <n v="638784450"/>
    <m/>
    <m/>
    <n v="432142954566"/>
    <d v="2024-05-23T00:00:00"/>
    <s v="All UP"/>
    <s v="Both"/>
    <s v="Open"/>
    <x v="3"/>
    <m/>
  </r>
  <r>
    <d v="2023-07-26T13:15:14"/>
    <x v="9"/>
    <x v="0"/>
    <s v="Pick up (4W)"/>
    <s v="Ashok Leyland"/>
    <s v="UP78GN6049"/>
    <s v="ROHIT"/>
    <s v="ROHIT"/>
    <s v="KIDWAI NAGAR"/>
    <s v="Kanpur"/>
    <n v="9956594648"/>
    <m/>
    <m/>
    <n v="653212439876"/>
    <d v="2023-09-22T00:00:00"/>
    <s v="All UP"/>
    <s v="Both"/>
    <s v="Open"/>
    <x v="3"/>
    <m/>
  </r>
  <r>
    <d v="2023-07-26T13:17:14"/>
    <x v="9"/>
    <x v="0"/>
    <s v="Pick up (4W)"/>
    <s v="TATA"/>
    <s v="UP78GT0231"/>
    <s v="YUVRAJ SINGH"/>
    <s v="YUV RAJ SINGH"/>
    <s v="KIDWAI NAGAR"/>
    <s v="Kanpur"/>
    <n v="7318143215"/>
    <m/>
    <m/>
    <n v="654323190878"/>
    <d v="2023-08-22T00:00:00"/>
    <s v="All UP"/>
    <s v="Both"/>
    <s v="Open"/>
    <x v="3"/>
    <m/>
  </r>
  <r>
    <d v="2023-07-26T13:20:36"/>
    <x v="9"/>
    <x v="0"/>
    <s v="CHOTA HATHI"/>
    <s v="TATA"/>
    <s v="UO78FT4521"/>
    <s v="VICKKY"/>
    <s v="VICKKY"/>
    <s v="BABU PURVA"/>
    <s v="Kanpur"/>
    <n v="9598353116"/>
    <m/>
    <m/>
    <n v="351643219865"/>
    <d v="2023-09-22T00:00:00"/>
    <s v="All UP"/>
    <s v="Both"/>
    <s v="Open"/>
    <x v="3"/>
    <m/>
  </r>
  <r>
    <d v="2023-07-26T13:22:19"/>
    <x v="9"/>
    <x v="0"/>
    <s v="Pick up (4W)"/>
    <s v="TATA"/>
    <s v="UP78FT5171"/>
    <s v="ARIF"/>
    <s v="ARIF"/>
    <s v="KIDWAI NAGAR"/>
    <s v="Kanpur"/>
    <n v="7499462754"/>
    <m/>
    <m/>
    <n v="764539250165"/>
    <d v="2023-09-22T00:00:00"/>
    <s v="All UP"/>
    <s v="Both"/>
    <s v="Open"/>
    <x v="3"/>
    <m/>
  </r>
  <r>
    <d v="2023-07-26T13:24:51"/>
    <x v="9"/>
    <x v="0"/>
    <s v="Pick up (4W)"/>
    <s v="Mahindra"/>
    <s v="UP35H9232"/>
    <s v="K.K MISHRA"/>
    <s v="K.K MISHRA"/>
    <s v="KIDWAI NAGAR"/>
    <s v="Kanpur"/>
    <n v="8528889261"/>
    <m/>
    <m/>
    <n v="76432090987"/>
    <d v="2023-10-22T00:00:00"/>
    <s v="All UP"/>
    <s v="Both"/>
    <s v="Open"/>
    <x v="3"/>
    <m/>
  </r>
  <r>
    <d v="2023-07-27T08:15:39"/>
    <x v="9"/>
    <x v="0"/>
    <s v="Pick up (4W)"/>
    <s v="TATA"/>
    <s v="UP16GT8192"/>
    <s v="Ajay kumar"/>
    <s v="Ajay kumar"/>
    <s v="Delhi"/>
    <s v="Delhi"/>
    <n v="9654374523"/>
    <n v="9654374523"/>
    <s v="Up1620200015224"/>
    <n v="761790179883"/>
    <d v="2023-05-12T00:00:00"/>
    <s v="Ncr"/>
    <s v="Both"/>
    <s v="Open"/>
    <x v="2"/>
    <m/>
  </r>
  <r>
    <d v="2023-07-27T08:21:23"/>
    <x v="9"/>
    <x v="0"/>
    <s v="CNG/Diesel 3W"/>
    <s v="Piaggio"/>
    <s v="HR55AQ0753"/>
    <s v="Satpal"/>
    <s v="Satpal"/>
    <s v="Manesar"/>
    <s v="Manesar"/>
    <n v="9485622349"/>
    <n v="9485622349"/>
    <s v="HR4320180000492"/>
    <n v="582371824436"/>
    <d v="2024-07-26T00:00:00"/>
    <s v="Ncr"/>
    <s v="Both"/>
    <s v="Closed"/>
    <x v="2"/>
    <m/>
  </r>
  <r>
    <d v="2023-07-27T08:25:02"/>
    <x v="9"/>
    <x v="0"/>
    <s v="CNG/Diesel 3W"/>
    <s v="Piaggio"/>
    <s v="HR55AQ3314"/>
    <s v="Laxman"/>
    <s v="Laxman"/>
    <s v="Manesar"/>
    <s v="Gurgaon"/>
    <n v="9560277206"/>
    <n v="9560277206"/>
    <s v="BR3720210006631"/>
    <n v="702709074322"/>
    <d v="2024-07-18T00:00:00"/>
    <s v="Nxr"/>
    <s v="Both"/>
    <s v="Closed"/>
    <x v="2"/>
    <m/>
  </r>
  <r>
    <d v="2023-07-28T06:00:32"/>
    <x v="10"/>
    <x v="0"/>
    <s v="CNG/Diesel 3W"/>
    <s v="Piaggio"/>
    <s v="HR55AQ6479"/>
    <s v="Rahul"/>
    <s v="Rahul"/>
    <s v="Manesar"/>
    <s v="Gurgaon"/>
    <n v="7970901710"/>
    <m/>
    <n v="7970901710"/>
    <n v="915025001164"/>
    <d v="2024-07-18T00:00:00"/>
    <s v="N r"/>
    <s v="Both"/>
    <s v="Closed"/>
    <x v="2"/>
    <m/>
  </r>
  <r>
    <d v="2023-07-28T06:05:27"/>
    <x v="10"/>
    <x v="0"/>
    <s v="Pick up (4W)"/>
    <s v="Mahindra"/>
    <s v="HR55AQ7539"/>
    <s v="Amir khan"/>
    <s v="Amir khan"/>
    <s v="Delhi"/>
    <s v="Delhi"/>
    <n v="8527943576"/>
    <n v="8527943576"/>
    <s v="UP7720220005733"/>
    <n v="256840345937"/>
    <d v="2023-12-25T00:00:00"/>
    <s v="Ncr"/>
    <s v="Both"/>
    <s v="Open"/>
    <x v="2"/>
    <m/>
  </r>
  <r>
    <d v="2023-07-31T08:34:21"/>
    <x v="11"/>
    <x v="0"/>
    <s v="Pick up (4W)"/>
    <s v="Mahindra"/>
    <s v="HR38AF1687"/>
    <s v="Aslam"/>
    <s v="Aakil"/>
    <s v="Faridabad"/>
    <s v="Gurgaon"/>
    <n v="8800834873"/>
    <n v="7827561610"/>
    <s v="HR8720190001298"/>
    <n v="344318519989"/>
    <d v="2023-12-29T00:00:00"/>
    <s v="Haryana"/>
    <s v="Both"/>
    <s v="Open"/>
    <x v="2"/>
    <m/>
  </r>
  <r>
    <m/>
    <x v="12"/>
    <x v="1"/>
    <m/>
    <m/>
    <m/>
    <m/>
    <m/>
    <m/>
    <m/>
    <m/>
    <m/>
    <m/>
    <m/>
    <m/>
    <m/>
    <m/>
    <m/>
    <x v="6"/>
    <m/>
  </r>
</pivotCacheRecords>
</file>

<file path=xl/pivotCache/pivotCacheRecords2.xml><?xml version="1.0" encoding="utf-8"?>
<pivotCacheRecords xmlns="http://schemas.openxmlformats.org/spreadsheetml/2006/main" xmlns:r="http://schemas.openxmlformats.org/officeDocument/2006/relationships" count="104">
  <r>
    <d v="2023-05-22T13:16:03"/>
    <x v="0"/>
    <x v="0"/>
    <s v="Krishna Sale"/>
    <n v="7217655173"/>
    <s v="Chemicals"/>
    <d v="2023-04-02T00:00:00"/>
    <s v="500-600"/>
    <s v="20000-100000"/>
    <s v="09ALYPM9308A1ZP"/>
    <m/>
    <s v="ALYPM9308A"/>
    <m/>
    <n v="5"/>
    <n v="30"/>
    <n v="10"/>
    <n v="7"/>
    <s v="Pidilite product"/>
    <s v="No"/>
    <s v="Yes"/>
    <s v="No"/>
    <s v="Close"/>
    <m/>
    <n v="2"/>
    <s v="avanishsingh442@gmail.com"/>
    <x v="0"/>
    <s v="Hoshiyarpur market sec- 51 noida"/>
    <s v="Sagar"/>
  </r>
  <r>
    <d v="2023-05-22T14:11:49"/>
    <x v="0"/>
    <x v="0"/>
    <s v="Rajeev Paint Sanitary &amp; Hardware Store"/>
    <n v="7827130133"/>
    <s v="Sanitary"/>
    <d v="2023-03-02T00:00:00"/>
    <s v="200-1000"/>
    <s v="10000-200000"/>
    <s v="09BCVPJ0824K1Z5"/>
    <m/>
    <s v="CVPJ0824K"/>
    <m/>
    <n v="26"/>
    <n v="50"/>
    <n v="10"/>
    <n v="7"/>
    <s v="Paint and hardware"/>
    <s v="No"/>
    <s v="No"/>
    <s v="No"/>
    <s v="Open"/>
    <m/>
    <n v="1"/>
    <s v="avanishsingh442@gmail.com"/>
    <x v="0"/>
    <s v="Hoshiyarpur market sec- 51 noida"/>
    <s v="Rajeev"/>
  </r>
  <r>
    <d v="2023-05-22T14:14:49"/>
    <x v="0"/>
    <x v="0"/>
    <s v="Amba Timber &amp; Plywood"/>
    <n v="9891271402"/>
    <s v="PVC Panels &amp; Tiles"/>
    <n v="4"/>
    <s v="500-1000"/>
    <n v="10000"/>
    <s v="09AYNPS1482R1ZA"/>
    <m/>
    <s v="YNPS1482R"/>
    <m/>
    <n v="30"/>
    <n v="50"/>
    <n v="10"/>
    <n v="7"/>
    <s v="Plywood. And pvc"/>
    <s v="No"/>
    <s v="No"/>
    <s v="No"/>
    <s v="Open"/>
    <m/>
    <n v="1"/>
    <s v="avanishsingh442@gmail.com"/>
    <x v="0"/>
    <s v="Hoshiyarpur market sec- 51 noida"/>
    <s v="Sachin"/>
  </r>
  <r>
    <d v="2023-05-22T16:43:52"/>
    <x v="0"/>
    <x v="0"/>
    <s v="Electric gallery"/>
    <n v="9891135875"/>
    <s v="Electrical Appliances"/>
    <d v="2023-04-03T00:00:00"/>
    <s v="200-500"/>
    <n v="50000"/>
    <s v="09AAVFK1030D1ZH"/>
    <m/>
    <s v="AVFK1030D"/>
    <m/>
    <n v="28"/>
    <n v="50"/>
    <n v="10"/>
    <n v="8"/>
    <s v="All electronics items"/>
    <s v="No"/>
    <s v="No"/>
    <s v="No"/>
    <s v="Open"/>
    <m/>
    <n v="1"/>
    <s v="avanishsingh442@gmail.com"/>
    <x v="0"/>
    <s v="Hoshiyarpur market sec- 51 noida"/>
    <s v="Manoj Garg"/>
  </r>
  <r>
    <d v="2023-05-22T17:04:51"/>
    <x v="0"/>
    <x v="0"/>
    <s v="Dk battery"/>
    <n v="9910197003"/>
    <s v="Electrical Appliances"/>
    <d v="2023-03-02T00:00:00"/>
    <n v="500"/>
    <n v="50000"/>
    <s v="09AJAPC6053E1ZN"/>
    <m/>
    <s v="JAPC6053E"/>
    <m/>
    <n v="28"/>
    <n v="60"/>
    <n v="10"/>
    <n v="9"/>
    <s v="Battery"/>
    <s v="No"/>
    <s v="No"/>
    <s v="No"/>
    <s v="Close"/>
    <m/>
    <n v="1"/>
    <s v="avanishsingh442@gmail.com"/>
    <x v="0"/>
    <s v="Hoshiyarpur market sec- 51 noida"/>
    <s v="Amit Tiwari"/>
  </r>
  <r>
    <d v="2023-05-24T13:28:47"/>
    <x v="1"/>
    <x v="0"/>
    <s v="Shri gopinath traders"/>
    <n v="9871119956"/>
    <s v="Paints"/>
    <n v="2"/>
    <n v="600"/>
    <n v="80000"/>
    <s v="09BGWPS0813G1ZZ"/>
    <m/>
    <s v="GWPS0813G"/>
    <m/>
    <n v="30"/>
    <n v="30"/>
    <n v="10"/>
    <n v="9"/>
    <s v="Paint"/>
    <s v="No"/>
    <s v="No"/>
    <s v="No"/>
    <s v="Close"/>
    <m/>
    <n v="1"/>
    <s v="avanishsingh442@gmail.com"/>
    <x v="0"/>
    <s v="Hoshiyarpur market sec- 51 noida"/>
    <s v="Manoj sharma"/>
  </r>
  <r>
    <d v="2023-05-26T12:23:27"/>
    <x v="2"/>
    <x v="0"/>
    <s v="BATH WORLD"/>
    <n v="8588900240"/>
    <s v="Sanitary"/>
    <n v="2"/>
    <s v="200 to 500 kg"/>
    <s v="300 to 500"/>
    <s v="06AYDPM163LIZJ"/>
    <m/>
    <s v="06AZJ"/>
    <m/>
    <n v="30"/>
    <n v="5"/>
    <d v="1899-12-30T10:30:00"/>
    <s v="8:30pm"/>
    <s v="Tiles"/>
    <s v="No"/>
    <s v="No"/>
    <s v="No"/>
    <s v="Close"/>
    <m/>
    <n v="1"/>
    <s v="sabhishekkumar94@gmail.com"/>
    <x v="1"/>
    <s v="Shop No 1 Sikander pur Ghost, opp Pillar no 50 Gurgaon"/>
    <s v="Sanitary"/>
  </r>
  <r>
    <d v="2023-05-26T22:04:51"/>
    <x v="3"/>
    <x v="0"/>
    <s v="Gupta paints &amp; Hardware"/>
    <n v="9215617020"/>
    <s v="Paints"/>
    <n v="2"/>
    <n v="100"/>
    <n v="200"/>
    <s v="06AALPK4050HIZU"/>
    <m/>
    <s v="06AZU"/>
    <m/>
    <n v="30"/>
    <n v="30"/>
    <s v="10am"/>
    <s v="6pm"/>
    <s v="Hardware"/>
    <s v="No"/>
    <s v="No"/>
    <s v="No"/>
    <s v="Open"/>
    <m/>
    <n v="1"/>
    <s v="sabhishekkumar94@gmail.com"/>
    <x v="1"/>
    <s v="Shop No 1 Sikander pur Ghost, opp Pillar no 50 Gurgaon"/>
    <s v="Sanjay"/>
  </r>
  <r>
    <d v="2023-05-27T14:12:24"/>
    <x v="4"/>
    <x v="0"/>
    <s v="Manoj Jindal"/>
    <n v="9810787615"/>
    <s v="Sanitary"/>
    <n v="6"/>
    <s v="500kg"/>
    <n v="50000"/>
    <s v="09AFNPJ2666M1ZS"/>
    <s v="https://drive.google.com/open?id=1APU-xUSNo3JXPHkE8rStxEzssiwBY7RI"/>
    <s v="AFNPJ2666M1"/>
    <s v="https://drive.google.com/open?id=1k1Z5MoEDfIYWC4CU958goUuOFNrURUVm"/>
    <n v="30"/>
    <n v="10"/>
    <n v="9"/>
    <n v="8"/>
    <s v="Paints"/>
    <s v="Yes"/>
    <s v="No"/>
    <s v="No"/>
    <s v="Close"/>
    <m/>
    <n v="2"/>
    <s v="purinitin902@gmail.com"/>
    <x v="2"/>
    <s v="Shiv Markets near Vishal Mega mart Mamura"/>
    <s v="Manoj Jindal"/>
  </r>
  <r>
    <d v="2023-05-27T14:36:41"/>
    <x v="4"/>
    <x v="0"/>
    <s v="Sunil Kumar Singhania"/>
    <n v="9999332896"/>
    <s v="Electronic Devices"/>
    <n v="6"/>
    <n v="200"/>
    <n v="50000"/>
    <s v="09HNOPS6012Q1ZY"/>
    <s v="https://drive.google.com/open?id=1PKDRLNu4AkXbTbqU4WSY8iD2DYj0CMo6"/>
    <s v="HNOPS6012Q"/>
    <s v="https://drive.google.com/open?id=1E9DmpsTyujRe4JUG2zWEPiu6mCPH1Wlh"/>
    <n v="30"/>
    <n v="7"/>
    <n v="10"/>
    <n v="10"/>
    <s v="Electronic"/>
    <s v="Yes"/>
    <s v="No"/>
    <s v="No"/>
    <s v="Close"/>
    <m/>
    <n v="2"/>
    <s v="purinitin902@gmail.com"/>
    <x v="2"/>
    <s v="Shop no 9 gali no 3 mamura sector 66"/>
    <s v="Sunil Kumar Singhania"/>
  </r>
  <r>
    <d v="2023-05-27T16:28:53"/>
    <x v="4"/>
    <x v="0"/>
    <s v="Om Trading Company"/>
    <n v="8077015163"/>
    <s v="Sanitary"/>
    <n v="8"/>
    <n v="200"/>
    <n v="50000"/>
    <s v="09AIJPC0487A1ZM"/>
    <s v="https://drive.google.com/open?id=1pWD6zOR5dnhHyOyLnh8JjXMCslcNcRls"/>
    <s v="AIJPC0487A"/>
    <s v="https://drive.google.com/open?id=1E6UehI5YWajNPAjN_ji3rVQJzP8fVMc3"/>
    <n v="30"/>
    <n v="5"/>
    <n v="10"/>
    <n v="9"/>
    <s v="Cement"/>
    <s v="Yes"/>
    <s v="No"/>
    <s v="No"/>
    <s v="Close"/>
    <m/>
    <n v="2"/>
    <s v="purinitin902@gmail.com"/>
    <x v="2"/>
    <s v="Khasra no 166 Village Mamura sector 66"/>
    <s v="Azad Chauhan"/>
  </r>
  <r>
    <d v="2023-05-29T15:48:06"/>
    <x v="5"/>
    <x v="0"/>
    <s v="Avon battery"/>
    <n v="9717077174"/>
    <s v="Electronic Devices"/>
    <n v="12"/>
    <n v="100"/>
    <n v="20000"/>
    <s v="09BSYPN3000L1Z9"/>
    <s v="https://drive.google.com/open?id=1WAYm4onTnPx2RdDNgsBtGjNQVJGT1rbS"/>
    <s v="BSYPN3000L"/>
    <s v="https://drive.google.com/open?id=1EFmKakluLQ2ELcKaPPiajkkjo_FmIprk"/>
    <n v="30"/>
    <n v="5"/>
    <n v="10"/>
    <n v="9"/>
    <s v="Battery"/>
    <s v="Yes"/>
    <s v="No"/>
    <s v="No"/>
    <s v="Close"/>
    <m/>
    <n v="3"/>
    <s v="purinitin902@gmail.com"/>
    <x v="2"/>
    <s v="Hoshiyarpur sector 51 near shivalik hospital"/>
    <s v="Firoz malik"/>
  </r>
  <r>
    <d v="2023-05-29T15:55:32"/>
    <x v="5"/>
    <x v="0"/>
    <s v="Rajdhani Chicken &amp; Foods"/>
    <n v="7417064065"/>
    <s v="Bags"/>
    <n v="10"/>
    <n v="200"/>
    <n v="40000"/>
    <s v="09ADKPF8294L1ZT"/>
    <s v="https://drive.google.com/open?id=1WIL020jJBvSHjovt8Vk2kbXX-_kKzY59"/>
    <s v="ADKPF8294L1ZT"/>
    <s v="https://drive.google.com/open?id=13npG11fr2Au6uj7lX1N_-hdiB4t_G2Ca"/>
    <n v="30"/>
    <n v="5"/>
    <n v="11"/>
    <n v="11"/>
    <s v="Chicken"/>
    <s v="Yes"/>
    <s v="No"/>
    <s v="No"/>
    <s v="Close"/>
    <m/>
    <n v="2"/>
    <s v="purinitin902@gmail.com"/>
    <x v="2"/>
    <s v="Hoshiyarpur sector 51 near shivalik hospital"/>
    <s v="Faizan"/>
  </r>
  <r>
    <d v="2023-05-30T11:47:55"/>
    <x v="6"/>
    <x v="0"/>
    <s v="Shiv Sanitary And Hardware"/>
    <n v="9810868685"/>
    <s v="Sanitary"/>
    <n v="8"/>
    <n v="100"/>
    <n v="50000"/>
    <s v="09AQPPK0463L1ZD"/>
    <m/>
    <s v="AQPPK0463L"/>
    <m/>
    <n v="30"/>
    <n v="10"/>
    <n v="10"/>
    <n v="10"/>
    <s v="Glass"/>
    <s v="No"/>
    <s v="No"/>
    <s v="No"/>
    <s v="Open"/>
    <m/>
    <n v="2"/>
    <s v="purinitin902@gmail.com"/>
    <x v="2"/>
    <s v="Opposite pillar no 231 hoshiyarpur sector 51"/>
    <s v="Puneet Kapoor"/>
  </r>
  <r>
    <d v="2023-05-30T16:11:10"/>
    <x v="6"/>
    <x v="0"/>
    <s v="Universal Plywood"/>
    <n v="8285916786"/>
    <s v="Furniture"/>
    <n v="8"/>
    <n v="200"/>
    <n v="50000"/>
    <s v="09BAGPS8890F1Z0"/>
    <m/>
    <s v="BAGPS8890F"/>
    <m/>
    <n v="30"/>
    <n v="6"/>
    <n v="10"/>
    <n v="9"/>
    <s v="Plywood"/>
    <s v="No"/>
    <s v="No"/>
    <s v="No"/>
    <s v="Open"/>
    <m/>
    <n v="2"/>
    <s v="purinitin902@gmail.com"/>
    <x v="2"/>
    <s v="Opposite pillar no 227 main road hoshiyarpur sector 51"/>
    <s v="Mohd Sahid"/>
  </r>
  <r>
    <d v="2023-05-30T16:23:21"/>
    <x v="6"/>
    <x v="0"/>
    <s v="Star Plywood"/>
    <n v="9891685227"/>
    <s v="Furniture"/>
    <n v="10"/>
    <n v="200"/>
    <n v="30000"/>
    <s v="09AKUPM9451B1ZP"/>
    <m/>
    <s v="AKUPM9451B"/>
    <m/>
    <n v="30"/>
    <n v="8"/>
    <n v="10"/>
    <n v="8"/>
    <s v="Plywood"/>
    <s v="Yes"/>
    <s v="No"/>
    <s v="No"/>
    <s v="Open"/>
    <m/>
    <n v="1"/>
    <s v="purinitin902@gmail.com"/>
    <x v="2"/>
    <s v="Village hoshiyarpur pillar no 232 sector 51"/>
    <s v="Moni"/>
  </r>
  <r>
    <d v="2023-05-30T16:29:04"/>
    <x v="6"/>
    <x v="0"/>
    <s v="Ganesh Trading Company"/>
    <n v="9958395702"/>
    <s v="Sanitary"/>
    <n v="7"/>
    <n v="100"/>
    <n v="20000"/>
    <s v="09AAOFG9508R1ZC"/>
    <m/>
    <s v="AAOFG9508R"/>
    <m/>
    <n v="30"/>
    <n v="10"/>
    <n v="11"/>
    <n v="8"/>
    <s v="Paint"/>
    <s v="Yes"/>
    <s v="No"/>
    <s v="No"/>
    <s v="Close"/>
    <m/>
    <n v="2"/>
    <s v="purinitin902@gmail.com"/>
    <x v="2"/>
    <s v="Main market hoshiyarpur sector 51"/>
    <s v="Anil Mittal"/>
  </r>
  <r>
    <d v="2023-05-30T19:43:46"/>
    <x v="6"/>
    <x v="0"/>
    <s v="Shiva Aluminium"/>
    <n v="9811407036"/>
    <s v="Hardware"/>
    <n v="2"/>
    <s v="200kg"/>
    <n v="500"/>
    <s v="06ANJPK1477B1ZB"/>
    <m/>
    <s v="06AZB"/>
    <m/>
    <n v="30"/>
    <n v="10"/>
    <s v="10:30am"/>
    <s v="6:30pm"/>
    <s v="Hardware"/>
    <s v="No"/>
    <s v="No"/>
    <s v="No"/>
    <s v="Open"/>
    <m/>
    <n v="1"/>
    <s v="sabhishekkumar94@gmail.com"/>
    <x v="1"/>
    <s v="Metro pillar no 52 sikanderpur Gurgaon"/>
    <s v="Deeprattan"/>
  </r>
  <r>
    <d v="2023-05-30T19:55:02"/>
    <x v="6"/>
    <x v="0"/>
    <s v="Shiva Tiles"/>
    <n v="9711475588"/>
    <s v="Sanitary"/>
    <n v="1"/>
    <n v="500"/>
    <n v="600"/>
    <s v="06ANJPK1477B1ZB"/>
    <m/>
    <s v="06AZB"/>
    <m/>
    <n v="30"/>
    <n v="15"/>
    <n v="11"/>
    <n v="6"/>
    <s v="Tiles"/>
    <s v="No"/>
    <s v="No"/>
    <s v="No"/>
    <s v="Open"/>
    <m/>
    <n v="1"/>
    <s v="sabhishekkumar94@gmail.com"/>
    <x v="1"/>
    <s v="Metro pillar no 52 sikanderpur Gurgaon"/>
    <s v="Sonu"/>
  </r>
  <r>
    <d v="2023-05-30T19:58:46"/>
    <x v="6"/>
    <x v="0"/>
    <s v="Neelkanth Hardware"/>
    <n v="9899205251"/>
    <s v="Hardware"/>
    <n v="1"/>
    <n v="500"/>
    <n v="500"/>
    <s v="06ANJPK1477B1ZB"/>
    <m/>
    <s v="06AZB"/>
    <m/>
    <n v="26"/>
    <n v="15"/>
    <n v="11"/>
    <n v="6"/>
    <s v="Hardware"/>
    <s v="No"/>
    <s v="No"/>
    <s v="No"/>
    <s v="Open"/>
    <m/>
    <n v="1"/>
    <s v="sabhishekkumar94@gmail.com"/>
    <x v="1"/>
    <s v="Metro pillar no 52 sikanderpur Gurgaon"/>
    <s v="Amit"/>
  </r>
  <r>
    <d v="2023-05-30T20:03:00"/>
    <x v="6"/>
    <x v="0"/>
    <s v="Shiva plywood"/>
    <n v="7795795795"/>
    <s v="Sanitary"/>
    <n v="2"/>
    <n v="500"/>
    <n v="500"/>
    <s v="06ANJPK1477B1ZB"/>
    <m/>
    <s v="06AZB"/>
    <m/>
    <n v="26"/>
    <n v="15"/>
    <n v="11"/>
    <n v="7"/>
    <s v="Plywood"/>
    <s v="No"/>
    <s v="No"/>
    <s v="No"/>
    <s v="Open"/>
    <m/>
    <n v="1"/>
    <s v="sabhishekkumar94@gmail.com"/>
    <x v="1"/>
    <s v="Metro pillar no 52"/>
    <s v="Rahul"/>
  </r>
  <r>
    <d v="2023-05-31T10:50:24"/>
    <x v="7"/>
    <x v="0"/>
    <s v="Sharma Electricals"/>
    <n v="8700560500"/>
    <s v="Electrical Appliances"/>
    <n v="8"/>
    <n v="100"/>
    <n v="10000"/>
    <s v="09AYHPS5068B2Z6"/>
    <m/>
    <s v="AYHPS5068B"/>
    <m/>
    <n v="30"/>
    <n v="5"/>
    <n v="9"/>
    <n v="11"/>
    <s v="Coller"/>
    <s v="Yes"/>
    <s v="Yes"/>
    <s v="No"/>
    <s v="Open"/>
    <m/>
    <n v="1"/>
    <s v="purinitin902@gmail.com"/>
    <x v="2"/>
    <s v="Shop no 2 vedram market hoshiyarpur sector 51"/>
    <s v="Anil Sharma"/>
  </r>
  <r>
    <d v="2023-05-31T18:43:59"/>
    <x v="7"/>
    <x v="0"/>
    <s v="Quality foam and furniture"/>
    <n v="9971925152"/>
    <s v="Furniture"/>
    <d v="2023-04-02T00:00:00"/>
    <n v="300"/>
    <n v="20000"/>
    <s v="09ccxpm9421n1zl"/>
    <m/>
    <s v="CXPM9421N"/>
    <m/>
    <n v="30"/>
    <n v="30"/>
    <n v="10"/>
    <n v="7"/>
    <s v="Furniture"/>
    <s v="No"/>
    <s v="No"/>
    <s v="No"/>
    <s v="Open"/>
    <m/>
    <n v="1"/>
    <s v="avanishsingh442@gmail.com"/>
    <x v="0"/>
    <s v="Shop no 11 Shalimar garden ext1 sahibabad ghaziabad"/>
    <s v="Nawazish khan"/>
  </r>
  <r>
    <d v="2023-06-01T12:23:30"/>
    <x v="8"/>
    <x v="1"/>
    <s v="Jain Cement&amp;Iron Traders"/>
    <n v="9810878056"/>
    <s v="Paints"/>
    <n v="2"/>
    <n v="500"/>
    <n v="500"/>
    <s v="06AAEFJ9169P1ZK"/>
    <m/>
    <s v="06AZK"/>
    <m/>
    <n v="26"/>
    <n v="10"/>
    <n v="11"/>
    <n v="6"/>
    <s v="W Cement"/>
    <s v="Yes"/>
    <s v="No"/>
    <s v="No"/>
    <s v="Open"/>
    <m/>
    <n v="1"/>
    <s v="sabhishekkumar94@gmail.com"/>
    <x v="1"/>
    <s v="Metro pillar no 60 , Sikanderpur, Gurgaon"/>
    <s v="Rajesh Jain"/>
  </r>
  <r>
    <d v="2023-06-01T21:14:47"/>
    <x v="8"/>
    <x v="1"/>
    <s v="Kitchen appliances"/>
    <n v="9811309138"/>
    <s v="Sanitary"/>
    <s v="Modular kitchen"/>
    <n v="200"/>
    <n v="20000"/>
    <s v="09AAHPC0588N1ZC"/>
    <m/>
    <s v="AHPC0588N1ZC"/>
    <m/>
    <n v="26"/>
    <n v="30"/>
    <n v="11"/>
    <n v="10"/>
    <s v="Electronic"/>
    <s v="No"/>
    <s v="No"/>
    <s v="No"/>
    <s v="Close"/>
    <m/>
    <n v="1"/>
    <s v="avanishsingh442@gmail.com"/>
    <x v="0"/>
    <s v="Shalimar garden shahibabad gaziyabad"/>
    <s v="Deepak"/>
  </r>
  <r>
    <d v="2023-06-04T10:04:27"/>
    <x v="9"/>
    <x v="1"/>
    <s v="ELIXIR VENTURE"/>
    <n v="8130182339"/>
    <s v="PVC Panels &amp; Tiles"/>
    <n v="2"/>
    <n v="200"/>
    <n v="20000"/>
    <n v="9"/>
    <m/>
    <s v="PRPB6654E"/>
    <m/>
    <n v="28"/>
    <n v="20"/>
    <n v="11"/>
    <n v="8"/>
    <s v="Pvc"/>
    <s v="No"/>
    <s v="No"/>
    <s v="No"/>
    <s v="Open"/>
    <m/>
    <n v="1"/>
    <s v="avanishsingh442@gmail.com"/>
    <x v="0"/>
    <s v="Radhey shyam park sector -5 Rajendra nagar shahibabad gaziyabad"/>
    <s v="Yash jha"/>
  </r>
  <r>
    <d v="2023-06-05T20:20:46"/>
    <x v="10"/>
    <x v="1"/>
    <s v="LIVING PLUS INDIA"/>
    <n v="9999038132"/>
    <s v="Furniture"/>
    <n v="2"/>
    <n v="300"/>
    <n v="20000"/>
    <s v="09AAKFL4625L1ZV"/>
    <m/>
    <s v="AKFL4625L"/>
    <m/>
    <n v="28"/>
    <n v="20"/>
    <n v="11"/>
    <n v="9"/>
    <s v="Bed"/>
    <s v="No"/>
    <s v="Yes"/>
    <s v="No"/>
    <s v="Close"/>
    <m/>
    <n v="1"/>
    <s v="avinishk@handover.in"/>
    <x v="0"/>
    <s v="Site 4 shahibabad gaziyabad"/>
    <s v="Khan"/>
  </r>
  <r>
    <d v="2023-06-07T22:20:07"/>
    <x v="11"/>
    <x v="1"/>
    <s v="RJ. Hardware"/>
    <n v="9911113943"/>
    <s v="Hardware"/>
    <n v="2"/>
    <n v="500"/>
    <n v="300"/>
    <s v="06BE1PY9133D1Z8"/>
    <m/>
    <s v="06BZ8"/>
    <m/>
    <n v="26"/>
    <n v="10"/>
    <n v="10"/>
    <n v="6"/>
    <s v="Fom"/>
    <s v="No"/>
    <s v="No"/>
    <s v="No"/>
    <s v="Close"/>
    <m/>
    <n v="1"/>
    <s v="sabhishekkumar94@gmail.com"/>
    <x v="1"/>
    <s v="Shop no 2 Ground floor, Mohit Complex, Metro pillar no 59, Sikanderpur Gurgaon"/>
    <s v="Kushal yadav"/>
  </r>
  <r>
    <d v="2023-06-09T17:39:40"/>
    <x v="12"/>
    <x v="1"/>
    <s v="Shiv shakti"/>
    <n v="9793676756"/>
    <s v="Furniture"/>
    <n v="5"/>
    <s v="100 kg"/>
    <n v="15000"/>
    <m/>
    <m/>
    <s v="09EYRPK2581R1Z8"/>
    <m/>
    <n v="4"/>
    <n v="10"/>
    <n v="11"/>
    <n v="8"/>
    <s v="No"/>
    <s v="No"/>
    <s v="No"/>
    <s v="Yes"/>
    <s v="Open"/>
    <m/>
    <n v="1"/>
    <s v="rohitg@handover.in"/>
    <x v="3"/>
    <s v="117/P - 1/1040 B shivpuri kakadev"/>
    <s v="Shiv"/>
  </r>
  <r>
    <d v="2023-06-20T16:08:30"/>
    <x v="13"/>
    <x v="1"/>
    <s v="Divyam Sales Corporation"/>
    <n v="9250286970"/>
    <s v="Sanitary"/>
    <n v="4"/>
    <n v="200"/>
    <n v="50000"/>
    <s v="09BKBPJ7170A1ZG"/>
    <s v="https://drive.google.com/open?id=13snMrvQLUmh5h3xZh8gI84Hyx5ItwE4I"/>
    <s v="BKBPJ7170A"/>
    <s v="https://drive.google.com/open?id=1x-fXjM3tWUnosQLg74-y6H3aY34VdBH8"/>
    <n v="30"/>
    <n v="10"/>
    <n v="10"/>
    <n v="11"/>
    <s v="Pipes"/>
    <s v="No"/>
    <s v="No"/>
    <s v="No"/>
    <s v="Close"/>
    <m/>
    <n v="1"/>
    <s v="nitinp@handover.in"/>
    <x v="2"/>
    <s v="F 62 sector 9 Noida"/>
    <s v="Rishab Jain"/>
  </r>
  <r>
    <d v="2023-06-21T11:17:19"/>
    <x v="14"/>
    <x v="1"/>
    <s v="Wave India Pvt Ltd"/>
    <n v="9821000310"/>
    <s v="Sanitary"/>
    <n v="4"/>
    <n v="300"/>
    <n v="50000"/>
    <s v="09AADCW5467F1LF"/>
    <s v="https://drive.google.com/open?id=1-MopbVW_rbTiE56wvfi8wTTxooe2m4Bq"/>
    <s v="AADCW5467F"/>
    <s v="https://drive.google.com/open?id=1LiMNnJ8hG02FIITQw1qfYSy8MAAJf4me"/>
    <n v="30"/>
    <n v="11"/>
    <n v="10"/>
    <n v="10"/>
    <s v="Chemical"/>
    <s v="No"/>
    <s v="No"/>
    <s v="No"/>
    <s v="Open"/>
    <m/>
    <n v="2"/>
    <s v="nitinp@handover.in"/>
    <x v="2"/>
    <s v="Zero number road Ghitorni"/>
    <s v="Naveen Mehta"/>
  </r>
  <r>
    <d v="2023-06-21T17:01:49"/>
    <x v="14"/>
    <x v="1"/>
    <s v="Bharat electricals and appliances"/>
    <n v="9311443386"/>
    <s v="Electrical Appliances"/>
    <n v="6"/>
    <n v="200"/>
    <n v="50000"/>
    <s v="09AWCPN3047L1Z9"/>
    <s v="https://drive.google.com/open?id=1iL-kmuG3vXSc5mshEo61leuMcRkjBkwD"/>
    <s v="AWCPN3047L"/>
    <s v="https://drive.google.com/open?id=1UdkfKc5b9R5Q0qx6QG2VkfakVCQKuVmC"/>
    <n v="30"/>
    <n v="10"/>
    <n v="10"/>
    <n v="10"/>
    <s v="Electronic"/>
    <s v="No"/>
    <s v="No"/>
    <s v="No"/>
    <s v="Open"/>
    <m/>
    <n v="1"/>
    <s v="nitinp@handover.in"/>
    <x v="2"/>
    <s v="G 109 Sector 9 Noida"/>
    <s v="Bharat Nagpal"/>
  </r>
  <r>
    <d v="2023-06-21T17:35:42"/>
    <x v="14"/>
    <x v="1"/>
    <s v="JKM Works"/>
    <n v="9311443386"/>
    <s v="Sanitary"/>
    <n v="5"/>
    <n v="150"/>
    <n v="50000"/>
    <s v="09AAJPG8117F3ZO"/>
    <s v="https://drive.google.com/open?id=19dJOBAkB7YVwnK0sf3j2hfnVwfFWHk62"/>
    <s v="AAJPG8117F"/>
    <s v="https://drive.google.com/open?id=1hRA8amsuJgGQSvvg9zckVvgexdSybGNh"/>
    <n v="30"/>
    <n v="10"/>
    <n v="10"/>
    <n v="10"/>
    <s v="Tiles"/>
    <s v="No"/>
    <s v="No"/>
    <s v="No"/>
    <s v="Open"/>
    <m/>
    <n v="2"/>
    <s v="nitinp@handover.in"/>
    <x v="2"/>
    <s v="G 4 sector 9 Noida"/>
    <s v="Raveen Gupta"/>
  </r>
  <r>
    <d v="2023-06-21T21:20:53"/>
    <x v="14"/>
    <x v="1"/>
    <s v="Maa furniture house"/>
    <n v="7007636348"/>
    <s v="Furniture"/>
    <n v="5"/>
    <n v="150"/>
    <n v="15000"/>
    <m/>
    <m/>
    <s v="24AAEFM2443B1ZX"/>
    <m/>
    <n v="4"/>
    <n v="15"/>
    <n v="10"/>
    <n v="8"/>
    <s v="No"/>
    <s v="No"/>
    <s v="No"/>
    <s v="No"/>
    <s v="Open"/>
    <m/>
    <n v="1"/>
    <s v="rohitg@handover.in"/>
    <x v="3"/>
    <s v="105/709 furniture market heeraganj kanpur"/>
    <s v="Saurabh jaiswal"/>
  </r>
  <r>
    <d v="2023-06-21T21:25:15"/>
    <x v="14"/>
    <x v="1"/>
    <s v="S.M Gupta &amp; Sons"/>
    <n v="9793676556"/>
    <s v="Furniture"/>
    <n v="5"/>
    <s v="150kg"/>
    <n v="15000"/>
    <m/>
    <m/>
    <s v="20AAEFM2873B1ZX"/>
    <m/>
    <n v="4"/>
    <n v="15"/>
    <n v="10"/>
    <n v="8"/>
    <s v="No"/>
    <s v="No"/>
    <s v="No"/>
    <s v="No"/>
    <s v="Open"/>
    <m/>
    <n v="1"/>
    <s v="rohitg@handover.in"/>
    <x v="3"/>
    <s v="87/6 Heeraganj kanpur"/>
    <s v="Somesh Gupta"/>
  </r>
  <r>
    <d v="2023-06-21T21:29:23"/>
    <x v="14"/>
    <x v="1"/>
    <s v="Radhika furniture"/>
    <n v="8175968781"/>
    <s v="Furniture"/>
    <n v="5"/>
    <s v="100kg"/>
    <n v="15000"/>
    <m/>
    <m/>
    <s v="14AAPQM5462B1ZX"/>
    <m/>
    <n v="4"/>
    <n v="10"/>
    <n v="10"/>
    <n v="8"/>
    <s v="No"/>
    <s v="No"/>
    <s v="No"/>
    <s v="Yes"/>
    <s v="Open"/>
    <m/>
    <n v="1"/>
    <s v="rohitg@handover.in"/>
    <x v="3"/>
    <s v="86/6 Heeraganj kanpur"/>
    <s v="Sunil Kumar Sharma"/>
  </r>
  <r>
    <d v="2023-06-21T21:38:31"/>
    <x v="14"/>
    <x v="1"/>
    <s v="Deep Electronics"/>
    <n v="9044292397"/>
    <s v="Electronic Devices"/>
    <n v="5"/>
    <s v="50kg"/>
    <n v="15000"/>
    <m/>
    <m/>
    <s v="17AAKHD2443B1ZX"/>
    <m/>
    <n v="4"/>
    <n v="15"/>
    <n v="10"/>
    <n v="8"/>
    <s v="No"/>
    <s v="No"/>
    <s v="No"/>
    <s v="No"/>
    <s v="Open"/>
    <m/>
    <n v="1"/>
    <s v="rohitg@handover.in"/>
    <x v="3"/>
    <s v="Shop no 0-6 malviya vihar karrahi main road kanpur"/>
    <s v="Deep"/>
  </r>
  <r>
    <d v="2023-06-21T21:48:15"/>
    <x v="14"/>
    <x v="1"/>
    <s v="Ogaan "/>
    <n v="9839474475"/>
    <s v="Furniture"/>
    <n v="5"/>
    <s v="100kg"/>
    <n v="15000"/>
    <m/>
    <m/>
    <s v="23AAGDR2764B1ZX"/>
    <m/>
    <n v="4"/>
    <n v="15"/>
    <n v="10"/>
    <n v="8"/>
    <s v="No"/>
    <s v="No"/>
    <s v="No"/>
    <s v="Yes"/>
    <s v="Open"/>
    <m/>
    <n v="2"/>
    <s v="rohitg@handover.in"/>
    <x v="3"/>
    <s v="106/371 jareeb chowki kanpur"/>
    <s v="Balram Khalwani"/>
  </r>
  <r>
    <d v="2023-06-21T21:53:04"/>
    <x v="14"/>
    <x v="1"/>
    <s v="All Mega Mart"/>
    <n v="8573995555"/>
    <s v="Electrical Appliances"/>
    <n v="10"/>
    <s v="40kg"/>
    <n v="10000"/>
    <m/>
    <m/>
    <s v="32AHRTD4632B1ZX"/>
    <m/>
    <n v="4"/>
    <n v="15"/>
    <n v="10"/>
    <n v="9"/>
    <s v="No"/>
    <s v="No"/>
    <s v="Yes"/>
    <s v="No"/>
    <s v="Open"/>
    <m/>
    <n v="1"/>
    <s v="rohitg@handover.in"/>
    <x v="3"/>
    <s v="255 panki road kalyanpur kanpur"/>
    <s v="Rajesh Chauhan"/>
  </r>
  <r>
    <d v="2023-06-21T21:56:32"/>
    <x v="14"/>
    <x v="1"/>
    <s v="Varun ply Agency"/>
    <n v="9935692855"/>
    <s v="Furniture"/>
    <n v="5"/>
    <s v="50kg"/>
    <n v="10000"/>
    <m/>
    <m/>
    <s v="43ABGDT7543B1ZX"/>
    <m/>
    <n v="4"/>
    <n v="15"/>
    <n v="10"/>
    <n v="9"/>
    <s v="No"/>
    <s v="No"/>
    <s v="No"/>
    <s v="No"/>
    <s v="Open"/>
    <m/>
    <n v="1"/>
    <s v="rohitg@handover.in"/>
    <x v="3"/>
    <s v="87/6 Heeraganj kanpur"/>
    <s v="Satish kumar"/>
  </r>
  <r>
    <d v="2023-06-21T22:00:13"/>
    <x v="14"/>
    <x v="1"/>
    <s v="Gurav furniture"/>
    <n v="7860000888"/>
    <s v="Furniture"/>
    <n v="5"/>
    <s v="50kg"/>
    <n v="15000"/>
    <m/>
    <m/>
    <s v="32AHUT4357P1ZX"/>
    <m/>
    <n v="4"/>
    <n v="15"/>
    <n v="10"/>
    <n v="8"/>
    <s v="No"/>
    <s v="No"/>
    <s v="No"/>
    <s v="No"/>
    <s v="Open"/>
    <m/>
    <n v="1"/>
    <s v="rohitg@handover.in"/>
    <x v="3"/>
    <s v="87/6 Heeraganj kanpur"/>
    <s v="Gaurav Gupta"/>
  </r>
  <r>
    <d v="2023-06-22T16:19:39"/>
    <x v="15"/>
    <x v="1"/>
    <s v="Gopal furniture &amp; plywood"/>
    <n v="8840981837"/>
    <s v="Furniture"/>
    <n v="5"/>
    <s v="50kg"/>
    <n v="15000"/>
    <m/>
    <m/>
    <s v="43AHDRT6534B1FX"/>
    <m/>
    <n v="4"/>
    <n v="15"/>
    <n v="10"/>
    <n v="8"/>
    <s v="No"/>
    <s v="No"/>
    <s v="No"/>
    <s v="No"/>
    <s v="Open"/>
    <m/>
    <n v="1"/>
    <s v="rohitg@handover.in"/>
    <x v="3"/>
    <s v="1102 awash vikash-3 panki road kalyanpur kanpur"/>
    <s v="Gopal"/>
  </r>
  <r>
    <d v="2023-06-22T16:25:12"/>
    <x v="15"/>
    <x v="1"/>
    <s v="Brahmdev enterprises"/>
    <n v="9169587883"/>
    <s v="Furniture"/>
    <n v="3"/>
    <s v="50kg"/>
    <n v="15000"/>
    <m/>
    <m/>
    <s v="37AFRYD8665B1ZX"/>
    <m/>
    <n v="4"/>
    <n v="15"/>
    <n v="10"/>
    <n v="8"/>
    <s v="No"/>
    <s v="No"/>
    <s v="No"/>
    <s v="No"/>
    <s v="Open"/>
    <m/>
    <n v="1"/>
    <s v="rohitg@handover.in"/>
    <x v="3"/>
    <s v="Araji 255, 3A purana gais godam panki road kalyanpur kanpur"/>
    <s v="Ujjwal Gupta"/>
  </r>
  <r>
    <d v="2023-06-22T16:29:48"/>
    <x v="15"/>
    <x v="1"/>
    <s v="Shri Hari Om plywood"/>
    <n v="7905066587"/>
    <s v="Furniture"/>
    <n v="3"/>
    <s v="50kg"/>
    <n v="15000"/>
    <m/>
    <m/>
    <s v="21AGGTRT5543B1ZX"/>
    <m/>
    <n v="4"/>
    <n v="15"/>
    <n v="10"/>
    <n v="8"/>
    <s v="No"/>
    <s v="No"/>
    <s v="No"/>
    <s v="No"/>
    <s v="Open"/>
    <m/>
    <n v="1"/>
    <s v="rohitg@handover.in"/>
    <x v="3"/>
    <s v="Mahaveer Puram panki road Kalyanpur Kanpur"/>
    <s v="Laki verma"/>
  </r>
  <r>
    <d v="2023-06-24T21:52:08"/>
    <x v="16"/>
    <x v="1"/>
    <s v="Dharma Trading company"/>
    <n v="9810423979"/>
    <s v="Electronic Devices"/>
    <n v="7"/>
    <n v="200"/>
    <n v="50000"/>
    <s v="09CDNPB1545B1ZX"/>
    <s v="https://drive.google.com/open?id=1KcssQlbGP8ilqCIRI2hFdM2YGE5QQBBc"/>
    <s v="CDNPB1545B"/>
    <s v="https://drive.google.com/open?id=1_FCsE1s44Iu6vjel704i39E5ERMRyO1T"/>
    <n v="30"/>
    <n v="10"/>
    <n v="10"/>
    <n v="10"/>
    <s v="Electricals"/>
    <s v="No"/>
    <s v="No"/>
    <s v="No"/>
    <s v="Open"/>
    <m/>
    <n v="1"/>
    <s v="nitinp@handover.in"/>
    <x v="2"/>
    <s v="D 150 yadav market sector 51"/>
    <s v="Bhumik"/>
  </r>
  <r>
    <d v="2023-06-24T22:13:24"/>
    <x v="16"/>
    <x v="1"/>
    <s v="Surya sales care"/>
    <n v="9971678281"/>
    <s v="Automobile spares"/>
    <n v="2"/>
    <n v="500"/>
    <n v="500"/>
    <s v="06AIUPM70"/>
    <m/>
    <s v="06M70"/>
    <m/>
    <n v="26"/>
    <n v="15"/>
    <n v="9"/>
    <n v="8"/>
    <s v="automobiles spare parts"/>
    <s v="No"/>
    <s v="No"/>
    <s v="No"/>
    <s v="Close"/>
    <m/>
    <n v="1"/>
    <s v="sabhishekkumar94@gmail.com"/>
    <x v="1"/>
    <s v="Bada bajar Vasai Road Gurgaon"/>
    <s v="Omveer"/>
  </r>
  <r>
    <d v="2023-06-24T22:19:23"/>
    <x v="16"/>
    <x v="1"/>
    <s v="Suresh traders"/>
    <n v="9873323253"/>
    <s v="Paints"/>
    <s v="Paints"/>
    <n v="250"/>
    <n v="400"/>
    <s v="06BC1PC2581B1Z4"/>
    <m/>
    <s v="06BZ4"/>
    <m/>
    <n v="26"/>
    <n v="25"/>
    <n v="9"/>
    <n v="8"/>
    <s v="Paints paints"/>
    <s v="No"/>
    <s v="No"/>
    <s v="No"/>
    <s v="Open"/>
    <m/>
    <n v="1"/>
    <s v="sabhishekkumar94@gmail.com"/>
    <x v="1"/>
    <s v="Bada bazar Vasai Road Gurgaon"/>
    <s v="Suresh"/>
  </r>
  <r>
    <d v="2023-06-24T22:24:30"/>
    <x v="16"/>
    <x v="1"/>
    <s v="Vishnu Timbers"/>
    <n v="9910016545"/>
    <s v="Furniture"/>
    <n v="1"/>
    <n v="650"/>
    <n v="750"/>
    <s v="06AWPTS1402K1Z8"/>
    <m/>
    <s v="06AZ8"/>
    <m/>
    <n v="26"/>
    <n v="25"/>
    <n v="9"/>
    <n v="8"/>
    <s v="Timber"/>
    <s v="No"/>
    <s v="No"/>
    <s v="No"/>
    <s v="Open"/>
    <m/>
    <n v="1"/>
    <s v="sabhishekkumar94@gmail.com"/>
    <x v="1"/>
    <s v="Bada bajar Vasai Road Gurgaon"/>
    <s v="Vishnu Timber"/>
  </r>
  <r>
    <d v="2023-06-28T22:29:21"/>
    <x v="17"/>
    <x v="1"/>
    <s v="YGL TIMBER"/>
    <n v="9810583713"/>
    <s v="Furniture"/>
    <n v="1"/>
    <n v="600"/>
    <n v="800"/>
    <s v="06DTVPK6455C1ZB"/>
    <m/>
    <s v="06DZB"/>
    <m/>
    <n v="26"/>
    <n v="30"/>
    <n v="9"/>
    <n v="7"/>
    <s v="Wooden"/>
    <s v="No"/>
    <s v="No"/>
    <s v="No"/>
    <s v="Open"/>
    <m/>
    <n v="1"/>
    <s v="kumarabhishek23577@gmail.com"/>
    <x v="1"/>
    <s v="_x000a_SHIVA JI NAGAR SEC11 Gurgaon"/>
    <s v="YGL Timber"/>
  </r>
  <r>
    <d v="2023-06-28T22:35:37"/>
    <x v="17"/>
    <x v="1"/>
    <s v="Ottotek Automotive India LLP"/>
    <n v="8744844744"/>
    <s v="Furniture"/>
    <n v="1"/>
    <n v="500"/>
    <n v="700"/>
    <s v="06AAIF04230GIZI"/>
    <m/>
    <s v="06AZI"/>
    <m/>
    <n v="26"/>
    <n v="25"/>
    <n v="9"/>
    <n v="7"/>
    <s v="Wooden"/>
    <s v="No"/>
    <s v="No"/>
    <s v="No"/>
    <s v="Open"/>
    <m/>
    <n v="1"/>
    <s v="kumarabhishek23577@gmail.com"/>
    <x v="1"/>
    <s v="_x000a_SHIVAJI NAGAR SEC11 Gurgaon"/>
    <s v="Ottotek Automotive India LLP"/>
  </r>
  <r>
    <d v="2023-06-29T23:23:22"/>
    <x v="18"/>
    <x v="1"/>
    <s v="Goel collection"/>
    <n v="9899189430"/>
    <s v="Clothes"/>
    <n v="1"/>
    <n v="100"/>
    <n v="500"/>
    <s v="06ADPPG1976K1Z4"/>
    <m/>
    <s v="06AZ4"/>
    <m/>
    <n v="26"/>
    <n v="20"/>
    <n v="9"/>
    <n v="7"/>
    <s v="Clothes"/>
    <s v="No"/>
    <s v="No"/>
    <s v="No"/>
    <s v="Close"/>
    <m/>
    <n v="1"/>
    <s v="kumarabhishek23577@gmail.com"/>
    <x v="1"/>
    <s v="Sadar bazar Gurgaon"/>
    <s v="Goel collection"/>
  </r>
  <r>
    <d v="2023-06-30T06:27:04"/>
    <x v="18"/>
    <x v="1"/>
    <s v="Rishabh batteries"/>
    <n v="9899805074"/>
    <s v="Electrical Appliances"/>
    <n v="1"/>
    <n v="1"/>
    <n v="5000"/>
    <s v="07ADFPA1057P1ZK"/>
    <m/>
    <s v="ADFPA1057P"/>
    <m/>
    <n v="26"/>
    <n v="40"/>
    <n v="11"/>
    <n v="7"/>
    <s v="battery anverter"/>
    <s v="No"/>
    <s v="No"/>
    <s v="No"/>
    <s v="Close"/>
    <m/>
    <n v="1"/>
    <s v="avinishk@handover.in"/>
    <x v="0"/>
    <s v="Geeta colony Delhi 110031"/>
    <s v="Rishabh kumar"/>
  </r>
  <r>
    <d v="2023-07-05T21:32:53"/>
    <x v="19"/>
    <x v="2"/>
    <s v="Shree Jain Stone World"/>
    <n v="9873607751"/>
    <s v="Furniture"/>
    <n v="2"/>
    <n v="1000"/>
    <n v="3000"/>
    <s v="06AHPJ8082H2Z4"/>
    <m/>
    <s v="06AZ4"/>
    <m/>
    <n v="26"/>
    <n v="25"/>
    <n v="9"/>
    <n v="7"/>
    <s v="Marwal"/>
    <s v="Yes"/>
    <s v="No"/>
    <s v="No"/>
    <s v="Open"/>
    <m/>
    <n v="1"/>
    <s v="abhisheks@handover.in"/>
    <x v="1"/>
    <s v="_x000a_PLOT NO 77,SEC 34 GURGAON"/>
    <s v="Shree Jain Stone World"/>
  </r>
  <r>
    <d v="2023-07-05T21:34:40"/>
    <x v="19"/>
    <x v="2"/>
    <s v="AKBD Home LLP"/>
    <n v="8527928175"/>
    <s v="Electronic Devices"/>
    <n v="5"/>
    <n v="150"/>
    <n v="50000"/>
    <s v="07ACBFA4087E1ZM"/>
    <s v="https://drive.google.com/open?id=1P2_E5txGYFOq_HwnDMtCF8eo_e7yR0xa"/>
    <s v="ACBFA4087E"/>
    <s v="https://drive.google.com/open?id=1xPDDiRi6rkJXd_2bYDqT7bsQkntewPlh"/>
    <n v="30"/>
    <n v="10"/>
    <n v="10"/>
    <n v="10"/>
    <s v="Chimney"/>
    <s v="No"/>
    <s v="No"/>
    <s v="No"/>
    <s v="Close"/>
    <m/>
    <n v="1"/>
    <s v="nitinp@handover.in"/>
    <x v="2"/>
    <s v="New Ashok Nagar Delhi"/>
    <s v="Aditya"/>
  </r>
  <r>
    <d v="2023-07-05T21:43:57"/>
    <x v="19"/>
    <x v="2"/>
    <s v="SITLA MARBALS"/>
    <n v="9811475554"/>
    <s v="Furniture"/>
    <n v="1"/>
    <n v="800"/>
    <n v="2000"/>
    <s v="06AYJPS5845A1ZC"/>
    <m/>
    <n v="9811475554"/>
    <m/>
    <n v="26"/>
    <n v="25"/>
    <n v="9"/>
    <n v="7"/>
    <s v="Marble"/>
    <s v="Yes"/>
    <s v="No"/>
    <s v="No"/>
    <s v="Open"/>
    <m/>
    <n v="1"/>
    <s v="abhisheks@handover.in"/>
    <x v="1"/>
    <s v="_x000a_SEC 34 Gurgaon"/>
    <s v="Sitla marbel"/>
  </r>
  <r>
    <d v="2023-07-05T21:57:18"/>
    <x v="19"/>
    <x v="2"/>
    <s v="Nemi nath Hardware Store"/>
    <n v="9990788859"/>
    <s v="Hardware"/>
    <n v="2"/>
    <n v="500"/>
    <n v="500"/>
    <s v="06AIGPJ8984N1ZF"/>
    <m/>
    <s v="06AZF"/>
    <m/>
    <n v="26"/>
    <n v="10"/>
    <n v="9"/>
    <n v="7"/>
    <s v="Hardware"/>
    <s v="No"/>
    <s v="No"/>
    <s v="No"/>
    <s v="Open"/>
    <m/>
    <n v="1"/>
    <s v="abhisheks@handover.in"/>
    <x v="1"/>
    <s v="Badshahpur sector 38 Gurgaon"/>
    <s v="Nemi nath Hardware Store"/>
  </r>
  <r>
    <d v="2023-07-07T00:41:26"/>
    <x v="20"/>
    <x v="2"/>
    <s v="Harsh Sharma"/>
    <n v="9478342311"/>
    <s v="Books &amp; Stationery"/>
    <n v="1"/>
    <s v="50kg"/>
    <n v="500"/>
    <s v="09JSDUW5234S1ZE"/>
    <m/>
    <s v="JSDUW5234S"/>
    <m/>
    <n v="30"/>
    <n v="100"/>
    <s v="10am"/>
    <s v="8PM"/>
    <s v="books"/>
    <s v="No"/>
    <s v="No"/>
    <s v="No"/>
    <s v="Close"/>
    <m/>
    <n v="2"/>
    <s v="fa8802528717@gmail.com"/>
    <x v="4"/>
    <s v="Garg Traders"/>
    <s v="Harsh Sharma"/>
  </r>
  <r>
    <d v="2023-07-07T00:45:17"/>
    <x v="20"/>
    <x v="2"/>
    <s v="Aadavan"/>
    <n v="9583946371"/>
    <s v="Furniture"/>
    <n v="2"/>
    <n v="100"/>
    <n v="1000"/>
    <s v="09FUDCH2831V1ZE"/>
    <m/>
    <s v="FUDCH2831V"/>
    <m/>
    <n v="20"/>
    <n v="50"/>
    <s v="9AM"/>
    <s v="10pm"/>
    <s v="furniture"/>
    <s v="Yes"/>
    <s v="No"/>
    <s v="Yes"/>
    <s v="Open"/>
    <m/>
    <n v="1"/>
    <s v="fa8802528717@gmail.com"/>
    <x v="4"/>
    <s v="sahibabad"/>
    <s v="Aadavan"/>
  </r>
  <r>
    <d v="2023-07-07T00:48:44"/>
    <x v="20"/>
    <x v="2"/>
    <s v="Tripathi ji"/>
    <n v="8850347362"/>
    <s v="Furniture"/>
    <n v="1"/>
    <n v="50"/>
    <n v="1"/>
    <s v="09DHIED1234Q1ZE"/>
    <m/>
    <s v="DHIED1234Q"/>
    <m/>
    <n v="20"/>
    <n v="25"/>
    <s v="11am"/>
    <s v="7pm"/>
    <s v="furniture"/>
    <s v="No"/>
    <s v="No"/>
    <s v="No"/>
    <s v="Close"/>
    <m/>
    <n v="1"/>
    <s v="fa8802528717@gmail.com"/>
    <x v="4"/>
    <s v="nd floor, 441/8, Nyay Khand-III, opp. ORANGE COUNTY, Society, Indirapuram, Ghaziabad, Uttar Pradesh 201014"/>
    <s v="tripathi ji"/>
  </r>
  <r>
    <d v="2023-07-07T00:52:11"/>
    <x v="20"/>
    <x v="2"/>
    <s v="amit sharma"/>
    <n v="7798413828"/>
    <s v="Furniture"/>
    <n v="1"/>
    <n v="20"/>
    <n v="700"/>
    <s v="09AXDEO9832A1ZE"/>
    <m/>
    <s v="AXDEO9832A"/>
    <m/>
    <n v="11"/>
    <n v="25"/>
    <s v="11am"/>
    <s v="7pm"/>
    <s v="furniture"/>
    <s v="No"/>
    <s v="Yes"/>
    <s v="Yes"/>
    <s v="Open"/>
    <m/>
    <n v="2"/>
    <s v="fa8802528717@gmail.com"/>
    <x v="4"/>
    <s v="J9V2+CJH, Gyan Khand II, Indirapuram, Ghaziabad, Uttar Pradesh 201014"/>
    <s v="Amit Sharma"/>
  </r>
  <r>
    <d v="2023-07-07T00:59:56"/>
    <x v="20"/>
    <x v="2"/>
    <s v="aakav"/>
    <n v="9572455573"/>
    <s v="Furniture"/>
    <n v="3"/>
    <n v="50"/>
    <n v="1000"/>
    <s v="09URJFD4481X1ZW"/>
    <m/>
    <s v="URJFD4481X"/>
    <m/>
    <n v="20"/>
    <n v="50"/>
    <s v="10am"/>
    <s v="7pm"/>
    <s v="furniture"/>
    <s v="No"/>
    <s v="No"/>
    <s v="No"/>
    <s v="Close"/>
    <m/>
    <n v="1"/>
    <s v="fa8802528717@gmail.com"/>
    <x v="4"/>
    <s v="Kala Pathar Rd, Niti Khand I, Indirapuram, Ghaziabad, Uttar Pradesh 201014_x000a_"/>
    <s v="aakav"/>
  </r>
  <r>
    <d v="2023-07-07T01:03:17"/>
    <x v="20"/>
    <x v="2"/>
    <s v="Gaurav Sharma"/>
    <n v="8890312310"/>
    <s v="Furniture"/>
    <n v="1"/>
    <n v="40"/>
    <n v="900"/>
    <s v="09JNCDH9912A1ZE"/>
    <m/>
    <s v="JNCDH9912A"/>
    <m/>
    <n v="30"/>
    <n v="50"/>
    <n v="10"/>
    <n v="8"/>
    <s v="furniture"/>
    <s v="No"/>
    <s v="No"/>
    <s v="No"/>
    <s v="Close"/>
    <m/>
    <n v="1"/>
    <s v="fa8802528717@gmail.com"/>
    <x v="4"/>
    <s v="J9HQ+4Q8, Chhajarshi, Main Road, Block J, Sector 63, Noida, Uttar Pradesh 201301"/>
    <s v="Gaurav Sharma"/>
  </r>
  <r>
    <d v="2023-07-07T01:06:40"/>
    <x v="20"/>
    <x v="2"/>
    <s v="Sakshamv Yadav Jatav"/>
    <n v="9859123410"/>
    <s v="Furniture"/>
    <n v="10"/>
    <n v="10"/>
    <n v="900"/>
    <s v="09UDCFH2647Q1ZE"/>
    <m/>
    <s v="UDCFH2647Q"/>
    <m/>
    <n v="11"/>
    <n v="100"/>
    <s v="7AM"/>
    <s v="10pm"/>
    <s v="furniture"/>
    <s v="No"/>
    <s v="No"/>
    <s v="No"/>
    <s v="Close"/>
    <m/>
    <n v="4"/>
    <s v="fa8802528717@gmail.com"/>
    <x v="4"/>
    <s v="Shop No.76, Aavas Vikas Colony, Navyug Market, Naya Ganj, Ghaziabad, Uttar Pradesh"/>
    <s v="Sakshamv Yadav Jatav"/>
  </r>
  <r>
    <d v="2023-07-07T01:11:18"/>
    <x v="20"/>
    <x v="2"/>
    <s v="Lala Sharma"/>
    <n v="8958412319"/>
    <s v="Furniture"/>
    <n v="2"/>
    <n v="100"/>
    <n v="800"/>
    <s v="09JWUWX231LA1ZE"/>
    <m/>
    <s v="JWUWX231L"/>
    <m/>
    <n v="26"/>
    <n v="40"/>
    <n v="10"/>
    <n v="9"/>
    <s v="furntire"/>
    <s v="No"/>
    <s v="No"/>
    <s v="No"/>
    <s v="Close"/>
    <m/>
    <n v="1"/>
    <s v="fa8802528717@gmail.com"/>
    <x v="4"/>
    <s v="Shop No. 98, Near Post Office, Hapur Rd, Navyug Market, Naya Ganj, Ghaziabad, Uttar Pradesh"/>
    <s v="Lala Sharma"/>
  </r>
  <r>
    <d v="2023-07-13T23:13:49"/>
    <x v="21"/>
    <x v="2"/>
    <s v="Home Furniture"/>
    <n v="9684912344"/>
    <s v="Furniture"/>
    <n v="2"/>
    <n v="100"/>
    <n v="200"/>
    <m/>
    <m/>
    <s v="THIFH4731P"/>
    <m/>
    <n v="20"/>
    <n v="100"/>
    <n v="10"/>
    <n v="6"/>
    <s v="furniture"/>
    <s v="No"/>
    <s v="No"/>
    <s v="Yes"/>
    <s v="Open"/>
    <m/>
    <n v="1"/>
    <s v="fa8802528717@gmail.com"/>
    <x v="4"/>
    <s v="2nd floor, 441/8, Nyay Khand-III, opp. ORANGE COUNTY, Society, Indirapuram, Ghaziabad, Uttar Pradesh"/>
    <s v="harsh mehta"/>
  </r>
  <r>
    <d v="2023-07-13T23:20:30"/>
    <x v="21"/>
    <x v="2"/>
    <s v="TNT Furniture"/>
    <n v="9584245373"/>
    <s v="Furniture"/>
    <n v="1"/>
    <n v="100"/>
    <n v="500"/>
    <m/>
    <m/>
    <s v="URNSW2827W"/>
    <m/>
    <n v="1"/>
    <n v="39"/>
    <n v="9"/>
    <n v="11"/>
    <s v="furniture"/>
    <s v="No"/>
    <s v="No"/>
    <s v="No"/>
    <s v="Open"/>
    <m/>
    <n v="2"/>
    <s v="fa8802528717@gmail.com"/>
    <x v="4"/>
    <s v="Plot No 9, Niti Khand I, Indirapuram, Ghaziabad, Uttar Pradesh 201014"/>
    <s v="Jatin"/>
  </r>
  <r>
    <d v="2023-07-13T23:33:05"/>
    <x v="21"/>
    <x v="2"/>
    <s v="FS Furniture"/>
    <n v="9686234341"/>
    <s v="Furniture"/>
    <n v="2"/>
    <n v="300"/>
    <n v="400"/>
    <m/>
    <m/>
    <s v="DHSIJ2826Q"/>
    <m/>
    <n v="10"/>
    <n v="10"/>
    <n v="9"/>
    <n v="11"/>
    <s v="furnitue"/>
    <s v="No"/>
    <s v="No"/>
    <s v="No"/>
    <s v="Close"/>
    <m/>
    <n v="1"/>
    <s v="fa8802528717@gmail.com"/>
    <x v="4"/>
    <s v="near police chowki, Kanawani Village, Indirapuram, Ghaziabad, Uttar Pradesh 201014"/>
    <s v="kumar sharma"/>
  </r>
  <r>
    <d v="2023-07-13T23:34:20"/>
    <x v="21"/>
    <x v="2"/>
    <s v="Golden Furniture"/>
    <n v="9473812412"/>
    <s v="Furniture"/>
    <n v="1"/>
    <n v="100"/>
    <n v="900"/>
    <m/>
    <m/>
    <s v="DHCYW1927Q"/>
    <m/>
    <n v="20"/>
    <n v="11"/>
    <n v="11"/>
    <n v="9"/>
    <s v="furniture"/>
    <s v="No"/>
    <s v="No"/>
    <s v="No"/>
    <s v="Close"/>
    <m/>
    <n v="1"/>
    <s v="fa8802528717@gmail.com"/>
    <x v="4"/>
    <s v="vasudnhara"/>
    <s v="umesh"/>
  </r>
  <r>
    <d v="2023-07-13T23:36:29"/>
    <x v="21"/>
    <x v="2"/>
    <s v="Mukun foam"/>
    <n v="8474912398"/>
    <s v="Furniture"/>
    <n v="1"/>
    <n v="30"/>
    <n v="400"/>
    <m/>
    <m/>
    <s v="ASEWS1231A"/>
    <m/>
    <n v="11"/>
    <n v="50"/>
    <n v="11"/>
    <n v="9"/>
    <s v="furniture"/>
    <s v="No"/>
    <s v="No"/>
    <s v="No"/>
    <s v="Close"/>
    <m/>
    <n v="1"/>
    <s v="fa8802528717@gmail.com"/>
    <x v="4"/>
    <s v="vasundhara"/>
    <s v="garimanjali"/>
  </r>
  <r>
    <d v="2023-07-17T10:34:09"/>
    <x v="22"/>
    <x v="2"/>
    <s v="HARI OM Gases"/>
    <n v="9956751666"/>
    <s v="Pharmacy"/>
    <n v="3"/>
    <n v="2500"/>
    <n v="600000"/>
    <s v="09BKVPS8109Q1ZT"/>
    <m/>
    <s v="BKVPS8109Q"/>
    <m/>
    <n v="30"/>
    <n v="70"/>
    <n v="8"/>
    <n v="8"/>
    <s v="O2 Cylinder"/>
    <s v="Yes"/>
    <s v="No"/>
    <s v="No"/>
    <s v="Open"/>
    <m/>
    <n v="4"/>
    <s v="rahulr@handover.in"/>
    <x v="5"/>
    <s v="Site No 5 Hari Om Gases"/>
    <s v="Piyush Antervedi"/>
  </r>
  <r>
    <d v="2023-07-17T15:25:24"/>
    <x v="23"/>
    <x v="2"/>
    <s v="Aarti Distillery Pvt Ltd"/>
    <n v="9368426370"/>
    <s v="Chemicals"/>
    <n v="1"/>
    <n v="1000"/>
    <n v="300000"/>
    <s v="09AATCA4413B1ZU"/>
    <m/>
    <s v="AATCA4413B"/>
    <m/>
    <n v="20"/>
    <n v="500"/>
    <n v="10"/>
    <n v="10"/>
    <s v="Wine"/>
    <s v="No"/>
    <s v="No"/>
    <s v="No"/>
    <s v="Open"/>
    <m/>
    <n v="1"/>
    <s v="rahulr@handover.in"/>
    <x v="5"/>
    <s v="Gram Rania Kanpur Dehat"/>
    <s v="Kaiash Kumar"/>
  </r>
  <r>
    <d v="2023-07-17T17:43:23"/>
    <x v="23"/>
    <x v="2"/>
    <s v="Hinglaj food Pvt Ltd"/>
    <n v="8887522772"/>
    <s v="Bakery"/>
    <n v="2"/>
    <n v="3000"/>
    <n v="300000"/>
    <s v="09AACCH8152K1Z9"/>
    <m/>
    <s v="AACCH8152K"/>
    <m/>
    <n v="26"/>
    <n v="200"/>
    <n v="11"/>
    <n v="8"/>
    <s v="Rusk"/>
    <s v="No"/>
    <s v="Yes"/>
    <s v="No"/>
    <s v="Open"/>
    <m/>
    <n v="2"/>
    <s v="rahulr@handover.in"/>
    <x v="5"/>
    <s v="Panki site 5"/>
    <s v="Mohit singh"/>
  </r>
  <r>
    <d v="2023-07-17T17:48:29"/>
    <x v="23"/>
    <x v="2"/>
    <s v="Arvind Footwear private limited"/>
    <n v="9935383199"/>
    <s v="Footwear"/>
    <n v="2"/>
    <n v="60000"/>
    <n v="1500000"/>
    <s v="09AABCA2398D1ZS"/>
    <m/>
    <s v="AABCA2398D"/>
    <m/>
    <n v="26"/>
    <n v="1500"/>
    <n v="8"/>
    <n v="8"/>
    <s v="Shoes"/>
    <s v="No"/>
    <s v="Yes"/>
    <s v="Yes"/>
    <s v="Open"/>
    <m/>
    <n v="1"/>
    <s v="rahulr@handover.in"/>
    <x v="5"/>
    <s v="JAINPUR KANPUR DEHAT C478"/>
    <s v="Awdesh Rai"/>
  </r>
  <r>
    <d v="2023-07-19T01:06:22"/>
    <x v="24"/>
    <x v="2"/>
    <s v="Suresh Kumar Yadav"/>
    <n v="9840123410"/>
    <s v="Electrical Hardware"/>
    <n v="1"/>
    <n v="100"/>
    <n v="1000"/>
    <m/>
    <m/>
    <s v="DCJIS1319H"/>
    <m/>
    <n v="30"/>
    <n v="100"/>
    <s v="4am"/>
    <s v="9pm"/>
    <s v="Electrical"/>
    <s v="No"/>
    <s v="No"/>
    <s v="No"/>
    <s v="Close"/>
    <m/>
    <n v="2"/>
    <s v="fa8802528717@gmail.com"/>
    <x v="4"/>
    <s v="Jhilmil Industrial Area Delhi"/>
    <s v="Suresh Kumar Yadav"/>
  </r>
  <r>
    <d v="2023-07-19T01:07:45"/>
    <x v="24"/>
    <x v="2"/>
    <s v="Surjeet Yadav"/>
    <n v="9749134510"/>
    <s v="Milk"/>
    <n v="2"/>
    <n v="200"/>
    <n v="500"/>
    <m/>
    <m/>
    <s v="DCHON1718A"/>
    <m/>
    <n v="24"/>
    <n v="100"/>
    <n v="10"/>
    <n v="6"/>
    <s v="Pharmacy"/>
    <s v="Yes"/>
    <s v="No"/>
    <s v="Yes"/>
    <s v="Open"/>
    <m/>
    <n v="1"/>
    <s v="fa8802528717@gmail.com"/>
    <x v="4"/>
    <s v="Punjabi Bagh Metro Statuon"/>
    <s v="Surjeet Yadav"/>
  </r>
  <r>
    <d v="2023-07-20T20:19:24"/>
    <x v="25"/>
    <x v="2"/>
    <s v="Shri Durga Trading Company"/>
    <n v="9044331331"/>
    <s v="Hardware"/>
    <n v="1"/>
    <n v="10000"/>
    <n v="2000000"/>
    <s v="29AASFS7597Q1ZJ"/>
    <m/>
    <s v="AASFS7597Q"/>
    <m/>
    <n v="30"/>
    <n v="30"/>
    <n v="10"/>
    <n v="12"/>
    <s v="TmT sariya"/>
    <s v="No"/>
    <s v="Yes"/>
    <s v="No"/>
    <s v="Open"/>
    <m/>
    <n v="1"/>
    <s v="rahulr@handover.in"/>
    <x v="5"/>
    <s v="Afim kothi"/>
    <s v="Harah"/>
  </r>
  <r>
    <d v="2023-07-20T20:22:45"/>
    <x v="25"/>
    <x v="2"/>
    <s v="Kabir Trades"/>
    <n v="9415127494"/>
    <s v="Hardware"/>
    <n v="1"/>
    <n v="100000"/>
    <n v="100000"/>
    <s v="09ANOPS6776Q1ZI"/>
    <m/>
    <s v="ANOPS6776Q"/>
    <m/>
    <n v="30"/>
    <n v="100"/>
    <n v="10"/>
    <n v="8"/>
    <s v="Oil Dealers"/>
    <s v="No"/>
    <s v="Yes"/>
    <s v="No"/>
    <s v="Open"/>
    <m/>
    <n v="1"/>
    <s v="rahulr@handover.in"/>
    <x v="5"/>
    <s v="Juhi Kanpur"/>
    <s v="KABIR"/>
  </r>
  <r>
    <d v="2023-07-21T08:23:36"/>
    <x v="25"/>
    <x v="2"/>
    <s v="Lohia"/>
    <n v="7428784555"/>
    <s v="Luxury Furniture"/>
    <n v="2"/>
    <n v="1000"/>
    <n v="1000"/>
    <s v="09AAGCD5878C1ZF"/>
    <m/>
    <s v="09AAGCD5878C1ZF"/>
    <m/>
    <n v="26"/>
    <n v="20"/>
    <n v="10"/>
    <n v="7"/>
    <s v="Tailes"/>
    <s v="No"/>
    <s v="No"/>
    <s v="No"/>
    <s v="Open"/>
    <m/>
    <n v="2"/>
    <s v="abhisheks@handover.in"/>
    <x v="1"/>
    <s v="Sultanpur"/>
    <s v="Shankar"/>
  </r>
  <r>
    <d v="2023-07-23T01:19:51"/>
    <x v="26"/>
    <x v="2"/>
    <s v="Gaurav Singh"/>
    <n v="8937123410"/>
    <s v="Hardware"/>
    <n v="2"/>
    <n v="200"/>
    <n v="1000"/>
    <m/>
    <m/>
    <s v="DYEIQ2107P"/>
    <m/>
    <n v="11"/>
    <n v="100"/>
    <n v="9"/>
    <n v="9"/>
    <s v="Gardware"/>
    <s v="No"/>
    <s v="No"/>
    <s v="No"/>
    <s v="Open"/>
    <m/>
    <n v="1"/>
    <s v="fa8802528717@gmail.com"/>
    <x v="4"/>
    <s v="Sahibabad Site IV"/>
    <s v="Gaurav Singh"/>
  </r>
  <r>
    <d v="2023-07-23T01:22:13"/>
    <x v="26"/>
    <x v="2"/>
    <s v="Jaspreet Singh"/>
    <n v="9279145610"/>
    <s v="Electrical Appliances"/>
    <n v="2"/>
    <n v="100"/>
    <n v="2000"/>
    <m/>
    <m/>
    <s v="GHUED9819M"/>
    <m/>
    <n v="24"/>
    <n v="34"/>
    <n v="11"/>
    <n v="6"/>
    <s v="Electrical"/>
    <s v="Yes"/>
    <s v="No"/>
    <s v="Yes"/>
    <s v="Close"/>
    <m/>
    <s v="Delhi"/>
    <s v="fa8802528717@gmail.com"/>
    <x v="4"/>
    <s v="Sahibabad site IV"/>
    <s v="Jaspreet Singh"/>
  </r>
  <r>
    <d v="2023-07-23T01:24:58"/>
    <x v="26"/>
    <x v="2"/>
    <s v="Jindal Tiles &amp; Marbles"/>
    <n v="9739134510"/>
    <s v="Electrical Hardware"/>
    <n v="11"/>
    <n v="100"/>
    <n v="2"/>
    <m/>
    <m/>
    <s v="HUEOQ3410M"/>
    <m/>
    <n v="11"/>
    <n v="23"/>
    <n v="9"/>
    <n v="6"/>
    <s v="Electrical"/>
    <s v="Yes"/>
    <s v="No"/>
    <s v="No"/>
    <s v="Open"/>
    <m/>
    <n v="1"/>
    <s v="fa8802528717@gmail.com"/>
    <x v="4"/>
    <s v="Haryana"/>
    <s v="Ishwar Bhai"/>
  </r>
  <r>
    <d v="2023-07-23T01:26:14"/>
    <x v="26"/>
    <x v="2"/>
    <s v="Mukesh Statuonery Store"/>
    <n v="8890134510"/>
    <s v="Electrical Appliances"/>
    <n v="11"/>
    <n v="100"/>
    <n v="2000"/>
    <m/>
    <m/>
    <s v="DCGGQ6719P"/>
    <m/>
    <n v="21"/>
    <n v="50"/>
    <n v="9"/>
    <n v="9"/>
    <s v="Electeical"/>
    <s v="No"/>
    <s v="No"/>
    <s v="No"/>
    <s v="Open"/>
    <m/>
    <n v="5"/>
    <s v="fa8802528717@gmail.com"/>
    <x v="4"/>
    <s v="Sahibabad Site Is Up"/>
    <s v="Mukesh"/>
  </r>
  <r>
    <d v="2023-07-23T01:27:22"/>
    <x v="26"/>
    <x v="2"/>
    <s v="Karan Traders &amp; Co"/>
    <n v="8492345103"/>
    <s v="Electrical Hardware"/>
    <n v="2"/>
    <n v="100"/>
    <n v="400"/>
    <m/>
    <m/>
    <s v="PHDUI2310U"/>
    <m/>
    <n v="10"/>
    <n v="500"/>
    <n v="6"/>
    <n v="12"/>
    <s v="Hardware"/>
    <s v="Yes"/>
    <s v="No"/>
    <s v="Yes"/>
    <s v="Close"/>
    <m/>
    <n v="2"/>
    <s v="fa8802528717@gmail.com"/>
    <x v="4"/>
    <s v="Site IV Sahibabad up"/>
    <s v="Jatin Mehra"/>
  </r>
  <r>
    <d v="2023-07-23T01:28:31"/>
    <x v="26"/>
    <x v="2"/>
    <s v="Lala &amp; Makers"/>
    <n v="9379456281"/>
    <s v="Hardware"/>
    <n v="2"/>
    <n v="100"/>
    <n v="300"/>
    <m/>
    <m/>
    <s v="ORHXW1728A"/>
    <m/>
    <n v="21"/>
    <n v="100"/>
    <n v="10"/>
    <n v="10"/>
    <s v="No"/>
    <s v="Yes"/>
    <s v="No"/>
    <s v="Yes"/>
    <s v="Close"/>
    <m/>
    <n v="2"/>
    <s v="fa8802528717@gmail.com"/>
    <x v="4"/>
    <s v="Site IV sahibabad up"/>
    <s v="Kamal Kishore"/>
  </r>
  <r>
    <d v="2023-07-23T11:56:23"/>
    <x v="26"/>
    <x v="2"/>
    <s v="Shree Ji Steel Company"/>
    <n v="9307777325"/>
    <s v="Hardware"/>
    <n v="1"/>
    <n v="30000"/>
    <n v="2500000"/>
    <s v="09ABWFS9160Q1ZS"/>
    <m/>
    <s v="ABWFS9160Q"/>
    <m/>
    <n v="30"/>
    <n v="120"/>
    <n v="11"/>
    <n v="8"/>
    <s v="Gatar`"/>
    <s v="No"/>
    <s v="No"/>
    <s v="No"/>
    <s v="Open"/>
    <m/>
    <n v="1"/>
    <s v="rahulr@handover.in"/>
    <x v="5"/>
    <s v="Afimkothi"/>
    <s v="Rishab"/>
  </r>
  <r>
    <d v="2023-07-23T11:59:58"/>
    <x v="26"/>
    <x v="2"/>
    <s v="Jai Maa Ayran Udhyog"/>
    <n v="7380373699"/>
    <s v="Hardware"/>
    <n v="1"/>
    <n v="20000"/>
    <n v="1000000"/>
    <s v="09AESPK8679R1ZX"/>
    <m/>
    <s v="AESPK8679R"/>
    <m/>
    <n v="26"/>
    <n v="132"/>
    <n v="11"/>
    <n v="8"/>
    <s v="Steel"/>
    <s v="No"/>
    <s v="Yes"/>
    <s v="No"/>
    <s v="Open"/>
    <m/>
    <n v="1"/>
    <s v="rahulr@handover.in"/>
    <x v="5"/>
    <s v="Afim Kothi"/>
    <s v="Rajesh"/>
  </r>
  <r>
    <d v="2023-07-23T12:02:43"/>
    <x v="26"/>
    <x v="2"/>
    <s v="Jiya Enterprises"/>
    <n v="9839424645"/>
    <s v="Hardware"/>
    <n v="1"/>
    <n v="100000"/>
    <n v="2000000"/>
    <s v="09BFTPM1680P1ZG"/>
    <m/>
    <s v="BFTPM1680P"/>
    <m/>
    <n v="25"/>
    <n v="122"/>
    <n v="11"/>
    <n v="7"/>
    <s v="Gatar"/>
    <s v="No"/>
    <s v="No"/>
    <s v="No"/>
    <s v="Open"/>
    <m/>
    <n v="1"/>
    <s v="rahulr@handover.in"/>
    <x v="5"/>
    <s v="Coparganj"/>
    <s v="Asim"/>
  </r>
  <r>
    <d v="2023-07-23T12:08:36"/>
    <x v="26"/>
    <x v="2"/>
    <s v="ATUL WOOD WORK"/>
    <n v="9336115557"/>
    <s v="Furniture"/>
    <n v="1"/>
    <n v="1000"/>
    <n v="50000"/>
    <s v="09ACDPG9968N1ZQ"/>
    <m/>
    <s v="ACDPG9968N"/>
    <m/>
    <n v="31"/>
    <n v="111"/>
    <n v="12"/>
    <n v="11"/>
    <s v="NO"/>
    <s v="No"/>
    <s v="No"/>
    <s v="No"/>
    <s v="Open"/>
    <m/>
    <n v="1"/>
    <s v="rahulr@handover.in"/>
    <x v="5"/>
    <s v="COOPER GANJ"/>
    <s v="ATUL"/>
  </r>
  <r>
    <d v="2023-07-23T12:10:52"/>
    <x v="26"/>
    <x v="2"/>
    <s v="JAM JAM TRADERS"/>
    <n v="9415042905"/>
    <s v="Furniture"/>
    <n v="1"/>
    <n v="1000"/>
    <n v="50000"/>
    <s v="09AEGPA2461K1ZL"/>
    <m/>
    <s v="AEGPA2461K"/>
    <m/>
    <n v="25"/>
    <n v="111"/>
    <n v="12"/>
    <n v="11"/>
    <s v="NO"/>
    <s v="No"/>
    <s v="No"/>
    <s v="No"/>
    <s v="Open"/>
    <m/>
    <n v="1"/>
    <s v="rahulr@handover.in"/>
    <x v="5"/>
    <s v="COOPER GANJ"/>
    <s v="ATHER"/>
  </r>
  <r>
    <d v="2023-07-23T12:18:59"/>
    <x v="26"/>
    <x v="2"/>
    <s v="VARDHAN MACHINARY STORE"/>
    <n v="9936116444"/>
    <s v="Automobile spares"/>
    <n v="2"/>
    <n v="10000"/>
    <n v="10000"/>
    <s v="09ABTPT1425A1ZM"/>
    <m/>
    <s v="ABTPT1425A"/>
    <m/>
    <n v="30"/>
    <n v="100"/>
    <n v="10"/>
    <n v="9"/>
    <s v="MIXER FOR CONSTRUCTION WORK"/>
    <s v="Yes"/>
    <s v="No"/>
    <s v="No"/>
    <s v="Open"/>
    <m/>
    <n v="1"/>
    <s v="rahulr@handover.in"/>
    <x v="5"/>
    <s v="CHANDIRIKA DEVI CHORAHA"/>
    <s v="HARSH"/>
  </r>
  <r>
    <d v="2023-07-25T00:23:04"/>
    <x v="27"/>
    <x v="2"/>
    <s v="Hemant Traders"/>
    <n v="9472934510"/>
    <s v="Electrical Appliances"/>
    <n v="1"/>
    <n v="400"/>
    <n v="1000"/>
    <m/>
    <m/>
    <s v="DGURI2310O"/>
    <m/>
    <n v="23"/>
    <n v="100"/>
    <n v="9"/>
    <n v="11"/>
    <s v="Electrical"/>
    <s v="No"/>
    <s v="No"/>
    <s v="Yes"/>
    <s v="Open"/>
    <m/>
    <n v="1"/>
    <s v="fa8802528717@gmail.com"/>
    <x v="4"/>
    <s v="Site IV"/>
    <s v="Harsh"/>
  </r>
  <r>
    <d v="2023-07-25T00:24:10"/>
    <x v="27"/>
    <x v="2"/>
    <s v="Osama Painters"/>
    <n v="9479245610"/>
    <s v="Electrical Appliances"/>
    <n v="1"/>
    <n v="300"/>
    <n v="1000"/>
    <m/>
    <m/>
    <s v="DFROQ6710U"/>
    <m/>
    <n v="11"/>
    <n v="107"/>
    <n v="9"/>
    <n v="6"/>
    <s v="Electrical"/>
    <s v="No"/>
    <s v="No"/>
    <s v="Yes"/>
    <s v="Close"/>
    <m/>
    <n v="1"/>
    <s v="fa8802528717@gmail.com"/>
    <x v="4"/>
    <s v="Site IV"/>
    <s v="kta Ram"/>
  </r>
  <r>
    <d v="2023-07-25T00:25:23"/>
    <x v="27"/>
    <x v="2"/>
    <s v="Kamal Traders"/>
    <n v="9362834510"/>
    <s v="Electrical Appliances"/>
    <n v="11"/>
    <n v="100"/>
    <n v="1000"/>
    <m/>
    <m/>
    <s v="UYEUJ1276U"/>
    <m/>
    <n v="11"/>
    <n v="100"/>
    <n v="9"/>
    <n v="10"/>
    <s v="No"/>
    <s v="No"/>
    <s v="No"/>
    <s v="Yes"/>
    <s v="Close"/>
    <m/>
    <n v="11"/>
    <s v="fa8802528717@gmail.com"/>
    <x v="4"/>
    <s v="Site IV"/>
    <s v="Harsh"/>
  </r>
  <r>
    <d v="2023-07-25T00:26:38"/>
    <x v="27"/>
    <x v="2"/>
    <s v="SR Traders"/>
    <n v="8829123510"/>
    <s v="Electrical Hardware"/>
    <n v="22"/>
    <n v="100"/>
    <n v="1000"/>
    <m/>
    <m/>
    <s v="DFTRK5687E"/>
    <m/>
    <n v="11"/>
    <n v="100"/>
    <n v="9"/>
    <n v="8"/>
    <s v="Furniture"/>
    <s v="Yes"/>
    <s v="No"/>
    <s v="Yes"/>
    <s v="Close"/>
    <m/>
    <n v="1"/>
    <s v="fa8802528717@gmail.com"/>
    <x v="4"/>
    <s v="Site IV"/>
    <s v="Saksham"/>
  </r>
  <r>
    <d v="2023-07-25T00:30:16"/>
    <x v="27"/>
    <x v="2"/>
    <s v="Geeta"/>
    <n v="8379111241"/>
    <s v="Books &amp; Stationery"/>
    <n v="1"/>
    <n v="500"/>
    <n v="1000"/>
    <m/>
    <m/>
    <s v="SKAJQ8268U"/>
    <m/>
    <n v="11"/>
    <n v="500"/>
    <n v="9"/>
    <n v="9"/>
    <s v="No"/>
    <s v="Yes"/>
    <s v="No"/>
    <s v="No"/>
    <s v="Open"/>
    <m/>
    <n v="1"/>
    <s v="fa8802528717@gmail.com"/>
    <x v="4"/>
    <s v="Site IV"/>
    <s v="Nitin"/>
  </r>
  <r>
    <d v="2023-07-27T00:27:34"/>
    <x v="28"/>
    <x v="2"/>
    <s v="Jaswant Traders"/>
    <n v="9475192764"/>
    <s v="Grocery"/>
    <n v="1"/>
    <n v="350"/>
    <n v="1000"/>
    <m/>
    <m/>
    <s v="FSJHI5632Q"/>
    <m/>
    <n v="28"/>
    <n v="100"/>
    <n v="9"/>
    <n v="6"/>
    <s v="Nothing"/>
    <s v="Yes"/>
    <s v="Yes"/>
    <s v="Yes"/>
    <s v="Close"/>
    <m/>
    <n v="1"/>
    <s v="fa8802528717@gmail.com"/>
    <x v="4"/>
    <s v="Shahed Nagar Site IV"/>
    <s v="Jaswant Singh"/>
  </r>
  <r>
    <d v="2023-07-27T00:28:52"/>
    <x v="28"/>
    <x v="2"/>
    <s v="Umesh Kalka Shimla Transport"/>
    <n v="7846138748"/>
    <s v="Sanitary"/>
    <n v="2"/>
    <n v="2500"/>
    <n v="500"/>
    <m/>
    <m/>
    <s v="HFUEH3410Y"/>
    <m/>
    <n v="29"/>
    <n v="100"/>
    <n v="9"/>
    <n v="6"/>
    <s v="transport"/>
    <s v="Yes"/>
    <s v="Yes"/>
    <s v="Yes"/>
    <s v="Open"/>
    <m/>
    <n v="1"/>
    <s v="fa8802528717@gmail.com"/>
    <x v="4"/>
    <s v="Site IV Sahibabad"/>
    <s v="Umesh Bhaiya"/>
  </r>
  <r>
    <d v="2023-07-27T00:36:51"/>
    <x v="28"/>
    <x v="2"/>
    <s v="AK Carriers"/>
    <n v="9574256711"/>
    <s v="Furniture"/>
    <n v="2"/>
    <n v="450"/>
    <n v="1000"/>
    <m/>
    <m/>
    <s v="GEUYU8571U"/>
    <m/>
    <n v="29"/>
    <n v="5"/>
    <n v="11"/>
    <n v="9"/>
    <s v="urniture"/>
    <s v="Yes"/>
    <s v="No"/>
    <s v="Yes"/>
    <s v="Open"/>
    <m/>
    <n v="1"/>
    <s v="fa8802528717@gmail.com"/>
    <x v="4"/>
    <s v="SITE IV Sahibabad"/>
    <s v="Ashak Lala"/>
  </r>
  <r>
    <d v="2023-07-27T00:40:21"/>
    <x v="28"/>
    <x v="2"/>
    <s v="Prakash Store"/>
    <n v="9473945611"/>
    <s v="Furniture"/>
    <n v="1"/>
    <n v="45"/>
    <n v="50"/>
    <m/>
    <m/>
    <s v="HIOPK9381P"/>
    <m/>
    <n v="12"/>
    <n v="45"/>
    <n v="9"/>
    <n v="9"/>
    <s v="furniture"/>
    <s v="Yes"/>
    <s v="No"/>
    <s v="Yes"/>
    <s v="Open"/>
    <m/>
    <n v="1"/>
    <s v="fa8802528717@gmail.com"/>
    <x v="4"/>
    <s v="SITE IV Sahiababd"/>
    <s v="jaswant singh"/>
  </r>
  <r>
    <d v="2023-07-31T08:29:29"/>
    <x v="29"/>
    <x v="2"/>
    <s v="A.P.J Enterprises"/>
    <n v="9818877522"/>
    <s v="Plastic material"/>
    <n v="2"/>
    <n v="300"/>
    <n v="1000"/>
    <s v="06BFWP7187RZY"/>
    <m/>
    <s v="06BZY"/>
    <m/>
    <n v="30"/>
    <n v="30"/>
    <n v="9"/>
    <n v="7"/>
    <s v="Plastic"/>
    <s v="No"/>
    <s v="No"/>
    <s v="No"/>
    <s v="Close"/>
    <m/>
    <n v="1"/>
    <s v="abhisheks@handover.in"/>
    <x v="1"/>
    <m/>
    <s v="Khandsa"/>
  </r>
  <r>
    <d v="2023-07-31T14:40:22"/>
    <x v="30"/>
    <x v="2"/>
    <s v="RPM SALES"/>
    <n v="9670116611"/>
    <s v="Others"/>
    <s v="Tyres"/>
    <n v="9000"/>
    <s v="09AANFR8203P1ZG"/>
    <m/>
    <s v="AANFR8203P"/>
    <m/>
    <n v="25"/>
    <n v="100"/>
    <n v="11"/>
    <n v="8"/>
    <n v="1"/>
    <s v="No"/>
    <s v="No"/>
    <s v="Yes"/>
    <s v="Open"/>
    <m/>
    <m/>
    <m/>
    <m/>
    <x v="5"/>
    <m/>
    <s v="123/630 Fazalganj Gadariyanpurva"/>
  </r>
  <r>
    <d v="2023-07-31T14:44:29"/>
    <x v="30"/>
    <x v="2"/>
    <s v="Sethi Tyre company"/>
    <n v="9935600003"/>
    <s v="Others"/>
    <s v="Tyre"/>
    <n v="9000"/>
    <s v="09ADPFS8644A1ZP"/>
    <m/>
    <s v="ADPFS8644A"/>
    <m/>
    <n v="26"/>
    <n v="100"/>
    <n v="11"/>
    <n v="9"/>
    <n v="1"/>
    <s v="No"/>
    <s v="No"/>
    <s v="Yes"/>
    <s v="Open"/>
    <m/>
    <m/>
    <m/>
    <m/>
    <x v="5"/>
    <m/>
    <s v="Shop no 21 107/3A GT Road Kanpur"/>
  </r>
  <r>
    <d v="2023-07-31T14:49:10"/>
    <x v="30"/>
    <x v="2"/>
    <s v="Shree Gupta Hardware"/>
    <n v="9451021604"/>
    <s v="Luxury Furniture"/>
    <s v="Furniture"/>
    <n v="3000"/>
    <s v="09AGQPG6902R1ZL"/>
    <m/>
    <s v="AGQP6902R"/>
    <m/>
    <n v="30"/>
    <n v="2"/>
    <n v="11"/>
    <n v="7"/>
    <n v="1"/>
    <s v="No"/>
    <s v="No"/>
    <s v="No"/>
    <s v="Open"/>
    <m/>
    <m/>
    <m/>
    <m/>
    <x v="5"/>
    <m/>
    <s v="Jarib Chowki"/>
  </r>
  <r>
    <m/>
    <x v="31"/>
    <x v="3"/>
    <m/>
    <m/>
    <m/>
    <m/>
    <m/>
    <m/>
    <m/>
    <m/>
    <m/>
    <m/>
    <m/>
    <m/>
    <m/>
    <m/>
    <m/>
    <m/>
    <m/>
    <m/>
    <m/>
    <m/>
    <m/>
    <m/>
    <x v="6"/>
    <m/>
    <m/>
  </r>
</pivotCacheRecords>
</file>

<file path=xl/pivotCache/pivotCacheRecords3.xml><?xml version="1.0" encoding="utf-8"?>
<pivotCacheRecords xmlns="http://schemas.openxmlformats.org/spreadsheetml/2006/main" xmlns:r="http://schemas.openxmlformats.org/officeDocument/2006/relationships" count="603">
  <r>
    <d v="2023-05-25T12:33:21"/>
    <x v="0"/>
    <x v="0"/>
    <s v="rahulr@handover.in"/>
    <s v="KCDNPL1411"/>
    <x v="0"/>
    <s v="Gaurav Furniture"/>
    <m/>
    <s v="Govind nagar Near Bridge"/>
    <s v="Kanpur"/>
    <s v="Retailer"/>
    <s v="Luxury Furniture"/>
    <s v="Any available vehicle in market"/>
    <s v="Yes"/>
  </r>
  <r>
    <d v="2023-05-25T13:15:10"/>
    <x v="0"/>
    <x v="0"/>
    <s v="rohitgautamiitk@gmail.com"/>
    <s v="ULIP190082"/>
    <x v="1"/>
    <s v="Kapil Agrawal"/>
    <n v="8090900823"/>
    <s v="Chawla market govind nagar kanpur"/>
    <s v="Kanpur"/>
    <s v="Warehouse"/>
    <s v="Furniture"/>
    <s v="Any available vehicle in market"/>
    <s v="Yes"/>
  </r>
  <r>
    <d v="2023-05-25T13:15:42"/>
    <x v="0"/>
    <x v="0"/>
    <s v="rahulr@handover.in"/>
    <s v="KCDNPL1411"/>
    <x v="0"/>
    <s v="Malhotra Foam"/>
    <n v="8303414813"/>
    <s v="Shop No 10,11 DPS MARKET GOVIND NAGAR"/>
    <s v="Kanpur"/>
    <s v="Retailer"/>
    <s v="Furniture"/>
    <s v="Any available vehicle in market"/>
    <s v="Maybe"/>
  </r>
  <r>
    <d v="2023-05-25T13:20:36"/>
    <x v="0"/>
    <x v="0"/>
    <s v="rohitgautamiitk@gmail.com"/>
    <s v="ULIP190082"/>
    <x v="1"/>
    <s v="Manish"/>
    <n v="8604781545"/>
    <s v="V.K furniture chawla market Govind nagar"/>
    <s v="Kanpur"/>
    <s v="Retailer"/>
    <s v="Furniture"/>
    <s v="Any available vehicle in market"/>
    <s v="Yes"/>
  </r>
  <r>
    <d v="2023-05-25T13:27:27"/>
    <x v="0"/>
    <x v="0"/>
    <s v="rohitgautamiitk@gmail.com"/>
    <s v="ULIP190082"/>
    <x v="1"/>
    <s v="Sajal dua"/>
    <n v="7271813845"/>
    <s v="Shop no 3 R kanya Market Govinda nagar"/>
    <s v="Kanpur"/>
    <s v="Retailer"/>
    <s v="Furniture"/>
    <s v="Any available vehicle in market"/>
    <s v="Yes"/>
  </r>
  <r>
    <d v="2023-05-25T13:33:51"/>
    <x v="0"/>
    <x v="0"/>
    <s v="rohitgautamiitk@gmail.com"/>
    <s v="ULIP190082"/>
    <x v="1"/>
    <s v="Abhay"/>
    <n v="9335662942"/>
    <s v="Shop no 8 Arya kanya market govind nagar"/>
    <s v="Kanpur"/>
    <s v="Warehouse"/>
    <s v="Furniture"/>
    <s v="Any available vehicle in market"/>
    <s v="Yes"/>
  </r>
  <r>
    <d v="2023-05-25T13:38:10"/>
    <x v="0"/>
    <x v="0"/>
    <s v="rohitgautamiitk@gmail.com"/>
    <s v="ULIP 190082"/>
    <x v="1"/>
    <s v="Naresh"/>
    <n v="7505426401"/>
    <s v="Shop no 9 arya nagar chawla market govind nagar"/>
    <s v="Kanpur"/>
    <s v="Warehouse"/>
    <s v="Furniture"/>
    <s v="Any available vehicle in market"/>
    <s v="Yes"/>
  </r>
  <r>
    <d v="2023-05-25T13:44:03"/>
    <x v="0"/>
    <x v="0"/>
    <s v="rohitgautamiitk@gmail.com"/>
    <s v="ULIP190082"/>
    <x v="1"/>
    <s v="Raju sales"/>
    <n v="9839032630"/>
    <s v="Chawla chauraha govind nagar"/>
    <s v="Kanpur"/>
    <s v="Retailer"/>
    <s v="Furniture"/>
    <s v="Any available vehicle in market"/>
    <s v="No"/>
  </r>
  <r>
    <d v="2023-05-25T13:56:15"/>
    <x v="0"/>
    <x v="0"/>
    <s v="rohitgautamiitk@gmail.com"/>
    <s v="ULIP190082"/>
    <x v="1"/>
    <s v="Kapoor Furnitures"/>
    <n v="9935411101"/>
    <s v="124/c/234 govind nagar kanpur"/>
    <s v="Kanpur"/>
    <s v="Warehouse"/>
    <s v="Furniture"/>
    <s v="Any available vehicle in market"/>
    <s v="Yes"/>
  </r>
  <r>
    <d v="2023-05-25T18:20:37"/>
    <x v="0"/>
    <x v="0"/>
    <s v="rohitgautamiitk@gmail.com"/>
    <s v="ULIP190082"/>
    <x v="1"/>
    <s v="SUSHIL PAL"/>
    <s v="063065 02040"/>
    <s v="374 HIG keshavpurm kalyanpur kanpur"/>
    <s v="Delhi"/>
    <s v="Retailer"/>
    <s v="Medical"/>
    <s v="Any available vehicle in market"/>
    <s v="No"/>
  </r>
  <r>
    <d v="2023-05-25T18:26:45"/>
    <x v="0"/>
    <x v="0"/>
    <s v="rohitgautamiitk@gmail.com"/>
    <s v="ULIP190082"/>
    <x v="1"/>
    <s v="Sahil"/>
    <s v="98075 78421"/>
    <s v="J132 keshavpurm kalyanpur kanpur"/>
    <s v="Kanpur"/>
    <s v="Retailer"/>
    <s v="Other"/>
    <s v="Own Vehicles"/>
    <s v="No"/>
  </r>
  <r>
    <d v="2023-05-26T11:46:07"/>
    <x v="1"/>
    <x v="0"/>
    <s v="avanishsingh442@gmail.com"/>
    <s v="KCDNPL1412"/>
    <x v="2"/>
    <s v="Mithun Chauhan"/>
    <n v="9971693470"/>
    <s v="Sector 51 hoshiyarpur"/>
    <s v="Noida"/>
    <s v="Retailer"/>
    <s v="Wood and Plywood"/>
    <s v="Any available vehicle in market"/>
    <s v="Yes"/>
  </r>
  <r>
    <d v="2023-05-26T14:00:14"/>
    <x v="1"/>
    <x v="0"/>
    <s v="rahulr@handover.in"/>
    <s v="KCDNLP1411"/>
    <x v="0"/>
    <s v="Bunny Basket"/>
    <n v="8887809017"/>
    <s v="Mahabalipuram"/>
    <s v="Kanpur"/>
    <s v="Retailer"/>
    <s v="Grocery Items"/>
    <s v="Own Vehicles"/>
    <s v="Yes"/>
  </r>
  <r>
    <d v="2023-05-26T14:32:59"/>
    <x v="1"/>
    <x v="0"/>
    <s v="rahulr@handover.in"/>
    <s v="KCDNLP1411"/>
    <x v="0"/>
    <s v="Harh Brown cafe"/>
    <n v="8090002223"/>
    <s v="Indira Nagar"/>
    <s v="Kanpur"/>
    <s v="Retailer"/>
    <s v="Cloud Kitchen"/>
    <s v="Own Vehicles"/>
    <s v="Yes"/>
  </r>
  <r>
    <d v="2023-05-26T15:02:47"/>
    <x v="1"/>
    <x v="0"/>
    <s v="rohitgautamiitk@gmail.com"/>
    <s v="ULIP190082"/>
    <x v="1"/>
    <s v="Anand"/>
    <n v="7499291144"/>
    <s v="Aawas Vikas-3 panki kalyanpur"/>
    <s v="Kanpur"/>
    <s v="Retailer"/>
    <s v="Furniture"/>
    <s v="Own Vehicles"/>
    <s v="Maybe"/>
  </r>
  <r>
    <d v="2023-05-26T15:21:03"/>
    <x v="1"/>
    <x v="0"/>
    <s v="rohitgautamiitk@gmail.com"/>
    <s v="ULIP190082"/>
    <x v="1"/>
    <s v="Gopal"/>
    <n v="8840981837"/>
    <s v="1102 Aawas Vikas 3 panki kalyanpur kanpur"/>
    <s v="Kanpur"/>
    <s v="Small Manufacturer"/>
    <s v="Furniture"/>
    <s v="Any available vehicle in market"/>
    <s v="Yes"/>
  </r>
  <r>
    <d v="2023-05-26T15:31:17"/>
    <x v="1"/>
    <x v="0"/>
    <s v="rohitgautamiitk@gmail.com"/>
    <s v="ULIP190082"/>
    <x v="1"/>
    <s v="Hari om"/>
    <n v="7905066587"/>
    <s v="Mahavirpuram kalyanpur kanpur"/>
    <s v="Kanpur"/>
    <s v="Small Manufacturer"/>
    <s v="Furniture"/>
    <s v="Any available vehicle in market"/>
    <s v="Yes"/>
  </r>
  <r>
    <d v="2023-05-26T15:50:34"/>
    <x v="1"/>
    <x v="0"/>
    <s v="rohitgautamiitk@gmail.com"/>
    <s v="ULIP190082"/>
    <x v="1"/>
    <s v="Himanshu"/>
    <n v="9169587883"/>
    <s v="255, 3A purana gais godam panki road kanpur"/>
    <s v="Kanpur"/>
    <s v="Retailer"/>
    <s v="Furniture"/>
    <s v="Any available vehicle in market"/>
    <s v="Yes"/>
  </r>
  <r>
    <d v="2023-05-26T16:03:06"/>
    <x v="1"/>
    <x v="0"/>
    <s v="rohitgautamiitk@gmail.com"/>
    <s v="ULIP190082"/>
    <x v="1"/>
    <s v="Akash"/>
    <n v="8573995555"/>
    <s v="All mega mart kalyanpur"/>
    <s v="Kanpur"/>
    <s v="Warehouse"/>
    <s v="All home use products"/>
    <s v="Any available vehicle in market"/>
    <s v="Yes"/>
  </r>
  <r>
    <d v="2023-05-26T16:57:36"/>
    <x v="1"/>
    <x v="0"/>
    <s v="rohitgautamiitk@gmail.com"/>
    <s v="ULIP"/>
    <x v="1"/>
    <s v="Manglam"/>
    <n v="9170024541"/>
    <s v="Buddh park indranagar kalyanpur kanpur"/>
    <s v="Kanpur"/>
    <s v="Retailer"/>
    <s v="Grocery Items"/>
    <s v="Own Vehicles"/>
    <s v="Yes"/>
  </r>
  <r>
    <d v="2023-05-26T21:00:21"/>
    <x v="1"/>
    <x v="0"/>
    <s v="avanishsingh442@gmail.com"/>
    <s v="KCDNPL1412"/>
    <x v="2"/>
    <s v="Shiva"/>
    <n v="9892165124"/>
    <s v="Sanjay gandhi transport nagar"/>
    <s v="Delhi"/>
    <s v="Distributor"/>
    <s v="Automotive Parts"/>
    <s v="Permanent contractual vehicles"/>
    <s v="Yes"/>
  </r>
  <r>
    <d v="2023-05-26T21:05:23"/>
    <x v="1"/>
    <x v="0"/>
    <s v="avanishsingh442@gmail.com"/>
    <s v="KCDNPL1412"/>
    <x v="2"/>
    <s v="Satayam"/>
    <n v="8130331782"/>
    <s v="Bawana"/>
    <s v="Delhi"/>
    <s v="Small Manufacturer"/>
    <s v="Industrial Products"/>
    <s v="Permanent contractual vehicles"/>
    <s v="Yes"/>
  </r>
  <r>
    <d v="2023-05-26T21:11:25"/>
    <x v="1"/>
    <x v="0"/>
    <s v="avanishsingh442@gmail.com"/>
    <s v="KCDNPL1412"/>
    <x v="2"/>
    <s v="Praveen"/>
    <s v="75320 26980"/>
    <s v="Bawana"/>
    <s v="Delhi"/>
    <s v="Small Manufacturer"/>
    <s v="Packaging Material"/>
    <s v="Any available vehicle in market"/>
    <s v="Yes"/>
  </r>
  <r>
    <d v="2023-05-26T21:12:47"/>
    <x v="1"/>
    <x v="0"/>
    <s v="avanishsingh442@gmail.com"/>
    <s v="KCDNPL1412"/>
    <x v="2"/>
    <s v="Pinku"/>
    <n v="6394697798"/>
    <s v="Sanjay gandhi transport nagar"/>
    <s v="Delhi"/>
    <s v="Carry Forward Agent"/>
    <s v="Packaging Material"/>
    <s v="Any available vehicle in market"/>
    <s v="Yes"/>
  </r>
  <r>
    <d v="2023-05-26T21:14:04"/>
    <x v="1"/>
    <x v="0"/>
    <s v="avanishsingh442@gmail.com"/>
    <s v="KCDNPL1412"/>
    <x v="2"/>
    <s v="Vishal"/>
    <n v="7986786500"/>
    <s v="Sanjay gandhi transport nagar"/>
    <s v="Delhi"/>
    <s v="Warehouse"/>
    <s v="Construction Material"/>
    <s v="All of the above"/>
    <s v="No"/>
  </r>
  <r>
    <d v="2023-05-26T22:00:49"/>
    <x v="1"/>
    <x v="0"/>
    <s v="purinitin902@gmail.com"/>
    <s v="ULIP190080"/>
    <x v="3"/>
    <s v="Akash"/>
    <n v="9910694261"/>
    <s v="Sector 66 mamura ghadi road noida"/>
    <s v="Noida"/>
    <s v="Retailer"/>
    <s v="Glass and bottle"/>
    <s v="Own Vehicles"/>
    <s v="Yes"/>
  </r>
  <r>
    <d v="2023-05-26T22:03:05"/>
    <x v="1"/>
    <x v="0"/>
    <s v="purinitin902@gmail.com"/>
    <s v="ULIP190080"/>
    <x v="3"/>
    <s v="Rohit Singla"/>
    <n v="8527891450"/>
    <s v="Shop no 13 gali no. 2 mamura sector 66"/>
    <s v="Noida"/>
    <s v="Retailer"/>
    <s v="Construction Material"/>
    <s v="Any available vehicle in market"/>
    <s v="Yes"/>
  </r>
  <r>
    <d v="2023-05-26T22:06:05"/>
    <x v="1"/>
    <x v="0"/>
    <s v="purinitin902@gmail.com"/>
    <s v="ULIP190080"/>
    <x v="3"/>
    <s v="Deepak"/>
    <n v="9910277743"/>
    <s v="Gali no 3 mamura sector 66"/>
    <s v="Noida"/>
    <s v="Retailer"/>
    <s v="Furniture"/>
    <s v="Own Vehicles"/>
    <s v="Maybe"/>
  </r>
  <r>
    <d v="2023-05-26T22:07:39"/>
    <x v="1"/>
    <x v="0"/>
    <s v="purinitin902@gmail.com"/>
    <s v="ULIP190080"/>
    <x v="3"/>
    <s v="Mukul"/>
    <n v="9354005861"/>
    <s v="Shop no 9 mamura sector 66"/>
    <s v="Noida"/>
    <s v="Retailer"/>
    <s v="Luxury Furniture"/>
    <s v="Any available vehicle in market"/>
    <s v="Yes"/>
  </r>
  <r>
    <d v="2023-05-26T22:10:29"/>
    <x v="1"/>
    <x v="0"/>
    <s v="purinitin902@gmail.com"/>
    <s v="ULIP190080"/>
    <x v="3"/>
    <s v="Manoj Jindal"/>
    <n v="9810787615"/>
    <s v="Shop no 02 mamura sector 66"/>
    <s v="Noida"/>
    <s v="Retailer"/>
    <s v="Construction Material"/>
    <s v="Any available vehicle in market"/>
    <s v="Yes"/>
  </r>
  <r>
    <d v="2023-05-26T22:14:21"/>
    <x v="1"/>
    <x v="0"/>
    <s v="purinitin902@gmail.com"/>
    <s v="ULIP190080"/>
    <x v="3"/>
    <s v="Yatendra Sharma"/>
    <n v="9990409166"/>
    <s v="Shop no 3 mamura sector 66"/>
    <s v="Noida"/>
    <s v="Retailer"/>
    <s v="Chemicals"/>
    <s v="Own Vehicles"/>
    <s v="Maybe"/>
  </r>
  <r>
    <d v="2023-05-26T22:16:14"/>
    <x v="1"/>
    <x v="0"/>
    <s v="purinitin902@gmail.com"/>
    <s v="ULIP190080"/>
    <x v="3"/>
    <s v="Punit kansal"/>
    <n v="9319631619"/>
    <s v="Shop no S 01 mamura sector 66"/>
    <s v="Noida"/>
    <s v="Retailer"/>
    <s v="Glass and bottle"/>
    <s v="Own Vehicles"/>
    <s v="Maybe"/>
  </r>
  <r>
    <d v="2023-05-26T22:20:31"/>
    <x v="1"/>
    <x v="0"/>
    <s v="purinitin902@gmail.com"/>
    <s v="ULIP190080"/>
    <x v="3"/>
    <s v="Sachin"/>
    <n v="9311342707"/>
    <s v="Shop no 4 mamura sector 66"/>
    <s v="Noida"/>
    <s v="Retailer"/>
    <s v="Construction Material"/>
    <s v="Any available vehicle in market"/>
    <s v="Yes"/>
  </r>
  <r>
    <d v="2023-05-27T07:17:05"/>
    <x v="2"/>
    <x v="0"/>
    <s v="sabhishekkumar94@gmail.com"/>
    <s v="ULIP190083"/>
    <x v="4"/>
    <s v="Bath world"/>
    <n v="8588900240"/>
    <s v="Shop no. 1sikanderpur Ghosi, opp pillar no 50 Gurgaon"/>
    <s v="Gurgaon"/>
    <s v="Distributor"/>
    <s v="Other"/>
    <s v="Any available vehicle in market"/>
    <s v="Yes"/>
  </r>
  <r>
    <d v="2023-05-27T07:22:03"/>
    <x v="2"/>
    <x v="0"/>
    <s v="sabhishekkumar94@gmail.com"/>
    <s v="ULIP190083"/>
    <x v="4"/>
    <s v="Paints and Hardware"/>
    <n v="9555555562"/>
    <s v="Near Metro pillar no 52,,M.g Road, Sikander pur Gurgaon"/>
    <s v="Gurgaon"/>
    <s v="Distributor"/>
    <s v="Other"/>
    <s v="Any available vehicle in market"/>
    <s v="Yes"/>
  </r>
  <r>
    <d v="2023-05-27T07:26:55"/>
    <x v="2"/>
    <x v="0"/>
    <s v="sabhishekkumar94@gmail.com"/>
    <s v="ULIP190083"/>
    <x v="4"/>
    <s v="P. O. P Gyp Board"/>
    <n v="9899450679"/>
    <s v="Metro pillar No. 62,Sikanderpur, Gurgaon"/>
    <s v="Gurgaon"/>
    <s v="Distributor"/>
    <s v="Other"/>
    <s v="Any available vehicle in market"/>
    <s v="Yes"/>
  </r>
  <r>
    <d v="2023-05-27T07:29:44"/>
    <x v="2"/>
    <x v="0"/>
    <s v="sabhishekkumar94@gmail.com"/>
    <s v="ULIP190083"/>
    <x v="4"/>
    <s v="Paints and hardware"/>
    <n v="9871995167"/>
    <s v="Metro pillar no 62, Sikander pur Gurgaon"/>
    <s v="Gurgaon"/>
    <s v="Distributor"/>
    <s v="Other"/>
    <s v="Any available vehicle in market"/>
    <s v="Yes"/>
  </r>
  <r>
    <d v="2023-05-27T07:33:12"/>
    <x v="2"/>
    <x v="0"/>
    <s v="sabhishekkumar94@gmail.com"/>
    <s v="ULIP190083"/>
    <x v="4"/>
    <s v="Foam"/>
    <n v="9818660102"/>
    <s v="Metro pillar no 48,Sikanderpur Gurgaon"/>
    <s v="Gurgaon"/>
    <s v="Distributor"/>
    <s v="Other"/>
    <s v="Any available vehicle in market"/>
    <s v="Yes"/>
  </r>
  <r>
    <d v="2023-05-27T07:36:51"/>
    <x v="2"/>
    <x v="0"/>
    <s v="sabhishekkumar94@gmail.com"/>
    <s v="ULIP190083"/>
    <x v="4"/>
    <s v="Foam"/>
    <n v="8802935114"/>
    <s v="Metro pillar no. 48 , Sikanderpur Gurgaon"/>
    <s v="Gurgaon"/>
    <s v="Distributor"/>
    <s v="Other"/>
    <s v="Any available vehicle in market"/>
    <s v="Yes"/>
  </r>
  <r>
    <d v="2023-05-27T07:40:02"/>
    <x v="2"/>
    <x v="0"/>
    <s v="sabhishekkumar94@gmail.com"/>
    <s v="ULIP190083"/>
    <x v="4"/>
    <s v="Paints and Hardware"/>
    <n v="9215617027"/>
    <s v="Metro pillar no 62, Sikanderpur, Gurgaon"/>
    <s v="Gurgaon"/>
    <s v="Distributor"/>
    <s v="Other"/>
    <s v="Any available vehicle in market"/>
    <s v="Yes"/>
  </r>
  <r>
    <d v="2023-05-27T07:42:34"/>
    <x v="2"/>
    <x v="0"/>
    <s v="sabhishekkumar94@gmail.com"/>
    <s v="ULIP190083"/>
    <x v="4"/>
    <s v="Wall and Floor Tiles"/>
    <n v="9711151717"/>
    <s v="Metro pillar no 63,Sikanderpur, Gurgaon"/>
    <s v="Gurgaon"/>
    <s v="Distributor"/>
    <s v="Other"/>
    <s v="Any available vehicle in market"/>
    <s v="Yes"/>
  </r>
  <r>
    <d v="2023-05-27T07:45:37"/>
    <x v="2"/>
    <x v="0"/>
    <s v="sabhishekkumar94@gmail.com"/>
    <s v="ULIP190083"/>
    <x v="4"/>
    <s v="Home Furniture"/>
    <n v="9910971755"/>
    <s v="Shop No. 1,Mehrauli Road, Nathupur, Gurgaon"/>
    <s v="Gurgaon"/>
    <s v="Retailer"/>
    <s v="Furniture"/>
    <s v="Own Vehicles"/>
    <s v="Yes"/>
  </r>
  <r>
    <d v="2023-05-27T07:49:24"/>
    <x v="2"/>
    <x v="0"/>
    <s v="sabhishekkumar94@gmail.com"/>
    <s v="ULIP190083"/>
    <x v="4"/>
    <s v="Aluminium &amp; Glass, UPVC Windo&amp;Door"/>
    <n v="9717744585"/>
    <s v="Metro pillar no 49,Sikanderpur, Gurgaon"/>
    <s v="Gurgaon"/>
    <s v="Small Manufacturer"/>
    <s v="Metal works"/>
    <s v="Any available vehicle in market"/>
    <s v="Yes"/>
  </r>
  <r>
    <d v="2023-05-27T07:54:24"/>
    <x v="2"/>
    <x v="0"/>
    <s v="sabhishekkumar94@gmail.com"/>
    <s v="ULIP190083"/>
    <x v="4"/>
    <s v="Electronics items"/>
    <n v="9560745009"/>
    <s v="Metro pillar no 55,Sikanderpur, Gurgaon"/>
    <s v="Gurgaon"/>
    <s v="Warehouse"/>
    <s v="Cloud Kitchen"/>
    <s v="Any available vehicle in market"/>
    <s v="Yes"/>
  </r>
  <r>
    <d v="2023-05-27T07:57:12"/>
    <x v="2"/>
    <x v="0"/>
    <s v="sabhishekkumar94@gmail.com"/>
    <s v="ULIP190083"/>
    <x v="4"/>
    <s v="Glass House"/>
    <n v="8744921814"/>
    <s v="Metro pillar no 19,Sikanderpur, Gurgaon"/>
    <s v="Gurgaon"/>
    <s v="Distributor"/>
    <s v="Other"/>
    <s v="Any available vehicle in market"/>
    <s v="Yes"/>
  </r>
  <r>
    <d v="2023-05-27T12:06:42"/>
    <x v="2"/>
    <x v="0"/>
    <s v="rohitgautamiitk@gmail.com"/>
    <s v="ULIP190082"/>
    <x v="1"/>
    <s v="Deepak"/>
    <n v="9935377045"/>
    <s v="206 c block panki kanpur"/>
    <s v="Kanpur"/>
    <s v="Retailer"/>
    <s v="Grocery Items"/>
    <s v="Own Vehicles"/>
    <s v="Yes"/>
  </r>
  <r>
    <d v="2023-05-27T12:12:02"/>
    <x v="2"/>
    <x v="0"/>
    <s v="rohitgautamiitk@gmail.com"/>
    <s v="ULIP190082"/>
    <x v="1"/>
    <s v="Shyam ji shukla"/>
    <n v="9026781947"/>
    <s v="375 c block panki"/>
    <s v="Kanpur"/>
    <s v="Retailer"/>
    <s v="Grocery Items"/>
    <s v="Any available vehicle in market"/>
    <s v="Yes"/>
  </r>
  <r>
    <d v="2023-05-27T12:33:25"/>
    <x v="2"/>
    <x v="0"/>
    <s v="rohitgautamiitk@gmail.com"/>
    <s v="ULIP190082"/>
    <x v="1"/>
    <s v="Ramesh yadav"/>
    <n v="9956346500"/>
    <s v="70 swaraj nagar panki kanpur"/>
    <s v="Kanpur"/>
    <s v="Retailer"/>
    <s v="Grocery Items"/>
    <s v="Any available vehicle in market"/>
    <s v="Yes"/>
  </r>
  <r>
    <d v="2023-05-27T13:22:12"/>
    <x v="2"/>
    <x v="0"/>
    <s v="rohitgautamiitk@gmail.com"/>
    <s v="ULIP 190082"/>
    <x v="1"/>
    <s v="Uday"/>
    <n v="7985830642"/>
    <s v="2/1245 mahaveerpuram panki kanpur"/>
    <s v="Kanpur"/>
    <s v="Retailer"/>
    <s v="Furniture"/>
    <s v="Any available vehicle in market"/>
    <s v="Yes"/>
  </r>
  <r>
    <d v="2023-05-27T13:22:50"/>
    <x v="2"/>
    <x v="0"/>
    <s v="ashwanisinghchauhan@gmail.com"/>
    <s v="KCDNPL1412"/>
    <x v="2"/>
    <s v="Ankit"/>
    <n v="9871108886"/>
    <s v="C-18. C block sector 9 noida"/>
    <s v="Noida"/>
    <s v="Retailer"/>
    <s v="Luxury Furniture"/>
    <s v="Any available vehicle in market"/>
    <s v="Yes"/>
  </r>
  <r>
    <d v="2023-05-27T13:32:11"/>
    <x v="2"/>
    <x v="0"/>
    <s v="rohitgautamiitk@gmail.com"/>
    <s v="ULIP190082"/>
    <x v="1"/>
    <s v="Rajveer Singh"/>
    <n v="7607364033"/>
    <s v="Ganga ganj tiraha panki kanpur"/>
    <s v="Kanpur"/>
    <s v="Retailer"/>
    <s v="Wood and Plywood"/>
    <s v="Any available vehicle in market"/>
    <s v="Yes"/>
  </r>
  <r>
    <d v="2023-05-27T13:34:57"/>
    <x v="2"/>
    <x v="0"/>
    <s v="purinitin902@gmail.com"/>
    <s v="ULIP190080"/>
    <x v="3"/>
    <s v="Rajesh Aggarwal"/>
    <n v="9810928717"/>
    <s v="Village Mamura sector 66 noida"/>
    <s v="Noida"/>
    <s v="Retailer"/>
    <s v="Furniture"/>
    <s v="Porter"/>
    <s v="No"/>
  </r>
  <r>
    <d v="2023-05-27T13:45:45"/>
    <x v="2"/>
    <x v="0"/>
    <s v="purinitin902@gmail.com"/>
    <s v="ULIP190080"/>
    <x v="3"/>
    <s v="Azad"/>
    <n v="8077015163"/>
    <s v="Village Mamura sector 66 noida"/>
    <s v="Noida"/>
    <s v="Retailer"/>
    <s v="Construction Material"/>
    <s v="Porter"/>
    <s v="Yes"/>
  </r>
  <r>
    <d v="2023-05-27T13:56:44"/>
    <x v="2"/>
    <x v="0"/>
    <s v="purinitin902@gmail.com"/>
    <s v="ULIP190080"/>
    <x v="3"/>
    <s v="Parmod Aggarwal"/>
    <n v="9871793112"/>
    <s v="Village Mamura sector 66 Noida"/>
    <s v="Noida"/>
    <s v="Retailer"/>
    <s v="Construction Material"/>
    <s v="Porter"/>
    <s v="Yes"/>
  </r>
  <r>
    <d v="2023-05-27T14:08:43"/>
    <x v="2"/>
    <x v="0"/>
    <s v="rohitgautamiitk@gmail.com"/>
    <s v="ULIP190082"/>
    <x v="1"/>
    <s v="Raju"/>
    <n v="9936637491"/>
    <s v="Panki power house kalyanpur kanpur"/>
    <s v="Kanpur"/>
    <s v="Small Manufacturer"/>
    <s v="Furniture"/>
    <s v="Own Vehicles"/>
    <s v="Yes"/>
  </r>
  <r>
    <d v="2023-05-27T14:15:16"/>
    <x v="2"/>
    <x v="0"/>
    <s v="rohitgautamiitk@gmail.com"/>
    <s v="ULIP190082"/>
    <x v="1"/>
    <s v="Anurag"/>
    <n v="8737893433"/>
    <s v="Power house panki kanpur"/>
    <s v="Kanpur"/>
    <s v="Small Manufacturer"/>
    <s v="Wood and Plywood"/>
    <s v="Any available vehicle in market"/>
    <s v="Yes"/>
  </r>
  <r>
    <d v="2023-05-27T14:20:39"/>
    <x v="2"/>
    <x v="0"/>
    <s v="ashwanisinghchauhan@gmail.com"/>
    <s v="KCDNPL1412"/>
    <x v="2"/>
    <s v="Rampal bansal"/>
    <n v="9818151612"/>
    <s v="C10 sector 9 noida"/>
    <s v="Noida"/>
    <s v="Retailer"/>
    <s v="Packaging Material"/>
    <s v="Any available vehicle in market"/>
    <s v="Yes"/>
  </r>
  <r>
    <d v="2023-05-27T14:23:47"/>
    <x v="2"/>
    <x v="0"/>
    <s v="rohitgautamiitk@gmail.com"/>
    <s v="ULIP190082"/>
    <x v="1"/>
    <s v="Syam ji gupta"/>
    <n v="8574805128"/>
    <s v="67 C block panki"/>
    <s v="Kanpur"/>
    <s v="Retailer"/>
    <s v="Furniture"/>
    <s v="Any available vehicle in market"/>
    <s v="Yes"/>
  </r>
  <r>
    <d v="2023-05-27T14:24:00"/>
    <x v="2"/>
    <x v="0"/>
    <s v="ashwanisinghchauhan@gmail.com"/>
    <s v="KCDNPL1412"/>
    <x v="2"/>
    <s v="Goldy bansal"/>
    <n v="8368300487"/>
    <s v="C19 sector 9 noida"/>
    <s v="Noida"/>
    <s v="Retailer"/>
    <s v="Wood and Plywood"/>
    <s v="Any available vehicle in market"/>
    <s v="Maybe"/>
  </r>
  <r>
    <d v="2023-05-27T14:25:29"/>
    <x v="2"/>
    <x v="0"/>
    <s v="ashwanisinghchauhan@gmail.com"/>
    <s v="KCDNPL1412"/>
    <x v="2"/>
    <s v="Mohit swami"/>
    <n v="9911071684"/>
    <s v="C16 sector 9 noida"/>
    <s v="Noida"/>
    <s v="Retailer"/>
    <s v="Wood and Plywood"/>
    <s v="Any available vehicle in market"/>
    <s v="Yes"/>
  </r>
  <r>
    <d v="2023-05-27T14:27:53"/>
    <x v="2"/>
    <x v="0"/>
    <s v="ashwanisinghchauhan@gmail.com"/>
    <s v="KCDNPL1412"/>
    <x v="2"/>
    <s v="Rajat rana"/>
    <n v="9899862184"/>
    <s v="C6 sector 9 noida"/>
    <s v="Noida"/>
    <s v="Retailer"/>
    <s v="Electric items"/>
    <s v="Any available vehicle in market"/>
    <s v="Yes"/>
  </r>
  <r>
    <d v="2023-05-27T14:29:13"/>
    <x v="2"/>
    <x v="0"/>
    <s v="ashwanisinghchauhan@gmail.com"/>
    <s v="KCDNPL1412"/>
    <x v="2"/>
    <s v="Gautam Sharma"/>
    <n v="8377875583"/>
    <s v="C7 sector 9 noida"/>
    <s v="Noida"/>
    <s v="Retailer"/>
    <s v="Furniture"/>
    <s v="Any available vehicle in market"/>
    <s v="Yes"/>
  </r>
  <r>
    <d v="2023-05-27T14:30:47"/>
    <x v="2"/>
    <x v="0"/>
    <s v="ashwanisinghchauhan@gmail.com"/>
    <s v="KCDNPL1412"/>
    <x v="2"/>
    <s v="Ashish Dubey"/>
    <n v="9910379888"/>
    <s v="B44 sector 9 noida"/>
    <s v="Noida"/>
    <s v="Retailer"/>
    <s v="Cloud Kitchen"/>
    <s v="Any available vehicle in market"/>
    <s v="Yes"/>
  </r>
  <r>
    <d v="2023-05-27T14:32:10"/>
    <x v="2"/>
    <x v="0"/>
    <s v="ashwanisinghchauhan@gmail.com"/>
    <s v="KCDNPL1412"/>
    <x v="2"/>
    <s v="Kuldeep Singh"/>
    <n v="9910008519"/>
    <s v="B 43 sector 9 noida"/>
    <s v="Noida"/>
    <s v="Retailer"/>
    <s v="Luxury Furniture"/>
    <s v="Any available vehicle in market"/>
    <s v="Yes"/>
  </r>
  <r>
    <d v="2023-05-27T14:34:12"/>
    <x v="2"/>
    <x v="0"/>
    <s v="ashwanisinghchauhan@gmail.com"/>
    <s v="KCDNPL1412"/>
    <x v="2"/>
    <s v="Mahalaxmi plywood"/>
    <n v="8368533036"/>
    <s v="C20 sector 9 noida"/>
    <s v="Noida"/>
    <s v="Retailer"/>
    <s v="Wood and Plywood"/>
    <s v="Any available vehicle in market"/>
    <s v="Maybe"/>
  </r>
  <r>
    <d v="2023-05-27T14:41:08"/>
    <x v="2"/>
    <x v="0"/>
    <s v="rohitgautamiitk@gmail.com"/>
    <s v="ULIP"/>
    <x v="1"/>
    <s v="Mukesh yadav"/>
    <n v="9936351826"/>
    <s v="67 c block panki"/>
    <s v="Kanpur"/>
    <s v="Warehouse"/>
    <s v="Grocery Items"/>
    <s v="Any available vehicle in market"/>
    <s v="Maybe"/>
  </r>
  <r>
    <d v="2023-05-27T15:58:37"/>
    <x v="2"/>
    <x v="0"/>
    <s v="ashwanisinghchauhan@gmail.com"/>
    <s v="KCDNPL1412"/>
    <x v="2"/>
    <s v="Rohit Kumar"/>
    <n v="9310047116"/>
    <s v="C22 sector 9 noida"/>
    <s v="Noida"/>
    <s v="Retailer"/>
    <s v="Furniture"/>
    <s v="Any available vehicle in market"/>
    <s v="Maybe"/>
  </r>
  <r>
    <d v="2023-05-27T16:00:19"/>
    <x v="2"/>
    <x v="0"/>
    <s v="ashwanisinghchauhan@gmail.com"/>
    <s v="KCDNPL1412"/>
    <x v="2"/>
    <s v="Rahul Sharma"/>
    <n v="8527891450"/>
    <s v="Sector 9 noida"/>
    <s v="Noida"/>
    <s v="Retailer"/>
    <s v="Industrial Products"/>
    <s v="Any available vehicle in market"/>
    <s v="Maybe"/>
  </r>
  <r>
    <d v="2023-05-27T16:50:41"/>
    <x v="2"/>
    <x v="0"/>
    <s v="rohitgautamiitk@gmail.com"/>
    <s v="ULIP190082"/>
    <x v="1"/>
    <s v="Viraj"/>
    <n v="7388666000"/>
    <s v="Aawas Vikas no-1 kalyanpur kanpur"/>
    <s v="Kanpur"/>
    <s v="Warehouse"/>
    <s v="Bakery"/>
    <s v="Any available vehicle in market"/>
    <s v="Yes"/>
  </r>
  <r>
    <d v="2023-05-29T11:40:56"/>
    <x v="3"/>
    <x v="0"/>
    <s v="rohitgautamiitk@gmail.com"/>
    <s v="ULIP190082"/>
    <x v="1"/>
    <s v="Raju"/>
    <n v="9336123086"/>
    <s v="Govind nagar kanpur"/>
    <s v="Kanpur"/>
    <s v="Retailer"/>
    <s v="Luxury Furniture"/>
    <s v="Any available vehicle in market"/>
    <s v="Maybe"/>
  </r>
  <r>
    <d v="2023-05-29T11:54:09"/>
    <x v="3"/>
    <x v="0"/>
    <s v="rohitgautamiitk@gmail.com"/>
    <s v="ULIP190082"/>
    <x v="1"/>
    <s v="Vansh"/>
    <n v="6393959319"/>
    <s v="C- 242 govind nagar kanpur"/>
    <s v="Kanpur"/>
    <s v="Small Manufacturer"/>
    <s v="Luxury Furniture"/>
    <s v="Any available vehicle in market"/>
    <s v="Yes"/>
  </r>
  <r>
    <d v="2023-05-29T12:13:09"/>
    <x v="3"/>
    <x v="0"/>
    <s v="rohitgautamiitk@gmail.com"/>
    <s v="ULIP190082"/>
    <x v="1"/>
    <s v="Anand"/>
    <n v="7376521314"/>
    <s v="Shop no - 2 jageshvar hospital govind nagar kanpur"/>
    <s v="Kanpur"/>
    <s v="Retailer"/>
    <s v="Furniture"/>
    <s v="Any available vehicle in market"/>
    <s v="Maybe"/>
  </r>
  <r>
    <d v="2023-05-29T12:45:32"/>
    <x v="3"/>
    <x v="0"/>
    <s v="rohitgautamiitk@gmail.com"/>
    <s v="ULIP190082"/>
    <x v="1"/>
    <s v="Devesh"/>
    <n v="9369939964"/>
    <s v="Shop 11 jageshwar market govind nagar kanpur"/>
    <s v="Kanpur"/>
    <s v="Retailer"/>
    <s v="Furniture"/>
    <s v="Any available vehicle in market"/>
    <s v="Yes"/>
  </r>
  <r>
    <d v="2023-05-29T12:55:16"/>
    <x v="3"/>
    <x v="0"/>
    <s v="rohitgautamiitk@gmail.com"/>
    <s v="ULIP190082"/>
    <x v="1"/>
    <s v="Rakesh"/>
    <n v="7317884212"/>
    <s v="28 jageshwar govind nagar kanpur"/>
    <s v="Kanpur"/>
    <s v="Retailer"/>
    <s v="Furniture"/>
    <s v="Any available vehicle in market"/>
    <s v="Yes"/>
  </r>
  <r>
    <d v="2023-05-29T13:19:38"/>
    <x v="3"/>
    <x v="0"/>
    <s v="rohitgautamiitk@gmail.com"/>
    <s v="ULIP190082"/>
    <x v="1"/>
    <s v="Baba future"/>
    <n v="9026962008"/>
    <s v="Chawla market govind nagar kanpur"/>
    <s v="Kanpur"/>
    <s v="Retailer"/>
    <s v="Furniture"/>
    <s v="Any available vehicle in market"/>
    <s v="Maybe"/>
  </r>
  <r>
    <d v="2023-05-29T13:55:01"/>
    <x v="3"/>
    <x v="0"/>
    <s v="purinitin902@gmail.com"/>
    <s v="ULIP190080"/>
    <x v="3"/>
    <s v="Faizan"/>
    <n v="7417064065"/>
    <s v="Hoshiyarpur sector 51 near shivalik hospital"/>
    <s v="Noida"/>
    <s v="Retailer"/>
    <s v="Chicken corner"/>
    <s v="Own Vehicles"/>
    <s v="Yes"/>
  </r>
  <r>
    <d v="2023-05-29T14:23:31"/>
    <x v="3"/>
    <x v="0"/>
    <s v="rohitgautamiitk@gmail.com"/>
    <s v="ULIP190082"/>
    <x v="1"/>
    <s v="R k shukla"/>
    <n v="9651410512"/>
    <s v="Shop no 39,40 jageshwar market govind nagar"/>
    <s v="Kanpur"/>
    <s v="Retailer"/>
    <s v="Luxury Furniture"/>
    <s v="Any available vehicle in market"/>
    <s v="Yes"/>
  </r>
  <r>
    <d v="2023-05-29T16:02:06"/>
    <x v="3"/>
    <x v="0"/>
    <s v="purinitin902@gmail.com"/>
    <s v="ULIP190080"/>
    <x v="3"/>
    <s v="Avon battery"/>
    <n v="9717077174"/>
    <s v="Hoshiyarpur sector 51 near shivalik hospital"/>
    <s v="Noida"/>
    <s v="Retailer"/>
    <s v="Electronic device"/>
    <s v="Own Vehicles"/>
    <s v="Yes"/>
  </r>
  <r>
    <d v="2023-05-29T16:15:11"/>
    <x v="3"/>
    <x v="0"/>
    <s v="purinitin902@gmail.com"/>
    <s v="ULIP190080"/>
    <x v="3"/>
    <s v="Parmod Aggarwal"/>
    <n v="9871793112"/>
    <s v="Main road sector 66"/>
    <s v="Noida"/>
    <s v="Retailer"/>
    <s v="Construction Material"/>
    <s v="Any available vehicle in market"/>
    <s v="Yes"/>
  </r>
  <r>
    <d v="2023-05-29T16:17:18"/>
    <x v="3"/>
    <x v="0"/>
    <s v="purinitin902@gmail.com"/>
    <s v="ULIP190080"/>
    <x v="3"/>
    <s v="Yogesh"/>
    <n v="9871995003"/>
    <s v="Shop no 10 sector 66 mamura"/>
    <s v="Noida"/>
    <s v="Retailer"/>
    <s v="Construction Material"/>
    <s v="Any available vehicle in market"/>
    <s v="Yes"/>
  </r>
  <r>
    <d v="2023-05-29T16:21:28"/>
    <x v="3"/>
    <x v="0"/>
    <s v="purinitin902@gmail.com"/>
    <s v="ULIP190080"/>
    <x v="3"/>
    <s v="Prakash"/>
    <n v="9810739452"/>
    <s v="Shop no 3 mamura sector 66"/>
    <s v="Noida"/>
    <s v="Retailer"/>
    <s v="Construction Material"/>
    <s v="Any available vehicle in market"/>
    <s v="Maybe"/>
  </r>
  <r>
    <d v="2023-05-29T16:23:37"/>
    <x v="3"/>
    <x v="0"/>
    <s v="purinitin902@gmail.com"/>
    <s v="ULIP190080"/>
    <x v="3"/>
    <s v="Ajay"/>
    <n v="9971225571"/>
    <s v="Opposite kailash heart hospital mamura"/>
    <s v="Noida"/>
    <s v="Retailer"/>
    <s v="Construction Material"/>
    <s v="Any available vehicle in market"/>
    <s v="No"/>
  </r>
  <r>
    <d v="2023-05-29T16:26:46"/>
    <x v="3"/>
    <x v="0"/>
    <s v="purinitin902@gmail.com"/>
    <s v="ULIP190080"/>
    <x v="3"/>
    <s v="Rajesh"/>
    <n v="9810928717"/>
    <s v="Village Mamura sector 66"/>
    <s v="Noida"/>
    <s v="Retailer"/>
    <s v="Construction Material"/>
    <s v="Any available vehicle in market"/>
    <s v="Maybe"/>
  </r>
  <r>
    <d v="2023-05-30T10:55:58"/>
    <x v="4"/>
    <x v="0"/>
    <s v="purinitin902@gmail.com"/>
    <s v="ULIP190080"/>
    <x v="3"/>
    <s v="Sandeep Chawla"/>
    <n v="7503050017"/>
    <s v="Main road hoshiyarpur sector 51"/>
    <s v="Noida"/>
    <s v="Retailer"/>
    <s v="Construction Material"/>
    <s v="Any available vehicle in market"/>
    <s v="Yes"/>
  </r>
  <r>
    <d v="2023-05-30T11:03:29"/>
    <x v="4"/>
    <x v="0"/>
    <s v="purinitin902@gmail.com"/>
    <s v="ULIP190080"/>
    <x v="3"/>
    <s v="Shahbaz Quraishi"/>
    <n v="9958493449"/>
    <s v="Shop no 8 lovekush market hoshiyarpur sector 51"/>
    <s v="Noida"/>
    <s v="Retailer"/>
    <s v="Construction Material"/>
    <s v="Any available vehicle in market"/>
    <s v="Yes"/>
  </r>
  <r>
    <d v="2023-05-30T11:13:50"/>
    <x v="4"/>
    <x v="0"/>
    <s v="purinitin902@gmail.com"/>
    <s v="ULIP190080"/>
    <x v="3"/>
    <s v="Mohd Nazim"/>
    <n v="6396042724"/>
    <s v="Sector 51 love kush market"/>
    <s v="Noida"/>
    <s v="Retailer"/>
    <s v="Construction Material"/>
    <s v="Any available vehicle in market"/>
    <s v="Yes"/>
  </r>
  <r>
    <d v="2023-05-30T11:21:56"/>
    <x v="4"/>
    <x v="0"/>
    <s v="purinitin902@gmail.com"/>
    <s v="ULIP190080"/>
    <x v="3"/>
    <s v="Devender"/>
    <n v="9899919696"/>
    <s v="Shop no 1 mukhiya market near metro station hoshiyarpur sector 51"/>
    <s v="Noida"/>
    <s v="Retailer"/>
    <s v="Construction Material"/>
    <s v="Any available vehicle in market"/>
    <s v="Yes"/>
  </r>
  <r>
    <d v="2023-05-30T11:31:39"/>
    <x v="4"/>
    <x v="0"/>
    <s v="purinitin902@gmail.com"/>
    <s v="ULIP190080"/>
    <x v="3"/>
    <s v="Yogesh Yadav"/>
    <n v="9953468030"/>
    <s v="Shop no 2 mukhiya market hoshiyarpur sector 51"/>
    <s v="Noida"/>
    <s v="Retailer"/>
    <s v="Construction Material"/>
    <s v="Any available vehicle in market"/>
    <s v="Yes"/>
  </r>
  <r>
    <d v="2023-05-30T11:51:52"/>
    <x v="4"/>
    <x v="0"/>
    <s v="purinitin902@gmail.com"/>
    <s v="ULIP190080"/>
    <x v="3"/>
    <s v="Puneet kapoor"/>
    <n v="9810868685"/>
    <s v="Opposite pillar no 234 hoshiyarpur sector 51"/>
    <s v="Noida"/>
    <s v="Retailer"/>
    <s v="Construction Material"/>
    <s v="Any available vehicle in market"/>
    <s v="Yes"/>
  </r>
  <r>
    <d v="2023-05-30T12:02:08"/>
    <x v="4"/>
    <x v="0"/>
    <s v="purinitin902@gmail.com"/>
    <s v="ULIP190080"/>
    <x v="3"/>
    <s v="Moni"/>
    <n v="9891685227"/>
    <s v="Village hoshiyarpur sector 51"/>
    <s v="Noida"/>
    <s v="Retailer"/>
    <s v="Furniture"/>
    <s v="Any available vehicle in market"/>
    <s v="Yes"/>
  </r>
  <r>
    <d v="2023-05-30T12:17:52"/>
    <x v="4"/>
    <x v="0"/>
    <s v="purinitin902@gmail.com"/>
    <s v="ULIP190080"/>
    <x v="3"/>
    <s v="Rinku Yadav"/>
    <n v="7703897937"/>
    <s v="Main road sector 51 near metro station"/>
    <s v="Noida"/>
    <s v="Retailer"/>
    <s v="Construction Material"/>
    <s v="Any available vehicle in market"/>
    <s v="Yes"/>
  </r>
  <r>
    <d v="2023-05-30T12:19:07"/>
    <x v="4"/>
    <x v="0"/>
    <s v="purinitin902@gmail.com"/>
    <s v="ULIP190080"/>
    <x v="3"/>
    <s v="Bikram"/>
    <n v="9818845139"/>
    <s v="Main road hoshiyarpur sector 51"/>
    <s v="Noida"/>
    <s v="Retailer"/>
    <s v="Construction Material"/>
    <s v="Any available vehicle in market"/>
    <s v="Maybe"/>
  </r>
  <r>
    <d v="2023-05-30T12:21:21"/>
    <x v="4"/>
    <x v="0"/>
    <s v="purinitin902@gmail.com"/>
    <s v="ULIP190080"/>
    <x v="3"/>
    <s v="Sandeep"/>
    <n v="7503050017"/>
    <s v="Main road hoshiyarpur sector 51"/>
    <s v="Noida"/>
    <s v="Retailer"/>
    <s v="Construction Material"/>
    <s v="Any available vehicle in market"/>
    <s v="Yes"/>
  </r>
  <r>
    <d v="2023-05-30T12:23:17"/>
    <x v="4"/>
    <x v="0"/>
    <s v="purinitin902@gmail.com"/>
    <s v="ULIP190080"/>
    <x v="3"/>
    <s v="Mohd Sahid"/>
    <n v="8285916786"/>
    <s v="Opposite pillar no 227 main road hoshiyarpur sector 51"/>
    <s v="Noida"/>
    <s v="Retailer"/>
    <s v="Construction Material"/>
    <s v="Any available vehicle in market"/>
    <s v="Yes"/>
  </r>
  <r>
    <d v="2023-05-30T12:27:02"/>
    <x v="4"/>
    <x v="0"/>
    <s v="purinitin902@gmail.com"/>
    <s v="ULIP190080"/>
    <x v="3"/>
    <s v="Anil"/>
    <n v="9958395702"/>
    <s v="Main road hoshiyarpur sector 51"/>
    <s v="Noida"/>
    <s v="Retailer"/>
    <s v="Construction Material"/>
    <s v="Any available vehicle in market"/>
    <s v="Yes"/>
  </r>
  <r>
    <d v="2023-05-30T13:23:28"/>
    <x v="4"/>
    <x v="0"/>
    <s v="rohitgautamiitk@gmail.com"/>
    <s v="ULIP190082"/>
    <x v="1"/>
    <s v="Shyamu pandey"/>
    <n v="9336482136"/>
    <s v="106/371 ghandhi nagar kanpur"/>
    <s v="Kanpur"/>
    <s v="Small Manufacturer"/>
    <s v="Wood and Plywood"/>
    <s v="Any available vehicle in market"/>
    <s v="Yes"/>
  </r>
  <r>
    <d v="2023-05-30T13:48:29"/>
    <x v="4"/>
    <x v="0"/>
    <s v="rohitgautamiitk@gmail.com"/>
    <s v="ULIP190082"/>
    <x v="1"/>
    <s v="Anoop awasthi"/>
    <n v="9140419932"/>
    <s v="106/371 ghandhi nagar kanpur"/>
    <s v="Kanpur"/>
    <s v="Small Manufacturer"/>
    <s v="Wood and Plywood"/>
    <s v="Any available vehicle in market"/>
    <s v="Yes"/>
  </r>
  <r>
    <d v="2023-05-30T14:01:21"/>
    <x v="4"/>
    <x v="0"/>
    <s v="rohitgautamiitk@gmail.com"/>
    <s v="ULIP190071"/>
    <x v="1"/>
    <s v="Atul"/>
    <n v="9919304910"/>
    <s v="107/371 ghadi nagar kanpur"/>
    <s v="Kanpur"/>
    <s v="Retailer"/>
    <s v="Wood and Plywood"/>
    <s v="Any available vehicle in market"/>
    <s v="Yes"/>
  </r>
  <r>
    <d v="2023-05-30T16:26:43"/>
    <x v="4"/>
    <x v="0"/>
    <s v="sabhishekkumar94@gmail.com"/>
    <s v="ULIP190083"/>
    <x v="4"/>
    <s v="Matrix"/>
    <n v="8447553686"/>
    <s v="Opp.Metro pillar No 50 Gaurav palaza, Sikanderpur, Gurgaon"/>
    <s v="Gurgaon"/>
    <s v="Distributor"/>
    <s v="Wooden Flooring Wallpaper,WPCLouvers"/>
    <s v="Any available vehicle in market"/>
    <s v="Yes"/>
  </r>
  <r>
    <d v="2023-05-30T16:29:35"/>
    <x v="4"/>
    <x v="0"/>
    <s v="rohitgautamiitk@gmail.com"/>
    <s v="ULIP190083"/>
    <x v="1"/>
    <s v="Kalpna"/>
    <n v="9839878475"/>
    <s v="Heeraganj kanpur"/>
    <s v="Kanpur"/>
    <s v="Retailer"/>
    <s v="Wood and Plywood"/>
    <s v="Any available vehicle in market"/>
    <s v="Maybe"/>
  </r>
  <r>
    <d v="2023-05-30T16:38:16"/>
    <x v="4"/>
    <x v="0"/>
    <s v="rohitgautamiitk@gmail.com"/>
    <s v="ULIP"/>
    <x v="1"/>
    <s v="Mayur"/>
    <n v="9044525892"/>
    <s v="106/370 B Gandhi nagar sisamau kanpur"/>
    <s v="Kanpur"/>
    <s v="Retailer"/>
    <s v="Wood and Plywood"/>
    <s v="Any available vehicle in market"/>
    <s v="Yes"/>
  </r>
  <r>
    <d v="2023-05-30T16:42:46"/>
    <x v="4"/>
    <x v="0"/>
    <s v="sabhishekkumar94@gmail.com"/>
    <s v="ULIP190083"/>
    <x v="4"/>
    <s v="Shiv Aluminium"/>
    <n v="9811407036"/>
    <s v="Metro pillar no.52 Sikanderpur Gurgaon"/>
    <s v="Gurgaon"/>
    <s v="Distributor"/>
    <s v="Other"/>
    <s v="Any available vehicle in market"/>
    <s v="Yes"/>
  </r>
  <r>
    <d v="2023-05-30T16:45:30"/>
    <x v="4"/>
    <x v="0"/>
    <s v="sabhishekkumar94@gmail.com"/>
    <s v="ULIP190083"/>
    <x v="4"/>
    <s v="Shiva sanitary"/>
    <n v="9654067800"/>
    <s v="Metro pillar no 52 sikanderpur, Gurgaon"/>
    <s v="Gurgaon"/>
    <s v="Distributor"/>
    <s v="Other"/>
    <s v="Any available vehicle in market"/>
    <s v="Yes"/>
  </r>
  <r>
    <d v="2023-05-30T16:49:03"/>
    <x v="4"/>
    <x v="0"/>
    <s v="sabhishekkumar94@gmail.com"/>
    <s v="ULIP190083"/>
    <x v="4"/>
    <s v="Neelkanth Hardware"/>
    <n v="9899205251"/>
    <s v="Metro pillar no 52 sikanderpur Gurgaon"/>
    <s v="Gurgaon"/>
    <s v="Distributor"/>
    <s v="Other"/>
    <s v="Any available vehicle in market"/>
    <s v="Yes"/>
  </r>
  <r>
    <d v="2023-05-30T16:51:33"/>
    <x v="4"/>
    <x v="0"/>
    <s v="sabhishekkumar94@gmail.com"/>
    <s v="ULIP190083"/>
    <x v="4"/>
    <s v="Shiv Plywood"/>
    <n v="7795795795"/>
    <s v="Metro pillar no 52 sikanderpur Gurgaon"/>
    <s v="Gurgaon"/>
    <s v="Distributor"/>
    <s v="Wood and Plywood"/>
    <s v="Any available vehicle in market"/>
    <s v="Yes"/>
  </r>
  <r>
    <d v="2023-05-30T16:53:57"/>
    <x v="4"/>
    <x v="0"/>
    <s v="sabhishekkumar94@gmail.com"/>
    <s v="ULIP190083"/>
    <x v="4"/>
    <s v="Shiva Tiles"/>
    <n v="9711475588"/>
    <s v="Metro pillar no 52 sikanderpur Gurgaon"/>
    <s v="Gurgaon"/>
    <s v="Distributor"/>
    <s v="Other"/>
    <s v="Any available vehicle in market"/>
    <s v="Yes"/>
  </r>
  <r>
    <d v="2023-05-30T17:01:22"/>
    <x v="4"/>
    <x v="0"/>
    <s v="rohitgautamiitk@gmail.com"/>
    <s v="ULIP190082"/>
    <x v="1"/>
    <s v="Vikash"/>
    <n v="9336030271"/>
    <s v="106/371 heeraganj kanpur"/>
    <s v="Kanpur"/>
    <s v="Retailer"/>
    <s v="Wood and Plywood"/>
    <s v="Any available vehicle in market"/>
    <s v="Yes"/>
  </r>
  <r>
    <d v="2023-05-30T18:32:34"/>
    <x v="4"/>
    <x v="0"/>
    <s v="rohitgautamiitk@gmail.com"/>
    <s v="ULIP190082"/>
    <x v="1"/>
    <s v="Vikash"/>
    <n v="8700351864"/>
    <s v="108/369 H gandhi nagar sisamau kanpur"/>
    <s v="Kanpur"/>
    <s v="Retailer"/>
    <s v="Wood and Plywood"/>
    <s v="Any available vehicle in market"/>
    <s v="Maybe"/>
  </r>
  <r>
    <d v="2023-05-31T11:51:45"/>
    <x v="5"/>
    <x v="0"/>
    <s v="sabhishekkumar94@gmail.com"/>
    <s v="ULID190083"/>
    <x v="4"/>
    <s v="Hari enterprises"/>
    <n v="8178282377"/>
    <s v="Ghitorni"/>
    <s v="Delhi"/>
    <s v="Distributor"/>
    <s v="Other"/>
    <s v="Any available vehicle in market"/>
    <s v="Yes"/>
  </r>
  <r>
    <d v="2023-05-31T12:39:59"/>
    <x v="5"/>
    <x v="0"/>
    <s v="rohitgautamiitk@gmail.com"/>
    <s v="ULIP190082"/>
    <x v="1"/>
    <s v="Praveen Dikshit"/>
    <n v="9910944982"/>
    <s v="Shop no 9 KDA MARKET POLICE CHAUKI PANKI"/>
    <s v="Kanpur"/>
    <s v="Small Manufacturer"/>
    <s v="Bakery"/>
    <s v="Any available vehicle in market"/>
    <s v="Yes"/>
  </r>
  <r>
    <d v="2023-05-31T13:02:42"/>
    <x v="5"/>
    <x v="0"/>
    <s v="rohitgautamiitk@gmail.com"/>
    <s v="ULIP190082"/>
    <x v="1"/>
    <s v="Dharanjay"/>
    <n v="9125825247"/>
    <s v="Shop no 1 KDA MARKET POLICE CHAUKI PANKI"/>
    <s v="Kanpur"/>
    <s v="Retailer"/>
    <s v="Bakery"/>
    <s v="Any available vehicle in market"/>
    <s v="Yes"/>
  </r>
  <r>
    <d v="2023-05-31T14:17:41"/>
    <x v="5"/>
    <x v="0"/>
    <s v="sabhishekkumar94@gmail.com"/>
    <s v="ULIP190083"/>
    <x v="4"/>
    <s v="Pradeep Furniture"/>
    <n v="9810324312"/>
    <s v="New Colony more , Gurgaon"/>
    <s v="Gurgaon"/>
    <s v="Retailer"/>
    <s v="Furniture"/>
    <s v="Any available vehicle in market"/>
    <s v="Yes"/>
  </r>
  <r>
    <d v="2023-05-31T14:20:25"/>
    <x v="5"/>
    <x v="0"/>
    <s v="sabhishekkumar94@gmail.com"/>
    <s v="ULIP190083"/>
    <x v="4"/>
    <s v="Laxmi Furniture"/>
    <n v="9911365570"/>
    <s v="Sadar bazar"/>
    <s v="Gurgaon"/>
    <s v="Retailer"/>
    <s v="Furniture"/>
    <s v="Any available vehicle in market"/>
    <s v="Yes"/>
  </r>
  <r>
    <d v="2023-05-31T14:38:34"/>
    <x v="5"/>
    <x v="0"/>
    <s v="purinitin902@gmail.com"/>
    <s v="ULIP190080"/>
    <x v="3"/>
    <s v="Manish Sharma"/>
    <n v="9212222678"/>
    <s v="Shop no 1 Sharma market hoshiyarpur sector 51"/>
    <s v="Noida"/>
    <s v="Retailer"/>
    <s v="Electronics"/>
    <s v="Any available vehicle in market"/>
    <s v="Yes"/>
  </r>
  <r>
    <d v="2023-05-31T14:45:37"/>
    <x v="5"/>
    <x v="0"/>
    <s v="purinitin902@gmail.com"/>
    <s v="ULIP190080"/>
    <x v="3"/>
    <s v="Mukesh Sharma"/>
    <n v="9818573640"/>
    <s v="Main road hoshiyarpur sector 51"/>
    <s v="Noida"/>
    <s v="Retailer"/>
    <s v="Electronics"/>
    <s v="Any available vehicle in market"/>
    <s v="Yes"/>
  </r>
  <r>
    <d v="2023-05-31T15:44:24"/>
    <x v="5"/>
    <x v="0"/>
    <s v="purinitin902@gmail.com"/>
    <s v="ULIP190080"/>
    <x v="3"/>
    <s v="Manoj Sharma"/>
    <n v="9871119956"/>
    <s v="Shop no 2 Sharma market hoshiyarpur sector 51"/>
    <s v="Noida"/>
    <s v="Retailer"/>
    <s v="Construction Material"/>
    <s v="Any available vehicle in market"/>
    <s v="Yes"/>
  </r>
  <r>
    <d v="2023-05-31T15:45:29"/>
    <x v="5"/>
    <x v="0"/>
    <s v="purinitin902@gmail.com"/>
    <s v="ULIP190080"/>
    <x v="3"/>
    <s v="Sushil Kumar"/>
    <n v="9810178823"/>
    <s v="Main road hoshiyarpur sector 51"/>
    <s v="Noida"/>
    <s v="Retailer"/>
    <s v="Construction Material"/>
    <s v="Any available vehicle in market"/>
    <s v="Yes"/>
  </r>
  <r>
    <d v="2023-05-31T15:46:44"/>
    <x v="5"/>
    <x v="0"/>
    <s v="purinitin902@gmail.com"/>
    <s v="ULIP190080"/>
    <x v="3"/>
    <s v="Manish Garg"/>
    <n v="9211143620"/>
    <s v="Shop no 8 Sharma market hoshiyarpur sector 51"/>
    <s v="Noida"/>
    <s v="Retailer"/>
    <s v="Construction Material"/>
    <s v="Any available vehicle in market"/>
    <s v="Yes"/>
  </r>
  <r>
    <d v="2023-05-31T15:48:04"/>
    <x v="5"/>
    <x v="0"/>
    <s v="purinitin902@gmail.com"/>
    <s v="ULIP190080"/>
    <x v="3"/>
    <s v="Yash"/>
    <n v="8527476949"/>
    <s v="Main road hoshiyarpur sector 51"/>
    <s v="Noida"/>
    <s v="Retailer"/>
    <s v="Furniture"/>
    <s v="Any available vehicle in market"/>
    <s v="No"/>
  </r>
  <r>
    <d v="2023-05-31T15:50:03"/>
    <x v="5"/>
    <x v="0"/>
    <s v="purinitin902@gmail.com"/>
    <s v="ULIP190080"/>
    <x v="3"/>
    <s v="Krishna Trading Company"/>
    <n v="8700668524"/>
    <s v="Sharma market hoshiyarpur sector 51"/>
    <s v="Noida"/>
    <s v="Retailer"/>
    <s v="Electronics"/>
    <s v="Porter"/>
    <s v="Maybe"/>
  </r>
  <r>
    <d v="2023-05-31T15:51:35"/>
    <x v="5"/>
    <x v="0"/>
    <s v="purinitin902@gmail.com"/>
    <s v="ULIP190080"/>
    <x v="3"/>
    <s v="Mithun Chauhan"/>
    <n v="9971693470"/>
    <s v="Metro pillar no 215 sector 51"/>
    <s v="Noida"/>
    <s v="Retailer"/>
    <s v="Construction Material"/>
    <s v="Porter"/>
    <s v="Yes"/>
  </r>
  <r>
    <d v="2023-05-31T15:53:00"/>
    <x v="5"/>
    <x v="0"/>
    <s v="purinitin902@gmail.com"/>
    <s v="ULIP190080"/>
    <x v="3"/>
    <s v="Anil Sharma"/>
    <n v="8700560500"/>
    <s v="Shop no 2 vedram market hoshiyarpur"/>
    <s v="Noida"/>
    <s v="Retailer"/>
    <s v="Electronics"/>
    <s v="Any available vehicle in market"/>
    <s v="Yes"/>
  </r>
  <r>
    <d v="2023-05-31T17:11:30"/>
    <x v="5"/>
    <x v="0"/>
    <s v="rohitgautamiitk@gmail.com"/>
    <s v="ULIP190082"/>
    <x v="1"/>
    <s v="Sanjay"/>
    <n v="9598444844"/>
    <s v="106/370 gandhi nagar sisamau kanpur"/>
    <s v="Kanpur"/>
    <s v="Retailer"/>
    <s v="Wood and Plywood"/>
    <s v="Any available vehicle in market"/>
    <s v="Maybe"/>
  </r>
  <r>
    <d v="2023-05-31T17:35:37"/>
    <x v="5"/>
    <x v="0"/>
    <s v="rohitgautamiitk@gmail.com"/>
    <s v="ULIP190082"/>
    <x v="1"/>
    <s v="Arpit"/>
    <n v="6306256283"/>
    <s v="106/369 Gandhi nagar sisamau kanpur"/>
    <s v="Kanpur"/>
    <s v="Small Manufacturer"/>
    <s v="Furniture"/>
    <s v="Any available vehicle in market"/>
    <s v="Maybe"/>
  </r>
  <r>
    <d v="2023-05-31T17:49:23"/>
    <x v="5"/>
    <x v="0"/>
    <s v="rohitgautamiitk@gmail.com"/>
    <s v="ULIP190082"/>
    <x v="1"/>
    <s v="Istyar"/>
    <n v="8881746684"/>
    <s v="106/369 gandhi nagar sisamau kanpur"/>
    <s v="Kanpur"/>
    <s v="Retailer"/>
    <s v="Wood and Plywood"/>
    <s v="Any available vehicle in market"/>
    <s v="Maybe"/>
  </r>
  <r>
    <d v="2023-05-31T18:12:01"/>
    <x v="5"/>
    <x v="0"/>
    <s v="rohitgautamiitk@gmail.com"/>
    <s v="ULIP190082"/>
    <x v="1"/>
    <s v="Subham"/>
    <n v="7408164277"/>
    <s v="106/369"/>
    <s v="Kanpur"/>
    <s v="Retailer"/>
    <s v="Furniture"/>
    <s v="Any available vehicle in market"/>
    <s v="Yes"/>
  </r>
  <r>
    <d v="2023-05-31T18:19:58"/>
    <x v="5"/>
    <x v="0"/>
    <s v="rohitgautamiitk@gmail.com"/>
    <s v="ULIP190082"/>
    <x v="1"/>
    <s v="Mohit gupta"/>
    <n v="6393333541"/>
    <s v="105/711 heeraganj kanpur"/>
    <s v="Kanpur"/>
    <s v="Retailer"/>
    <s v="Wood and Plywood"/>
    <s v="Any available vehicle in market"/>
    <s v="Yes"/>
  </r>
  <r>
    <d v="2023-05-31T18:49:24"/>
    <x v="5"/>
    <x v="0"/>
    <s v="avanishsingh442@gmail.com"/>
    <s v="KCDNPL1412"/>
    <x v="2"/>
    <s v="Shahid"/>
    <n v="9971925152"/>
    <s v="Shalimar garden shahibabad gaziyabad"/>
    <s v="Ghaziabad"/>
    <s v="Retailer"/>
    <s v="Furniture"/>
    <s v="Any available vehicle in market"/>
    <s v="Yes"/>
  </r>
  <r>
    <d v="2023-05-31T18:50:36"/>
    <x v="5"/>
    <x v="0"/>
    <s v="avanishsingh442@gmail.com"/>
    <s v="KCDNPL1412"/>
    <x v="2"/>
    <s v="Junaid Khan"/>
    <n v="98917881749"/>
    <s v="Shalimar garden shahibabad gaziyabad"/>
    <s v="Ghaziabad"/>
    <s v="Retailer"/>
    <s v="Furniture"/>
    <s v="Any available vehicle in market"/>
    <s v="Yes"/>
  </r>
  <r>
    <d v="2023-05-31T18:52:11"/>
    <x v="5"/>
    <x v="0"/>
    <s v="avanishsingh442@gmail.com"/>
    <s v="KCDNPL1412"/>
    <x v="2"/>
    <s v="Nawazish khan"/>
    <n v="9971925152"/>
    <s v="Shalimar garden shahibabad gaziyabad"/>
    <s v="Ghaziabad"/>
    <s v="Retailer"/>
    <s v="Furniture"/>
    <s v="Any available vehicle in market"/>
    <s v="Yes"/>
  </r>
  <r>
    <d v="2023-05-31T18:53:24"/>
    <x v="5"/>
    <x v="0"/>
    <s v="avanishsingh442@gmail.com"/>
    <s v="KCDNPL1412"/>
    <x v="2"/>
    <s v="Nijamuddin"/>
    <n v="9891781749"/>
    <s v="Shalimar garden shahibabad gaziyabad"/>
    <s v="Ghaziabad"/>
    <s v="Retailer"/>
    <s v="Furniture"/>
    <s v="Any available vehicle in market"/>
    <s v="Yes"/>
  </r>
  <r>
    <d v="2023-05-31T18:55:53"/>
    <x v="5"/>
    <x v="0"/>
    <s v="avanishsingh442@gmail.com"/>
    <s v="KCDNPL1412"/>
    <x v="2"/>
    <s v="Sankar"/>
    <n v="9650172049"/>
    <s v="Niti khand kala patthar road indrapuram Ghaziabad"/>
    <s v="Ghaziabad"/>
    <s v="Retailer"/>
    <s v="Luxury Furniture"/>
    <s v="Any available vehicle in market"/>
    <s v="Yes"/>
  </r>
  <r>
    <d v="2023-05-31T18:58:04"/>
    <x v="5"/>
    <x v="0"/>
    <s v="avanishsingh442@gmail.com"/>
    <s v="KCDNPL1412"/>
    <x v="2"/>
    <s v="Rana"/>
    <n v="9871311016"/>
    <s v="Niti khand kala patthar road indrapuram Ghaziabad"/>
    <s v="Ghaziabad"/>
    <s v="Retailer"/>
    <s v="Luxury Furniture"/>
    <s v="Any available vehicle in market"/>
    <s v="Yes"/>
  </r>
  <r>
    <d v="2023-05-31T18:59:28"/>
    <x v="5"/>
    <x v="0"/>
    <s v="avanishsingh442@gmail.com"/>
    <s v="KCDNPL1412"/>
    <x v="2"/>
    <s v="Sajid"/>
    <n v="9990671433"/>
    <s v="Niti khand kala patthar road indrapuram Ghaziabad"/>
    <s v="Ghaziabad"/>
    <s v="Small Manufacturer"/>
    <s v="Luxury Furniture"/>
    <s v="Any available vehicle in market"/>
    <s v="Yes"/>
  </r>
  <r>
    <d v="2023-05-31T19:52:18"/>
    <x v="5"/>
    <x v="0"/>
    <s v="rohitgautamiitk@gmail.com"/>
    <s v="ULIP190082"/>
    <x v="1"/>
    <s v="A. Jamal"/>
    <n v="9415130373"/>
    <s v="106/369 Gandhi nagar kanpur"/>
    <s v="Kanpur"/>
    <s v="Small Manufacturer"/>
    <s v="Furniture"/>
    <s v="Any available vehicle in market"/>
    <s v="Yes"/>
  </r>
  <r>
    <d v="2023-05-31T19:55:26"/>
    <x v="5"/>
    <x v="0"/>
    <s v="rohitgautamiitk@gmail.com"/>
    <s v="ULIP190082"/>
    <x v="1"/>
    <s v="Mahesh jaiswal"/>
    <n v="9454936633"/>
    <s v="106/263 Gandhi nagar sisamau kanpur"/>
    <s v="Kanpur"/>
    <s v="Small Manufacturer"/>
    <s v="Furniture"/>
    <s v="Any available vehicle in market"/>
    <s v="Maybe"/>
  </r>
  <r>
    <d v="2023-05-31T20:10:16"/>
    <x v="5"/>
    <x v="0"/>
    <s v="rohitgautamiitk@gmail.com"/>
    <s v="ULIP190082"/>
    <x v="1"/>
    <s v="Rishabh Tiwari"/>
    <n v="7081118292"/>
    <s v="106/262 K Gandhi nagar sisamau kanpur"/>
    <s v="Kanpur"/>
    <s v="Retailer"/>
    <s v="Furniture"/>
    <s v="Any available vehicle in market"/>
    <s v="Yes"/>
  </r>
  <r>
    <d v="2023-05-31T20:17:58"/>
    <x v="5"/>
    <x v="0"/>
    <s v="rohitgautamiitk@gmail.com"/>
    <s v="ULIP190082"/>
    <x v="1"/>
    <s v="Ramesh"/>
    <n v="9336219793"/>
    <s v="106/263 B heeraganj kanpur"/>
    <s v="Kanpur"/>
    <s v="Small Manufacturer"/>
    <s v="Furniture"/>
    <s v="Any available vehicle in market"/>
    <s v="Yes"/>
  </r>
  <r>
    <d v="2023-05-31T20:27:05"/>
    <x v="5"/>
    <x v="0"/>
    <s v="rohitgautamiitk@gmail.com"/>
    <s v="ULIP190082"/>
    <x v="1"/>
    <s v="Manjeet Singh"/>
    <n v="9506700700"/>
    <s v="106/263 Gandhi nagar sisamau kanpur"/>
    <s v="Kanpur"/>
    <s v="Small Manufacturer"/>
    <s v="Furniture"/>
    <s v="Any available vehicle in market"/>
    <s v="Yes"/>
  </r>
  <r>
    <d v="2023-05-31T20:42:01"/>
    <x v="5"/>
    <x v="0"/>
    <s v="rohitgautamiitk@gmail.com"/>
    <s v="ULIP190082"/>
    <x v="1"/>
    <s v="Imran khan"/>
    <n v="9335354200"/>
    <s v="106/263 Gandhi nagar sisamau kanpur"/>
    <s v="Kanpur"/>
    <s v="Retailer"/>
    <s v="Furniture"/>
    <s v="Any available vehicle in market"/>
    <s v="Yes"/>
  </r>
  <r>
    <d v="2023-05-31T21:07:33"/>
    <x v="5"/>
    <x v="0"/>
    <s v="sabhishekkumar94@gmail.com"/>
    <s v="ULIP190083"/>
    <x v="4"/>
    <s v="Vastra Bhadar"/>
    <n v="8700167836"/>
    <s v="Sikanderpur Gurgaon"/>
    <s v="Gurgaon"/>
    <s v="Distributor"/>
    <s v="Other"/>
    <s v="Any available vehicle in market"/>
    <s v="Yes"/>
  </r>
  <r>
    <d v="2023-05-31T21:09:44"/>
    <x v="5"/>
    <x v="0"/>
    <s v="sabhishekkumar94@gmail.com"/>
    <s v="ULIP190083"/>
    <x v="4"/>
    <s v="Micro Sanitary ware"/>
    <n v="8375884840"/>
    <s v="Sikanderpur, Gurgaon"/>
    <s v="Gurgaon"/>
    <s v="Distributor"/>
    <s v="Other"/>
    <s v="Any available vehicle in market"/>
    <s v="Yes"/>
  </r>
  <r>
    <d v="2023-05-31T21:11:54"/>
    <x v="5"/>
    <x v="0"/>
    <s v="sabhishekkumar94@gmail.com"/>
    <s v="ULIP190083"/>
    <x v="4"/>
    <s v="Gurunanak Glass"/>
    <n v="9810036510"/>
    <s v="Sikanderpur Gurgaon"/>
    <s v="Gurgaon"/>
    <s v="Distributor"/>
    <s v="Other"/>
    <s v="Any available vehicle in market"/>
    <s v="Yes"/>
  </r>
  <r>
    <d v="2023-05-31T21:14:01"/>
    <x v="5"/>
    <x v="0"/>
    <s v="sabhishekkumar94@gmail.com"/>
    <s v="ULIP190083"/>
    <x v="4"/>
    <s v="Kharbanda Sanitary &amp; Hardware"/>
    <n v="9810530345"/>
    <s v="Sikanderpur Gurgaon"/>
    <s v="Gurgaon"/>
    <s v="Distributor"/>
    <s v="Other"/>
    <s v="Any available vehicle in market"/>
    <s v="Yes"/>
  </r>
  <r>
    <d v="2023-05-31T21:15:46"/>
    <x v="5"/>
    <x v="0"/>
    <s v="sabhishekkumar94@gmail.com"/>
    <s v="ULIP190083"/>
    <x v="4"/>
    <s v="Malik Sales Corporation Hardware"/>
    <n v="9910300771"/>
    <s v="Sikanderpur Gurgaon"/>
    <s v="Gurgaon"/>
    <s v="Distributor"/>
    <s v="Other"/>
    <s v="Any available vehicle in market"/>
    <s v="Yes"/>
  </r>
  <r>
    <d v="2023-05-31T21:17:43"/>
    <x v="5"/>
    <x v="0"/>
    <s v="sabhishekkumar94@gmail.com"/>
    <s v="ULIP190083"/>
    <x v="4"/>
    <s v="Shreeji Plywood Traders"/>
    <n v="9899748885"/>
    <s v="Sikanderpur Gurgaon"/>
    <s v="Gurgaon"/>
    <s v="Distributor"/>
    <s v="Wood and Plywood"/>
    <s v="Any available vehicle in market"/>
    <s v="Yes"/>
  </r>
  <r>
    <d v="2023-05-31T21:20:33"/>
    <x v="5"/>
    <x v="0"/>
    <s v="sabhishekkumar94@gmail.com"/>
    <s v="ULIP190083"/>
    <x v="4"/>
    <s v="N.B. Furniture &amp; Interiot"/>
    <n v="97737883345"/>
    <s v="Sikanderpur Gurgaon"/>
    <s v="Gurgaon"/>
    <s v="Distributor"/>
    <s v="Furniture"/>
    <s v="Any available vehicle in market"/>
    <s v="Yes"/>
  </r>
  <r>
    <d v="2023-06-01T11:48:43"/>
    <x v="6"/>
    <x v="1"/>
    <s v="sabhishekkumar94@gmail.com"/>
    <s v="ULIP190083"/>
    <x v="4"/>
    <s v="Jain Cement&amp;Iron Traders"/>
    <n v="9810878056"/>
    <s v="Shop No.1Near Metro pillar no 60,Main Sikanderpur Market, Gurgaon"/>
    <s v="Gurgaon"/>
    <s v="Distributor"/>
    <s v="Other"/>
    <s v="Own Vehicles"/>
    <s v="Yes"/>
  </r>
  <r>
    <d v="2023-06-01T12:12:13"/>
    <x v="6"/>
    <x v="1"/>
    <s v="sabhishekkumar94@gmail.com"/>
    <s v="ULIP190083"/>
    <x v="4"/>
    <s v="Star Traders"/>
    <n v="8941839373"/>
    <s v="House No 329 ShopNo.4, Numbundar Market, Metro Pillar no55-60, Sikanderpur Gurgaon"/>
    <s v="Gurgaon"/>
    <s v="Distributor"/>
    <s v="Other"/>
    <s v="Own Vehicles"/>
    <s v="Yes"/>
  </r>
  <r>
    <d v="2023-06-01T12:37:45"/>
    <x v="6"/>
    <x v="1"/>
    <s v="sabhishekkumar94@gmail.com"/>
    <s v="ULIP190083"/>
    <x v="4"/>
    <s v="Sharma Paints&amp; Hardware Store"/>
    <n v="9873383561"/>
    <s v="Shope No 17, Metro pillar no 61, Sikanderpur Gurgaon"/>
    <s v="Gurgaon"/>
    <s v="Distributor"/>
    <s v="Other"/>
    <s v="Any available vehicle in market"/>
    <s v="Yes"/>
  </r>
  <r>
    <d v="2023-06-01T14:07:37"/>
    <x v="6"/>
    <x v="1"/>
    <s v="rohitgautamiitk@gmail.com"/>
    <s v="ULIP190082"/>
    <x v="1"/>
    <s v="Akash"/>
    <n v="9450149960"/>
    <s v="Barra thana karrhi kanpur"/>
    <s v="Kanpur"/>
    <s v="Retailer"/>
    <s v="Electronic"/>
    <s v="Electronic"/>
    <s v="Yes"/>
  </r>
  <r>
    <d v="2023-06-01T17:49:37"/>
    <x v="6"/>
    <x v="1"/>
    <s v="avanishsingh442@gmail.com"/>
    <s v="KCDNPL1412"/>
    <x v="2"/>
    <s v="Abinav"/>
    <n v="7303626016"/>
    <s v="Shalimar garden shahibabad gaziyabad"/>
    <s v="Ghaziabad"/>
    <s v="Retailer"/>
    <s v="Electronic"/>
    <s v="Any available vehicle in market"/>
    <s v="No"/>
  </r>
  <r>
    <d v="2023-06-01T17:51:11"/>
    <x v="6"/>
    <x v="1"/>
    <s v="avanishsingh442@gmail.com"/>
    <s v="KCDNPL1412"/>
    <x v="2"/>
    <s v="Rajesh Kumar"/>
    <n v="9818224471"/>
    <s v="Shalimar garden shahibabad gaziyabad"/>
    <s v="Ghaziabad"/>
    <s v="Retailer"/>
    <s v="Electronic"/>
    <s v="Any available vehicle in market"/>
    <s v="No"/>
  </r>
  <r>
    <d v="2023-06-01T17:53:09"/>
    <x v="6"/>
    <x v="1"/>
    <s v="avanishsingh442@gmail.com"/>
    <s v="KCDNPL1412"/>
    <x v="2"/>
    <s v="Jay prakash"/>
    <n v="9811573616"/>
    <s v="Shalimar garden shahibabad gaziyabad"/>
    <s v="Ghaziabad"/>
    <s v="Retailer"/>
    <s v="Packaging Material"/>
    <s v="Own Vehicles"/>
    <s v="No"/>
  </r>
  <r>
    <d v="2023-06-01T17:54:52"/>
    <x v="6"/>
    <x v="1"/>
    <s v="avanishsingh442@gmail.com"/>
    <s v="KCDNPL1412"/>
    <x v="2"/>
    <s v="Arjun"/>
    <n v="8010417993"/>
    <s v="Shalimar garden shahibabad"/>
    <s v="Ghaziabad"/>
    <s v="Retailer"/>
    <s v="Construction Material"/>
    <s v="Own Vehicles"/>
    <s v="No"/>
  </r>
  <r>
    <d v="2023-06-01T17:57:43"/>
    <x v="6"/>
    <x v="1"/>
    <s v="avanishsingh442@gmail.com"/>
    <s v="KCDNPL1412"/>
    <x v="2"/>
    <s v="Ganesh"/>
    <n v="9213797839"/>
    <s v="Shalimar garden shahibabad"/>
    <s v="Ghaziabad"/>
    <s v="Retailer"/>
    <s v="Chemicals"/>
    <s v="Any available vehicle in market"/>
    <s v="Yes"/>
  </r>
  <r>
    <d v="2023-06-01T18:08:57"/>
    <x v="6"/>
    <x v="1"/>
    <s v="avanishsingh442@gmail.com"/>
    <s v="KCDNPL1412"/>
    <x v="2"/>
    <s v="Aswani"/>
    <n v="7755023023"/>
    <s v="Shalimar garden"/>
    <s v="Ghaziabad"/>
    <s v="Retailer"/>
    <s v="Furniture"/>
    <s v="Own Vehicles"/>
    <s v="No"/>
  </r>
  <r>
    <d v="2023-06-02T11:37:39"/>
    <x v="7"/>
    <x v="1"/>
    <s v="rohitgautamiitk@gmail.com"/>
    <s v="ULIP190082"/>
    <x v="1"/>
    <s v="Raj Essence mart"/>
    <n v="7607000721"/>
    <s v="106/371 heeraganj sisamau kanpur"/>
    <s v="Kanpur"/>
    <s v="Retailer"/>
    <s v="Grocery Mart"/>
    <s v="Any available vehicle in market"/>
    <s v="Maybe"/>
  </r>
  <r>
    <d v="2023-06-02T12:51:57"/>
    <x v="7"/>
    <x v="1"/>
    <s v="rohitgautamiitk@gmail.com"/>
    <s v="ULIP190082"/>
    <x v="1"/>
    <s v="Mukesh"/>
    <n v="8299401338"/>
    <s v="106/371 heeraganj kanpur"/>
    <s v="Kanpur"/>
    <s v="Small Manufacturer"/>
    <s v="Furniture"/>
    <s v="Any available vehicle in market"/>
    <s v="Yes"/>
  </r>
  <r>
    <d v="2023-06-02T13:28:43"/>
    <x v="7"/>
    <x v="1"/>
    <s v="rohitgautamiitk@gmail.com"/>
    <s v="ULIP190082"/>
    <x v="1"/>
    <s v="P.D singh"/>
    <n v="7860043500"/>
    <s v="84/4 heeraganj sisamau kanpur"/>
    <s v="Kanpur"/>
    <s v="Warehouse"/>
    <s v="Hardware"/>
    <s v="Any available vehicle in market"/>
    <s v="Yes"/>
  </r>
  <r>
    <d v="2023-06-02T14:11:59"/>
    <x v="7"/>
    <x v="1"/>
    <s v="rohitgautamiitk@gmail.com"/>
    <s v="ULIP190082"/>
    <x v="1"/>
    <s v="Azad Gupta"/>
    <n v="9839067639"/>
    <s v="87/4- A jarib chauki kalpi road kanpur"/>
    <s v="Kanpur"/>
    <s v="Retailer"/>
    <s v="Furniture"/>
    <s v="Any available vehicle in market"/>
    <s v="Yes"/>
  </r>
  <r>
    <d v="2023-06-02T14:24:26"/>
    <x v="7"/>
    <x v="1"/>
    <s v="rohitgautamiitk@gmail.com"/>
    <s v="ULIP190082"/>
    <x v="1"/>
    <s v="ADVANCE DECORATIVE LAMINATE"/>
    <n v="9415154694"/>
    <s v="Jarib chowki kanpur"/>
    <s v="Kanpur"/>
    <s v="Retailer"/>
    <s v="Furniture"/>
    <s v="Any available vehicle in market"/>
    <s v="Maybe"/>
  </r>
  <r>
    <d v="2023-06-02T14:38:51"/>
    <x v="7"/>
    <x v="1"/>
    <s v="rohitgautamiitk@gmail.com"/>
    <s v="ULIP190082"/>
    <x v="1"/>
    <s v="Lakshmi furniture"/>
    <n v="9889924811"/>
    <s v="87/5 jarib chauki kanpur"/>
    <s v="Kanpur"/>
    <s v="Retailer"/>
    <s v="Furniture"/>
    <s v="Any available vehicle in market"/>
    <s v="Yes"/>
  </r>
  <r>
    <d v="2023-06-02T14:52:27"/>
    <x v="7"/>
    <x v="1"/>
    <s v="rohitgautamiitk@gmail.com"/>
    <s v="ULIP190082"/>
    <x v="1"/>
    <s v="Gopal"/>
    <n v="9838652002"/>
    <s v="87/5 heeraganj kalpi kanpur"/>
    <s v="Kanpur"/>
    <s v="Small Manufacturer"/>
    <s v="Furniture"/>
    <s v="Any available vehicle in market"/>
    <s v="Yes"/>
  </r>
  <r>
    <d v="2023-06-02T16:11:06"/>
    <x v="7"/>
    <x v="1"/>
    <s v="rohitgautamiitk@gmail.com"/>
    <s v="ULIP190082"/>
    <x v="1"/>
    <s v="Gurunanak ply house"/>
    <n v="9919387817"/>
    <s v="87/4 heeraganj sisamau kanpur"/>
    <s v="Kanpur"/>
    <s v="Retailer"/>
    <s v="Wood and Plywood"/>
    <s v="Any available vehicle in market"/>
    <s v="Maybe"/>
  </r>
  <r>
    <d v="2023-06-02T16:27:06"/>
    <x v="7"/>
    <x v="1"/>
    <s v="rohitgautamiitk@gmail.com"/>
    <s v="ULIP190082"/>
    <x v="1"/>
    <s v="V. K plywood"/>
    <n v="9936580580"/>
    <s v="87/4 jarib chauki kalpi road kanpur"/>
    <s v="Kanpur"/>
    <s v="Retailer"/>
    <s v="Wood and Plywood"/>
    <s v="Any available vehicle in market"/>
    <s v="Yes"/>
  </r>
  <r>
    <d v="2023-06-02T17:30:40"/>
    <x v="7"/>
    <x v="1"/>
    <s v="rohitgautamiitk@gmail.com"/>
    <s v="ULIP190082"/>
    <x v="1"/>
    <s v="Dilip ahuja"/>
    <n v="9307146181"/>
    <s v="106/371- C jarib chowki kanpur"/>
    <s v="Kanpur"/>
    <s v="Retailer"/>
    <s v="Hardware"/>
    <s v="Any available vehicle in market"/>
    <s v="Yes"/>
  </r>
  <r>
    <d v="2023-06-02T17:43:21"/>
    <x v="7"/>
    <x v="1"/>
    <s v="rohitgautamiitk@gmail.com"/>
    <s v="ULIP190082"/>
    <x v="1"/>
    <s v="Ram kumar"/>
    <n v="9415052987"/>
    <s v="106/371- B kalpi road jarib chowki kanpur"/>
    <s v="Kanpur"/>
    <s v="Retailer"/>
    <s v="Wood and Plywood"/>
    <s v="Any available vehicle in market"/>
    <s v="Yes"/>
  </r>
  <r>
    <d v="2023-06-02T17:58:04"/>
    <x v="7"/>
    <x v="1"/>
    <s v="rohitgautamiitk@gmail.com"/>
    <s v="ULIP190082"/>
    <x v="1"/>
    <s v="Ajay Shukla"/>
    <n v="900548662"/>
    <s v="106/371-D heeraganj sisamau kanpur"/>
    <s v="Kanpur"/>
    <s v="Retailer"/>
    <s v="Wood and Plywood"/>
    <s v="Any available vehicle in market"/>
    <s v="Maybe"/>
  </r>
  <r>
    <d v="2023-06-02T18:22:33"/>
    <x v="7"/>
    <x v="1"/>
    <s v="rohitgautamiitk@gmail.com"/>
    <s v="ULIP190082"/>
    <x v="1"/>
    <s v="Anil kumar"/>
    <n v="9369499183"/>
    <s v="106/371 jarib chowki kanpur"/>
    <s v="Kanpur"/>
    <s v="Retailer"/>
    <s v="Hardware"/>
    <s v="Any available vehicle in market"/>
    <s v="Yes"/>
  </r>
  <r>
    <d v="2023-06-02T18:45:23"/>
    <x v="7"/>
    <x v="1"/>
    <s v="rohitgautamiitk@gmail.com"/>
    <s v="ULIP190082"/>
    <x v="1"/>
    <s v="Kripalu"/>
    <n v="6392185271"/>
    <s v="106/371 jarib chowki kanpur"/>
    <s v="Kanpur"/>
    <s v="Retailer"/>
    <s v="Wood and Plywood"/>
    <s v="Any available vehicle in market"/>
    <s v="Yes"/>
  </r>
  <r>
    <d v="2023-06-02T19:03:07"/>
    <x v="7"/>
    <x v="1"/>
    <s v="rohitgautamiitk@gmail.com"/>
    <s v="ULIP190082"/>
    <x v="1"/>
    <s v="Tejinder Mehendiratta"/>
    <n v="9935548707"/>
    <s v="106/371-D-2 jarib chowki kanpur"/>
    <s v="Kanpur"/>
    <s v="Retailer"/>
    <s v="Wood and Plywood"/>
    <s v="Any available vehicle in market"/>
    <s v="Yes"/>
  </r>
  <r>
    <d v="2023-06-02T19:14:59"/>
    <x v="7"/>
    <x v="1"/>
    <s v="rohitgautamiitk@gmail.com"/>
    <s v="ULIP190082"/>
    <x v="1"/>
    <s v="Balram khilwani"/>
    <n v="9839474475"/>
    <s v="106/371 jarib chowki kanpur"/>
    <s v="Kanpur"/>
    <s v="Retailer"/>
    <s v="Wood and Plywood"/>
    <s v="Any available vehicle in market"/>
    <s v="Yes"/>
  </r>
  <r>
    <d v="2023-06-02T22:27:34"/>
    <x v="7"/>
    <x v="1"/>
    <s v="avanishsingh442@gmail.com"/>
    <s v="KCDNPL1412"/>
    <x v="2"/>
    <s v="Iqrar Ahmed"/>
    <n v="9999830331"/>
    <s v="Shalimar garden shahibabad"/>
    <s v="Ghaziabad"/>
    <s v="Retailer"/>
    <s v="Furniture"/>
    <s v="Any available vehicle in market"/>
    <s v="Yes"/>
  </r>
  <r>
    <d v="2023-06-02T22:28:45"/>
    <x v="7"/>
    <x v="1"/>
    <s v="avanishsingh442@gmail.com"/>
    <s v="KCDNPL1412"/>
    <x v="2"/>
    <s v="Zulfikar Ahmed"/>
    <n v="9910130273"/>
    <s v="Shalimar garden shahibabad"/>
    <s v="Ghaziabad"/>
    <s v="Retailer"/>
    <s v="Luxury Furniture"/>
    <s v="Any available vehicle in market"/>
    <s v="Yes"/>
  </r>
  <r>
    <d v="2023-06-02T22:57:02"/>
    <x v="7"/>
    <x v="1"/>
    <s v="avanishsingh442@gmail.com"/>
    <s v="KCDNPL1412"/>
    <x v="2"/>
    <s v="Azhar"/>
    <n v="9136457707"/>
    <s v="Shalimar garden shahibabad gaziyabad"/>
    <s v="Ghaziabad"/>
    <s v="Retailer"/>
    <s v="Luxury Furniture"/>
    <s v="Any available vehicle in market"/>
    <s v="Yes"/>
  </r>
  <r>
    <d v="2023-06-02T23:03:08"/>
    <x v="7"/>
    <x v="1"/>
    <s v="avanishsingh442@gmail.com"/>
    <s v="KCDNPL1412"/>
    <x v="2"/>
    <s v="Nadeem"/>
    <n v="9250639449"/>
    <s v="Shalimar garden shahibabad gaziyabad"/>
    <s v="Ghaziabad"/>
    <s v="Retailer"/>
    <s v="Furniture"/>
    <s v="Any available vehicle in market"/>
    <s v="Yes"/>
  </r>
  <r>
    <d v="2023-06-02T23:05:19"/>
    <x v="7"/>
    <x v="1"/>
    <s v="avanishsingh442@gmail.com"/>
    <s v="KCDNPL1412"/>
    <x v="2"/>
    <s v="Yash jha"/>
    <n v="8130182339"/>
    <s v="Shyam enclave shahibabad gaziyabad"/>
    <s v="Ghaziabad"/>
    <s v="Retailer"/>
    <s v="Luxury Furniture"/>
    <s v="Any available vehicle in market"/>
    <s v="Yes"/>
  </r>
  <r>
    <d v="2023-06-02T23:06:32"/>
    <x v="7"/>
    <x v="1"/>
    <s v="avanishsingh442@gmail.com"/>
    <s v="KCDNPL1412"/>
    <x v="2"/>
    <s v="Sanjay"/>
    <n v="8700832672"/>
    <s v="Shayam enclave Shahibabad gaziyabad"/>
    <s v="Ghaziabad"/>
    <s v="Retailer"/>
    <s v="Furniture"/>
    <s v="Any available vehicle in market"/>
    <s v="No"/>
  </r>
  <r>
    <d v="2023-06-02T23:51:16"/>
    <x v="7"/>
    <x v="1"/>
    <s v="avanishsingh442@gmail.com"/>
    <s v="KCDNPL1412"/>
    <x v="2"/>
    <s v="Pranav Jindal"/>
    <n v="8826312885"/>
    <s v="Nyay khand 3 kala patthar indrapuram Ghaziabad"/>
    <s v="Ghaziabad"/>
    <s v="Distributor"/>
    <s v="Packaging Material"/>
    <s v="Any available vehicle in market"/>
    <s v="Yes"/>
  </r>
  <r>
    <d v="2023-06-03T12:19:05"/>
    <x v="8"/>
    <x v="1"/>
    <s v="rohitgautamiitk@gmail.com"/>
    <s v="ULIP190082"/>
    <x v="1"/>
    <s v="Ajay"/>
    <n v="9795773471"/>
    <s v="87/6 heeraganj sisamau kanpur"/>
    <s v="Kanpur"/>
    <s v="Retailer"/>
    <s v="Wood and Plywood"/>
    <s v="Any available vehicle in market"/>
    <s v="Yes"/>
  </r>
  <r>
    <d v="2023-06-03T12:47:56"/>
    <x v="8"/>
    <x v="1"/>
    <s v="rohitgautamiitk@gmail.com"/>
    <s v="ULIP190082"/>
    <x v="1"/>
    <s v="Prakash"/>
    <n v="9919065345"/>
    <s v="87/6 heeraganj sisamau kanpur"/>
    <s v="Kanpur"/>
    <s v="Retailer"/>
    <s v="Wood and Plywood"/>
    <s v="Any available vehicle in market"/>
    <s v="Yes"/>
  </r>
  <r>
    <d v="2023-06-03T13:02:03"/>
    <x v="8"/>
    <x v="1"/>
    <s v="rohitgautamiitk@gmail.com"/>
    <s v="ULIP190082"/>
    <x v="1"/>
    <s v="Dilip Pandey"/>
    <n v="9236197015"/>
    <s v="87/6 heeraganj sisamau kanpur"/>
    <s v="Kanpur"/>
    <s v="Retailer"/>
    <s v="Wood and Plywood"/>
    <s v="Any available vehicle in market"/>
    <s v="Yes"/>
  </r>
  <r>
    <d v="2023-06-03T13:12:45"/>
    <x v="8"/>
    <x v="1"/>
    <s v="rohitgautamiitk@gmail.com"/>
    <s v="ULIP190082"/>
    <x v="1"/>
    <s v="Puspendra"/>
    <n v="9889888880"/>
    <s v="87/6 heeraganj sisamau kanpur"/>
    <s v="Kanpur"/>
    <s v="Retailer"/>
    <s v="Wood and Plywood"/>
    <s v="Any available vehicle in market"/>
    <s v="Yes"/>
  </r>
  <r>
    <d v="2023-06-03T13:42:08"/>
    <x v="8"/>
    <x v="1"/>
    <s v="rohitgautamiitk@gmail.com"/>
    <s v="ULIP190082"/>
    <x v="1"/>
    <s v="Ishu gupta"/>
    <n v="9026253572"/>
    <s v="87/6 heeraganj sisamau kanpur"/>
    <s v="Kanpur"/>
    <s v="Retailer"/>
    <s v="Wood and Plywood"/>
    <s v="Any available vehicle in market"/>
    <s v="Yes"/>
  </r>
  <r>
    <d v="2023-06-03T13:53:54"/>
    <x v="8"/>
    <x v="1"/>
    <s v="rohitgautamiitk@gmail.com"/>
    <s v="ULIP190082"/>
    <x v="1"/>
    <s v="Hari datt"/>
    <n v="7522086291"/>
    <s v="87/6 heeraganj sisamau kanpur"/>
    <s v="Kanpur"/>
    <s v="Retailer"/>
    <s v="Wood and Plywood"/>
    <s v="Any available vehicle in market"/>
    <s v="Yes"/>
  </r>
  <r>
    <d v="2023-06-03T16:18:15"/>
    <x v="8"/>
    <x v="1"/>
    <s v="rohitgautamiitk@gmail.com"/>
    <s v="ULIP190082"/>
    <x v="1"/>
    <s v="Varun"/>
    <n v="9935692855"/>
    <s v="87/6 heeraganj sisamau kanpur"/>
    <s v="Kanpur"/>
    <s v="Retailer"/>
    <s v="Wood and Plywood"/>
    <s v="Any available vehicle in market"/>
    <s v="Yes"/>
  </r>
  <r>
    <d v="2023-06-03T16:38:14"/>
    <x v="8"/>
    <x v="1"/>
    <s v="rohitgautamiitk@gmail.com"/>
    <s v="ULlP190082"/>
    <x v="1"/>
    <s v="Somesh"/>
    <n v="9793676556"/>
    <s v="87/6 heeraganj sisamau kanpur"/>
    <s v="Kanpur"/>
    <s v="Retailer"/>
    <s v="Wood and Plywood"/>
    <s v="Any available vehicle in market"/>
    <s v="Yes"/>
  </r>
  <r>
    <d v="2023-06-03T17:14:34"/>
    <x v="8"/>
    <x v="1"/>
    <s v="rohitgautamiitk@gmail.com"/>
    <s v="ULIP190082"/>
    <x v="1"/>
    <s v="Sanskar Gupta"/>
    <n v="8887705072"/>
    <s v="87/6 heeraganj sisamau kanpur"/>
    <s v="Kanpur"/>
    <s v="Retailer"/>
    <s v="Wood and Plywood"/>
    <s v="Any available vehicle in market"/>
    <s v="Maybe"/>
  </r>
  <r>
    <d v="2023-06-03T17:45:34"/>
    <x v="8"/>
    <x v="1"/>
    <s v="rohitgautamiitk@gmail.com"/>
    <s v="ULIP190082"/>
    <x v="1"/>
    <s v="Vinay gupta"/>
    <n v="9415537876"/>
    <s v="87/6 heeraganj sisamau kanpur"/>
    <s v="Kanpur"/>
    <s v="Retailer"/>
    <s v="Wood and Plywood"/>
    <s v="Any available vehicle in market"/>
    <s v="Maybe"/>
  </r>
  <r>
    <d v="2023-06-03T18:26:38"/>
    <x v="8"/>
    <x v="1"/>
    <s v="rohitgautamiitk@gmail.com"/>
    <s v="ULIP90082"/>
    <x v="1"/>
    <s v="Gaurav"/>
    <n v="7860000888"/>
    <s v="87/6 heeraganj sisamau kanpur"/>
    <s v="Kanpur"/>
    <s v="Retailer"/>
    <s v="Furniture"/>
    <s v="Any available vehicle in market"/>
    <s v="Yes"/>
  </r>
  <r>
    <d v="2023-06-03T18:44:50"/>
    <x v="8"/>
    <x v="1"/>
    <s v="rohitgautamiitk@gmail.com"/>
    <s v="ULIP190082"/>
    <x v="1"/>
    <s v="Arun Pandey"/>
    <n v="9452979173"/>
    <s v="87/6 heeraganj sisamau kanpur"/>
    <s v="Kanpur"/>
    <s v="Retailer"/>
    <s v="Furniture"/>
    <s v="Any available vehicle in market"/>
    <s v="Yes"/>
  </r>
  <r>
    <d v="2023-06-03T18:57:04"/>
    <x v="8"/>
    <x v="1"/>
    <s v="rohitgautamiitk@gmail.com"/>
    <s v="ULIP190082"/>
    <x v="1"/>
    <s v="Rathore furniture"/>
    <n v="8840176954"/>
    <s v="87/51 heeraganj sisamau kanpur"/>
    <s v="Kanpur"/>
    <s v="Retailer"/>
    <s v="Furniture"/>
    <s v="Any available vehicle in market"/>
    <s v="Maybe"/>
  </r>
  <r>
    <d v="2023-06-03T19:44:41"/>
    <x v="8"/>
    <x v="1"/>
    <s v="rohitgautamiitk@gmail.com"/>
    <s v="ULIP190082"/>
    <x v="1"/>
    <s v="R.K Furniture"/>
    <n v="9696939282"/>
    <s v="87/6 heeraganj sisamau kanpur"/>
    <s v="Kanpur"/>
    <s v="Retailer"/>
    <s v="Furniture"/>
    <s v="Any available vehicle in market"/>
    <s v="Maybe"/>
  </r>
  <r>
    <d v="2023-06-03T19:54:31"/>
    <x v="8"/>
    <x v="1"/>
    <s v="rohitgautamiitk@gmail.com"/>
    <s v="ULIP190082"/>
    <x v="1"/>
    <s v="Saurabh"/>
    <n v="9336030271"/>
    <s v="87/6 heeraganj sisamau kanpur"/>
    <s v="Kanpur"/>
    <s v="Retailer"/>
    <s v="Furniture"/>
    <s v="Any available vehicle in market"/>
    <s v="Yes"/>
  </r>
  <r>
    <d v="2023-06-03T20:16:14"/>
    <x v="8"/>
    <x v="1"/>
    <s v="rohitgautamiitk@gmail.com"/>
    <s v="ULIP190082"/>
    <x v="1"/>
    <s v="Maa gaytri traders"/>
    <n v="9794539000"/>
    <s v="87/6 heeraganj sisamau kanpur"/>
    <s v="Kanpur"/>
    <s v="Retailer"/>
    <s v="Furniture"/>
    <s v="Any available vehicle in market"/>
    <s v="Yes"/>
  </r>
  <r>
    <d v="2023-06-03T20:21:29"/>
    <x v="8"/>
    <x v="1"/>
    <s v="sabhishekkumar94@gmail.com"/>
    <s v="ULIP19008"/>
    <x v="4"/>
    <s v="Tiles collection"/>
    <n v="9811308061"/>
    <s v="Opp. Metro pillar no.50 sikanderpur Gurgaon"/>
    <s v="Gurgaon"/>
    <s v="Distributor"/>
    <s v="Other"/>
    <s v="Any available vehicle in market"/>
    <s v="Yes"/>
  </r>
  <r>
    <d v="2023-06-03T20:25:11"/>
    <x v="8"/>
    <x v="1"/>
    <s v="sabhishekkumar94@gmail.com"/>
    <s v="ULIP190083"/>
    <x v="4"/>
    <s v="Goldy Glass House"/>
    <n v="9811285663"/>
    <s v="R j House Shop No 2 ,opp.Metro pillar no 50 Sikanderpur, Gurgaon i"/>
    <s v="Gurgaon"/>
    <s v="Distributor"/>
    <s v="Glass and bottle"/>
    <s v="Any available vehicle in market"/>
    <s v="Yes"/>
  </r>
  <r>
    <d v="2023-06-03T20:27:43"/>
    <x v="8"/>
    <x v="1"/>
    <s v="rohitgautamiitk@gmail.com"/>
    <s v="ULIP190082"/>
    <x v="1"/>
    <s v="Singh furniture"/>
    <n v="9369302580"/>
    <s v="87/6 heeraganj sisamau kanpur"/>
    <s v="Kanpur"/>
    <s v="Retailer"/>
    <s v="Furniture"/>
    <s v="Any available vehicle in market"/>
    <s v="Yes"/>
  </r>
  <r>
    <d v="2023-06-03T20:28:39"/>
    <x v="8"/>
    <x v="1"/>
    <s v="sabhishekkumar94@gmail.com"/>
    <s v="ULIP190083"/>
    <x v="4"/>
    <s v="M.K.D.Decor"/>
    <n v="9891790042"/>
    <s v="Metro pillar no 50 , Near IDBI Bank, Sikanderpur Gurgaon"/>
    <s v="Gurgaon"/>
    <s v="Distributor"/>
    <s v="Other"/>
    <s v="Any available vehicle in market"/>
    <s v="Yes"/>
  </r>
  <r>
    <d v="2023-06-03T20:33:36"/>
    <x v="8"/>
    <x v="1"/>
    <s v="sabhishekkumar94@gmail.com"/>
    <s v="ULIP190083"/>
    <x v="4"/>
    <s v="A S. Creations"/>
    <n v="9415948774"/>
    <s v="Sitaram Complex,opp. Pillar no 50.M.G.Road, Sikanderpur Gurgaon"/>
    <s v="Gurgaon"/>
    <s v="Distributor"/>
    <s v="Chemicals"/>
    <s v="Any available vehicle in market"/>
    <s v="Yes"/>
  </r>
  <r>
    <d v="2023-06-03T20:38:05"/>
    <x v="8"/>
    <x v="1"/>
    <s v="sabhishekkumar94@gmail.com"/>
    <s v="ULIP190083"/>
    <x v="4"/>
    <s v="Bath plaza"/>
    <n v="9818568450"/>
    <s v="Opp. Pillar no 56 M.G. Road Sikanderpur Gurgaon"/>
    <s v="Gurgaon"/>
    <s v="Distributor"/>
    <s v="Other"/>
    <s v="Any available vehicle in market"/>
    <s v="Yes"/>
  </r>
  <r>
    <d v="2023-06-03T20:38:47"/>
    <x v="8"/>
    <x v="1"/>
    <s v="rohitgautamiitk@gmail.com"/>
    <s v="ULIP190082"/>
    <x v="1"/>
    <s v="New furniture and plywood"/>
    <n v="9936008844"/>
    <s v="87/6 heeraganj sisamau kanpur"/>
    <s v="Kanpur"/>
    <s v="Retailer"/>
    <s v="Furniture"/>
    <s v="Any available vehicle in market"/>
    <s v="Yes"/>
  </r>
  <r>
    <d v="2023-06-03T20:42:11"/>
    <x v="8"/>
    <x v="1"/>
    <s v="sabhishekkumar94@gmail.com"/>
    <s v="ULIP190083"/>
    <x v="4"/>
    <s v="Kripal Paints H/W &amp; Sanitary Store"/>
    <n v="9811373637"/>
    <s v="Opp. Metro pillar no 56 Sikanderpur Gurgaon"/>
    <s v="Gurgaon"/>
    <s v="Distributor"/>
    <s v="Other"/>
    <s v="Any available vehicle in market"/>
    <s v="Yes"/>
  </r>
  <r>
    <d v="2023-06-03T20:46:06"/>
    <x v="8"/>
    <x v="1"/>
    <s v="sabhishekkumar94@gmail.com"/>
    <s v="ULIP190083"/>
    <x v="4"/>
    <s v="Bindra Hardware Solutions"/>
    <n v="9654971322"/>
    <s v="Showroom No 20 , M.G.Road, Metro pillar no. 54 Sikanderpur Gurgaon"/>
    <s v="Gurgaon"/>
    <s v="Distributor"/>
    <s v="Chemicals"/>
    <s v="Any available vehicle in market"/>
    <s v="Yes"/>
  </r>
  <r>
    <d v="2023-06-03T20:48:30"/>
    <x v="8"/>
    <x v="1"/>
    <s v="sabhishekkumar94@gmail.com"/>
    <s v="ULIP190083"/>
    <x v="4"/>
    <s v="Madhu Sanitary House/Hardware Store"/>
    <n v="9811108378"/>
    <s v="Opp. Metro pillar no 63, Sikanderpur Gurgaon"/>
    <s v="Gurgaon"/>
    <s v="Distributor"/>
    <s v="Other"/>
    <s v="Any available vehicle in market"/>
    <s v="Yes"/>
  </r>
  <r>
    <d v="2023-06-03T20:51:23"/>
    <x v="8"/>
    <x v="1"/>
    <s v="sabhishekkumar94@gmail.com"/>
    <s v="ULIP190083"/>
    <x v="4"/>
    <s v="Rounak Paints&amp; Hardware"/>
    <n v="9871995167"/>
    <s v="Near Metro pillar no 62 Sikanderpur Gurgaon"/>
    <s v="Gurgaon"/>
    <s v="Distributor"/>
    <s v="Other"/>
    <s v="Any available vehicle in market"/>
    <s v="Yes"/>
  </r>
  <r>
    <d v="2023-06-03T20:54:29"/>
    <x v="8"/>
    <x v="1"/>
    <s v="sabhishekkumar94@gmail.com"/>
    <s v="ULIP190083"/>
    <x v="4"/>
    <s v="Kuber Fiber Gallery"/>
    <n v="9555464795"/>
    <s v="Shop no 3, Rajendra Market Near Hanuman Mandir Sikanderpur Gurgaon"/>
    <s v="Gurgaon"/>
    <s v="Distributor"/>
    <s v="Other"/>
    <s v="Any available vehicle in market"/>
    <s v="Yes"/>
  </r>
  <r>
    <d v="2023-06-03T21:00:07"/>
    <x v="8"/>
    <x v="1"/>
    <s v="sabhishekkumar94@gmail.com"/>
    <s v="ULIP190083"/>
    <x v="4"/>
    <s v="Simaran Refrigerator &amp; Installation Point"/>
    <n v="9718890505"/>
    <s v="Shop no 10, Near Metro pillar no 63, Sikanderpur Gurgaon"/>
    <s v="Gurgaon"/>
    <s v="Distributor"/>
    <s v="Other"/>
    <s v="Any available vehicle in market"/>
    <s v="Yes"/>
  </r>
  <r>
    <d v="2023-06-03T21:03:04"/>
    <x v="8"/>
    <x v="1"/>
    <s v="sabhishekkumar94@gmail.com"/>
    <s v="ULIP190083"/>
    <x v="4"/>
    <s v="Star Traders"/>
    <n v="8941839373"/>
    <s v="House no 329, Shop no 4, Nambudar Market, Sikanderpur Gurgaon"/>
    <s v="Gurgaon"/>
    <s v="Distributor"/>
    <s v="Other"/>
    <s v="Any available vehicle in market"/>
    <s v="Yes"/>
  </r>
  <r>
    <d v="2023-06-03T21:06:41"/>
    <x v="8"/>
    <x v="1"/>
    <s v="sabhishekkumar94@gmail.com"/>
    <s v="ULIP190083"/>
    <x v="4"/>
    <s v="Meena Foam"/>
    <n v="8802935114"/>
    <s v="Shop no 1-2,opp. Metro pillar no.49, Sikanderpur Gurgaon"/>
    <s v="Gurgaon"/>
    <s v="Distributor"/>
    <s v="Other"/>
    <s v="Any available vehicle in market"/>
    <s v="Yes"/>
  </r>
  <r>
    <d v="2023-06-03T21:10:32"/>
    <x v="8"/>
    <x v="1"/>
    <s v="sabhishekkumar94@gmail.com"/>
    <s v="ULIP190083"/>
    <x v="4"/>
    <s v="Tarun Electricals"/>
    <n v="98109225022"/>
    <s v="Showroom opp. Pillar no 49&amp;50, Sikanderpur Gurgaon"/>
    <s v="Gurgaon"/>
    <s v="Distributor"/>
    <s v="Other"/>
    <s v="Any available vehicle in market"/>
    <s v="Yes"/>
  </r>
  <r>
    <d v="2023-06-04T21:00:08"/>
    <x v="9"/>
    <x v="1"/>
    <s v="sabhishekkumar94@gmail.com"/>
    <s v="ULIP190083"/>
    <x v="4"/>
    <s v="Bindra Electric Company"/>
    <n v="9811778359"/>
    <s v="Showroom 17,Vashisth Complex M.G.Road, Sikanderpur t"/>
    <s v="Gurgaon"/>
    <s v="Distributor"/>
    <s v="Other"/>
    <s v="Any available vehicle in market"/>
    <s v="Yes"/>
  </r>
  <r>
    <d v="2023-06-04T21:03:05"/>
    <x v="9"/>
    <x v="1"/>
    <s v="sabhishekkumar94@gmail.com"/>
    <s v="ULIP190083"/>
    <x v="4"/>
    <s v="Saras Prem Diamond Tools"/>
    <n v="9891214868"/>
    <s v="Metro pillar no 62, Sikanderpur Gurgaon"/>
    <s v="Gurgaon"/>
    <s v="Distributor"/>
    <s v="Other"/>
    <s v="Any available vehicle in market"/>
    <s v="Yes"/>
  </r>
  <r>
    <d v="2023-06-04T21:06:30"/>
    <x v="9"/>
    <x v="1"/>
    <s v="sabhishekkumar94@gmail.com"/>
    <s v="ULIP190083"/>
    <x v="4"/>
    <s v="Vinayak Batteries"/>
    <n v="9811359133"/>
    <s v="Gobind Ram Palace, opp Metro pillar no 52 Sikanderpur Gurgaon"/>
    <s v="Gurgaon"/>
    <s v="Distributor"/>
    <s v="Other"/>
    <s v="Any available vehicle in market"/>
    <s v="Yes"/>
  </r>
  <r>
    <d v="2023-06-04T21:09:17"/>
    <x v="9"/>
    <x v="1"/>
    <s v="sabhishekkumar94@gmail.com"/>
    <s v="ULIP190083"/>
    <x v="4"/>
    <s v="Pooja Sanitation"/>
    <n v="9818892703"/>
    <s v="Opp Metro pillar no.53, Sikanderpur Gurgaon"/>
    <s v="Gurgaon"/>
    <s v="Distributor"/>
    <s v="Other"/>
    <s v="Any available vehicle in market"/>
    <s v="Yes"/>
  </r>
  <r>
    <d v="2023-06-05T16:09:28"/>
    <x v="10"/>
    <x v="1"/>
    <s v="sushantsharma471k@gmail.com"/>
    <s v="KCDNPL1412"/>
    <x v="2"/>
    <s v="Ayush Gupta"/>
    <n v="8826239489"/>
    <s v="830 shalimar garden sahibabad ghaziabad"/>
    <s v="Ghaziabad"/>
    <s v="Retailer"/>
    <s v="Furniture"/>
    <s v="Any available vehicle in market"/>
    <s v="Yes"/>
  </r>
  <r>
    <d v="2023-06-05T16:10:24"/>
    <x v="10"/>
    <x v="1"/>
    <s v="sushantsharma471k@gmail.com"/>
    <s v="KCDNPL1412"/>
    <x v="2"/>
    <s v="neeraj gupta"/>
    <n v="9811051788"/>
    <s v="830 shalimar garden sahibabad ghaziabad"/>
    <s v="Ghaziabad"/>
    <s v="Retailer"/>
    <s v="Furniture"/>
    <s v="Any available vehicle in market"/>
    <s v="Yes"/>
  </r>
  <r>
    <d v="2023-06-05T16:11:33"/>
    <x v="10"/>
    <x v="1"/>
    <s v="sushantsharma471k@gmail.com"/>
    <s v="KCDNPL1412"/>
    <x v="2"/>
    <s v="syed aftab ahmed"/>
    <n v="9350675086"/>
    <s v="496 a shalimar garden extn1 good living chowk sahibabad ghaziabad"/>
    <s v="Ghaziabad"/>
    <s v="Retailer"/>
    <s v="Furniture"/>
    <s v="Any available vehicle in market"/>
    <s v="Yes"/>
  </r>
  <r>
    <d v="2023-06-05T16:12:29"/>
    <x v="10"/>
    <x v="1"/>
    <s v="sushantsharma471k@gmail.com"/>
    <s v="KCDNPL1412"/>
    <x v="2"/>
    <s v="sandeep bhardwaj"/>
    <n v="8800469531"/>
    <s v="shop no3/ brindavan aprtment near aradhana cinema sahibabad"/>
    <s v="Ghaziabad"/>
    <s v="Retailer"/>
    <s v="Furniture"/>
    <s v="Any available vehicle in market"/>
    <s v="Yes"/>
  </r>
  <r>
    <d v="2023-06-05T16:13:26"/>
    <x v="10"/>
    <x v="1"/>
    <s v="sushantsharma471k@gmail.com"/>
    <s v="KCDNPL1412"/>
    <x v="2"/>
    <s v="AK furniture"/>
    <n v="9810250688"/>
    <s v="shop no 5 vrindavan garden near raj bagh metro station sahibabad"/>
    <s v="Ghaziabad"/>
    <s v="Retailer"/>
    <s v="Furniture"/>
    <s v="Any available vehicle in market"/>
    <s v="Yes"/>
  </r>
  <r>
    <d v="2023-06-05T16:14:42"/>
    <x v="10"/>
    <x v="1"/>
    <s v="sushantsharma471k@gmail.com"/>
    <s v="KCDNPL1412"/>
    <x v="2"/>
    <s v="FK Malik"/>
    <n v="9873365985"/>
    <s v="Nyay khand 3 main road opp orenge county indirapuram"/>
    <s v="Ghaziabad"/>
    <s v="Retailer"/>
    <s v="Furniture"/>
    <s v="Any available vehicle in market"/>
    <s v="Yes"/>
  </r>
  <r>
    <d v="2023-06-05T16:15:35"/>
    <x v="10"/>
    <x v="1"/>
    <s v="sushantsharma471k@gmail.com"/>
    <s v="KCDNPL1412"/>
    <x v="2"/>
    <s v="UN Malik"/>
    <n v="98116759997"/>
    <s v="nyay khand 3 main road opp orange country indirapuram"/>
    <s v="Ghaziabad"/>
    <s v="Retailer"/>
    <s v="Furniture"/>
    <s v="Any available vehicle in market"/>
    <s v="Yes"/>
  </r>
  <r>
    <d v="2023-06-05T16:16:30"/>
    <x v="10"/>
    <x v="1"/>
    <s v="sushantsharma471k@gmail.com"/>
    <s v="KCDNPL1412"/>
    <x v="2"/>
    <s v="AS Malik"/>
    <n v="9313561253"/>
    <s v="nyay khand 3 main road opp orange county indirapuram"/>
    <s v="Ghaziabad"/>
    <s v="Retailer"/>
    <s v="Furniture"/>
    <s v="Own Vehicles"/>
    <s v="Yes"/>
  </r>
  <r>
    <d v="2023-06-05T16:17:55"/>
    <x v="10"/>
    <x v="1"/>
    <s v="sushantsharma471k@gmail.com"/>
    <s v="KCDNPL1412"/>
    <x v="2"/>
    <s v="Haji MD Yakoob"/>
    <n v="9810838231"/>
    <s v="441/9 nyay khand 3 indirapuram gzb"/>
    <s v="Ghaziabad"/>
    <s v="Retailer"/>
    <s v="Wood and Plywood"/>
    <s v="Any available vehicle in market"/>
    <s v="Yes"/>
  </r>
  <r>
    <d v="2023-06-05T16:18:59"/>
    <x v="10"/>
    <x v="1"/>
    <s v="sushantsharma471k@gmail.com"/>
    <s v="KCDNPL1412"/>
    <x v="2"/>
    <s v="shamim"/>
    <n v="8057065974"/>
    <s v="441/9 nyay khand 3 indirapuram ghaziabad"/>
    <s v="Ghaziabad"/>
    <s v="Retailer"/>
    <s v="Furniture"/>
    <s v="Any available vehicle in market"/>
    <s v="Yes"/>
  </r>
  <r>
    <d v="2023-06-05T16:20:12"/>
    <x v="10"/>
    <x v="1"/>
    <s v="sushantsharma471k@gmail.com"/>
    <s v="KCDNPL1412"/>
    <x v="2"/>
    <s v="sandeep sharma"/>
    <n v="9871400166"/>
    <s v="441/8 nyya khand 3 shri ram chowk kala pathhar road indirapuram"/>
    <s v="Ghaziabad"/>
    <s v="Retailer"/>
    <s v="Furniture"/>
    <s v="Any available vehicle in market"/>
    <s v="Yes"/>
  </r>
  <r>
    <d v="2023-06-05T16:24:03"/>
    <x v="10"/>
    <x v="1"/>
    <s v="sushantsharma471k@gmail.com"/>
    <s v="KCDNPL1412"/>
    <x v="2"/>
    <s v="shailendra sharma"/>
    <n v="9873237773"/>
    <s v="441/8 nyay khand 3 shri ram chowk kala patthar road indirapuram ghaziabad"/>
    <s v="Ghaziabad"/>
    <s v="Retailer"/>
    <s v="Furniture"/>
    <s v="Any available vehicle in market"/>
    <s v="Yes"/>
  </r>
  <r>
    <d v="2023-06-05T16:39:36"/>
    <x v="10"/>
    <x v="1"/>
    <s v="rohitgautamiitk@gmail.com"/>
    <s v="ULIP190082"/>
    <x v="1"/>
    <s v="Subhash"/>
    <n v="9236113646"/>
    <s v="106/371 heeraganj sisamau kanpur"/>
    <s v="Delhi"/>
    <s v="Retailer"/>
    <s v="Crockery"/>
    <s v="Any available vehicle in market"/>
    <s v="Yes"/>
  </r>
  <r>
    <d v="2023-06-05T16:54:37"/>
    <x v="10"/>
    <x v="1"/>
    <s v="rohitgautamiitk@gmail.com"/>
    <s v="ULIP190082"/>
    <x v="1"/>
    <s v="Navneet Dubey"/>
    <n v="9935329217"/>
    <s v="B 29 world bank barra kanpur"/>
    <s v="Kanpur"/>
    <s v="Retailer"/>
    <s v="Bakery"/>
    <s v="Any available vehicle in market"/>
    <s v="Yes"/>
  </r>
  <r>
    <d v="2023-06-05T17:21:39"/>
    <x v="10"/>
    <x v="1"/>
    <s v="rohitgautamiitk@gmail.com"/>
    <s v="ULIP190082"/>
    <x v="1"/>
    <s v="Krishna"/>
    <n v="6393755054"/>
    <s v="Karrahi road barra baypass kanpur"/>
    <s v="Kanpur"/>
    <s v="Retailer"/>
    <s v="Furniture"/>
    <s v="Any available vehicle in market"/>
    <s v="Yes"/>
  </r>
  <r>
    <d v="2023-06-05T18:06:34"/>
    <x v="10"/>
    <x v="1"/>
    <s v="rohitgautamiitk@gmail.com"/>
    <s v="ULIP190082"/>
    <x v="1"/>
    <s v="Smrat"/>
    <n v="9450150160"/>
    <s v="Karrahi road barra baypass kanpur"/>
    <s v="Kanpur"/>
    <s v="Retailer"/>
    <s v="Furniture"/>
    <s v="Any available vehicle in market"/>
    <s v="Yes"/>
  </r>
  <r>
    <d v="2023-06-05T18:22:47"/>
    <x v="10"/>
    <x v="1"/>
    <s v="rohitgautamiitk@gmail.com"/>
    <s v="ULIP190082"/>
    <x v="1"/>
    <s v="Ankit"/>
    <n v="9140207089"/>
    <s v="38 gunjn vihar main road"/>
    <s v="Kanpur"/>
    <s v="Retailer"/>
    <s v="Furniture"/>
    <s v="Any available vehicle in market"/>
    <s v="Yes"/>
  </r>
  <r>
    <d v="2023-06-05T19:49:26"/>
    <x v="10"/>
    <x v="1"/>
    <s v="rohitgautamiitk@gmail.com"/>
    <s v="ULIP190082"/>
    <x v="1"/>
    <s v="Rahul"/>
    <n v="9936543631"/>
    <s v="2/155 raj nagar karrahi"/>
    <s v="Kanpur"/>
    <s v="Retailer"/>
    <s v="Furniture"/>
    <s v="Any available vehicle in market"/>
    <s v="Yes"/>
  </r>
  <r>
    <d v="2023-06-05T20:12:34"/>
    <x v="10"/>
    <x v="1"/>
    <s v="rohitgautamiitk@gmail.com"/>
    <s v="ULIP190082"/>
    <x v="1"/>
    <s v="South mart"/>
    <n v="8127777386"/>
    <s v="B-35 word bank colony barra"/>
    <s v="Kanpur"/>
    <s v="Retailer"/>
    <s v="Department store"/>
    <s v="Any available vehicle in market"/>
    <s v="Yes"/>
  </r>
  <r>
    <d v="2023-06-05T20:19:11"/>
    <x v="10"/>
    <x v="1"/>
    <s v="rohitgautamiitk@gmail.com"/>
    <s v="ULIP190082"/>
    <x v="1"/>
    <s v="Deep electronic"/>
    <n v="9044292397"/>
    <s v="malviya vihar karrahi main road Near- V mart kanpur"/>
    <s v="Kanpur"/>
    <s v="Retailer"/>
    <s v="Electronics"/>
    <s v="Any available vehicle in market"/>
    <s v="Yes"/>
  </r>
  <r>
    <d v="2023-06-05T20:24:07"/>
    <x v="10"/>
    <x v="1"/>
    <s v="rohitgautamiitk@gmail.com"/>
    <s v="ULIP190082"/>
    <x v="1"/>
    <s v="Kumar Electronic"/>
    <n v="9336212419"/>
    <s v="M.I.G 28- A karrahi main road kanpur"/>
    <s v="Kanpur"/>
    <s v="Retailer"/>
    <s v="Electronic"/>
    <s v="Any available vehicle in market"/>
    <s v="Yes"/>
  </r>
  <r>
    <d v="2023-06-05T20:27:04"/>
    <x v="10"/>
    <x v="1"/>
    <s v="rohitgautamiitk@gmail.com"/>
    <s v="ULIP190082"/>
    <x v="1"/>
    <s v="Bharat Singh"/>
    <n v="9839758340"/>
    <s v="71- D karrahi main road barra kanpur"/>
    <s v="Kanpur"/>
    <s v="Retailer"/>
    <s v="Electronic"/>
    <s v="Any available vehicle in market"/>
    <s v="Yes"/>
  </r>
  <r>
    <d v="2023-06-07T13:05:46"/>
    <x v="11"/>
    <x v="1"/>
    <s v="rohitgautamiitk@gmail.com"/>
    <s v="ULIP190082"/>
    <x v="1"/>
    <s v="Pawan"/>
    <n v="9336111722"/>
    <s v="39 Govt. Industrial estate sindhi colony park kanpur"/>
    <s v="Kanpur"/>
    <s v="Retailer"/>
    <s v="Wood and Plywood"/>
    <s v="Any available vehicle in market"/>
    <s v="Yes"/>
  </r>
  <r>
    <d v="2023-06-07T13:18:04"/>
    <x v="11"/>
    <x v="1"/>
    <s v="rohitgautamiitk@gmail.com"/>
    <s v="ULIP190082"/>
    <x v="1"/>
    <s v="Prateek"/>
    <n v="9651220303"/>
    <s v="Government industrial estate kalpi road kanpur"/>
    <s v="Kanpur"/>
    <s v="Retailer"/>
    <s v="Electronic"/>
    <s v="Any available vehicle in market"/>
    <s v="Maybe"/>
  </r>
  <r>
    <d v="2023-06-07T13:32:18"/>
    <x v="11"/>
    <x v="1"/>
    <s v="rohitgautamiitk@gmail.com"/>
    <s v="ULIP 190082"/>
    <x v="1"/>
    <s v="Mayank"/>
    <n v="9044797177"/>
    <s v="Shastri nagar kanpur"/>
    <s v="Kanpur"/>
    <s v="Retailer"/>
    <s v="Wood and Plywood"/>
    <s v="Any available vehicle in market"/>
    <s v="Maybe"/>
  </r>
  <r>
    <d v="2023-06-07T13:37:15"/>
    <x v="11"/>
    <x v="1"/>
    <s v="rohitgautamiitk@gmail.com"/>
    <s v="ULIP190082"/>
    <x v="1"/>
    <s v="Chhabra"/>
    <n v="8299192398"/>
    <s v="industrial estate Vijay nagar kanpur"/>
    <s v="Kanpur"/>
    <s v="Retailer"/>
    <s v="Wood and Plywood"/>
    <s v="Any available vehicle in market"/>
    <s v="Yes"/>
  </r>
  <r>
    <d v="2023-06-07T15:06:44"/>
    <x v="11"/>
    <x v="1"/>
    <s v="sabhishekkumar94@gmail.com"/>
    <s v="ULIP190083"/>
    <x v="4"/>
    <s v="RJ Hardware"/>
    <n v="9911119343"/>
    <s v="Shop no 2 Ground Floor Mohit Complex, Metro pillar no 59 sikanderpur"/>
    <s v="Gurgaon"/>
    <s v="Distributor"/>
    <s v="Other"/>
    <s v="Any available vehicle in market"/>
    <s v="Yes"/>
  </r>
  <r>
    <d v="2023-06-07T15:09:30"/>
    <x v="11"/>
    <x v="1"/>
    <s v="sabhishekkumar94@gmail.com"/>
    <s v="ULIP190083"/>
    <x v="4"/>
    <s v="M.R. Electricals"/>
    <n v="9711700072"/>
    <s v="Opp. Metro pillar no 59-60 Sikanderpur Gurgaon"/>
    <s v="Gurgaon"/>
    <s v="Distributor"/>
    <s v="Other"/>
    <s v="Any available vehicle in market"/>
    <s v="Yes"/>
  </r>
  <r>
    <d v="2023-06-07T15:11:58"/>
    <x v="11"/>
    <x v="1"/>
    <s v="sabhishekkumar94@gmail.com"/>
    <s v="ULIP190083"/>
    <x v="4"/>
    <s v="Mahalaxmi Electricals"/>
    <n v="9990008668"/>
    <s v="Opp. Pillar no 61, Sikanderpur Gurgaon"/>
    <s v="Gurgaon"/>
    <s v="Distributor"/>
    <s v="Other"/>
    <s v="Any available vehicle in market"/>
    <s v="Yes"/>
  </r>
  <r>
    <d v="2023-06-07T15:13:55"/>
    <x v="11"/>
    <x v="1"/>
    <s v="sabhishekkumar94@gmail.com"/>
    <s v="ULIP190083"/>
    <x v="4"/>
    <s v="Kanta Enterprises"/>
    <n v="9350902282"/>
    <s v="Opp. Metro pillar no 61-62"/>
    <s v="Gurgaon"/>
    <s v="Distributor"/>
    <s v="Other"/>
    <s v="Any available vehicle in market"/>
    <s v="Yes"/>
  </r>
  <r>
    <d v="2023-06-07T15:15:51"/>
    <x v="11"/>
    <x v="1"/>
    <s v="sabhishekkumar94@gmail.com"/>
    <s v="ULIP190083"/>
    <x v="4"/>
    <s v="Bath square"/>
    <n v="9999558288"/>
    <s v="Opp. Pillar no 61-62 Sikanderpur Gurgaon"/>
    <s v="Gurgaon"/>
    <s v="Distributor"/>
    <s v="Other"/>
    <s v="Any available vehicle in market"/>
    <s v="Yes"/>
  </r>
  <r>
    <d v="2023-06-07T15:25:38"/>
    <x v="11"/>
    <x v="1"/>
    <s v="rohitgautamiitk@gmail.com"/>
    <s v="ULIP190082"/>
    <x v="1"/>
    <s v="Monika"/>
    <n v="9598888088"/>
    <s v="Industrial estate shastri nagar kanpur"/>
    <s v="Kanpur"/>
    <s v="Retailer"/>
    <s v="Hardware"/>
    <s v="Any available vehicle in market"/>
    <s v="Yes"/>
  </r>
  <r>
    <d v="2023-06-07T15:45:40"/>
    <x v="11"/>
    <x v="1"/>
    <s v="rohitgautamiitk@gmail.com"/>
    <s v="ULIP190082"/>
    <x v="1"/>
    <s v="Ramesh"/>
    <n v="9795151500"/>
    <s v="Industrial estate shastri nagar kanpur"/>
    <s v="Kanpur"/>
    <s v="Retailer"/>
    <s v="Electronic"/>
    <s v="Any available vehicle in market"/>
    <s v="Maybe"/>
  </r>
  <r>
    <d v="2023-06-07T15:54:09"/>
    <x v="11"/>
    <x v="1"/>
    <s v="rohitgautamiitk@gmail.com"/>
    <s v="ULIP190082"/>
    <x v="1"/>
    <s v="Bhatiya electronic"/>
    <n v="9935338183"/>
    <s v="Industrial estate shastri nagar kanpur"/>
    <s v="Kanpur"/>
    <s v="Retailer"/>
    <s v="Electronics"/>
    <s v="Any available vehicle in market"/>
    <s v="Maybe"/>
  </r>
  <r>
    <d v="2023-06-07T16:19:10"/>
    <x v="11"/>
    <x v="1"/>
    <s v="rohitgautamiitk@gmail.com"/>
    <s v="ULIP190082"/>
    <x v="1"/>
    <s v="Kiran"/>
    <n v="9889818394"/>
    <s v="Industrial estate shastri nagar kanpur"/>
    <s v="Kanpur"/>
    <s v="Retailer"/>
    <s v="Hardware"/>
    <s v="Any available vehicle in market"/>
    <s v="Maybe"/>
  </r>
  <r>
    <d v="2023-06-07T16:45:48"/>
    <x v="11"/>
    <x v="1"/>
    <s v="rohitgautamiitk@gmail.com"/>
    <s v="ULIP190082"/>
    <x v="1"/>
    <s v="Prashant"/>
    <n v="9838648932"/>
    <s v="Shop no 6 Vijay nagar kanpur"/>
    <s v="Kanpur"/>
    <s v="Retailer"/>
    <s v="Electronic"/>
    <s v="Any available vehicle in market"/>
    <s v="Yes"/>
  </r>
  <r>
    <d v="2023-06-07T17:00:23"/>
    <x v="11"/>
    <x v="1"/>
    <s v="rohitgautamiitk@gmail.com"/>
    <s v="ULIP190082"/>
    <x v="1"/>
    <s v="Roshni"/>
    <n v="8090653112"/>
    <s v="40 industrial estate shastri nagar kanpur"/>
    <s v="Kanpur"/>
    <s v="Retailer"/>
    <s v="Electronic"/>
    <s v="Any available vehicle in market"/>
    <s v="Maybe"/>
  </r>
  <r>
    <d v="2023-06-07T18:15:18"/>
    <x v="11"/>
    <x v="1"/>
    <s v="rohitgautamiitk@gmail.com"/>
    <s v="ULIP190082"/>
    <x v="1"/>
    <s v="Ahuja Electronic"/>
    <s v="095984 22422"/>
    <s v="Industrial estate shastri nagar kanpur"/>
    <s v="Kanpur"/>
    <s v="Retailer"/>
    <s v="Electronic"/>
    <s v="Any available vehicle in market"/>
    <s v="Maybe"/>
  </r>
  <r>
    <d v="2023-06-07T21:10:40"/>
    <x v="11"/>
    <x v="1"/>
    <s v="fa8802528717@gmail.com"/>
    <s v="ULIP190085"/>
    <x v="5"/>
    <s v="Kartikay Medicos"/>
    <n v="9205133965"/>
    <s v="Shalimar garden"/>
    <s v="Ghaziabad"/>
    <s v="Retailer"/>
    <s v="Other"/>
    <s v="Any available vehicle in market"/>
    <s v="Yes"/>
  </r>
  <r>
    <d v="2023-06-07T21:11:42"/>
    <x v="11"/>
    <x v="1"/>
    <s v="fa8802528717@gmail.com"/>
    <s v="ULIP190085"/>
    <x v="5"/>
    <s v="Khan Automobile"/>
    <n v="8505803872"/>
    <s v="Shalimar garden"/>
    <s v="Ghaziabad"/>
    <s v="Retailer"/>
    <s v="Other"/>
    <s v="Any available vehicle in market"/>
    <s v="Yes"/>
  </r>
  <r>
    <d v="2023-06-07T21:12:38"/>
    <x v="11"/>
    <x v="1"/>
    <s v="fa8802528717@gmail.com"/>
    <s v="ULIP190085"/>
    <x v="5"/>
    <s v="Sajid Furniture"/>
    <s v="+91 99906 71433"/>
    <s v="Shalimar garden"/>
    <s v="Ghaziabad"/>
    <s v="Retailer"/>
    <s v="Furniture"/>
    <s v="Porter"/>
    <s v="No"/>
  </r>
  <r>
    <d v="2023-06-07T21:14:37"/>
    <x v="11"/>
    <x v="1"/>
    <s v="fa8802528717@gmail.com"/>
    <s v="ULIP190085"/>
    <x v="5"/>
    <s v="Harsh Furniture"/>
    <n v="8026211628"/>
    <s v="Shalumar garden"/>
    <s v="Ghaziabad"/>
    <s v="Small Manufacturer"/>
    <s v="Furniture"/>
    <s v="Any available vehicle in market"/>
    <s v="Yes"/>
  </r>
  <r>
    <d v="2023-06-07T21:15:28"/>
    <x v="11"/>
    <x v="1"/>
    <s v="fa8802528717@gmail.com"/>
    <s v="ULIP190085"/>
    <x v="5"/>
    <s v="Gupta Battery House"/>
    <n v="9818119611"/>
    <s v="Shalimar gardne"/>
    <s v="Ghaziabad"/>
    <s v="Warehouse"/>
    <s v="Furniture"/>
    <s v="Own Vehicles"/>
    <s v="Yes"/>
  </r>
  <r>
    <d v="2023-06-07T22:26:01"/>
    <x v="11"/>
    <x v="1"/>
    <s v="avinishk@handover.in"/>
    <s v="KCDNPL1412"/>
    <x v="2"/>
    <s v="Kartikay"/>
    <n v="9910686961"/>
    <s v="Shalimaar garden ghaziabad"/>
    <s v="Ghaziabad"/>
    <s v="Retailer"/>
    <s v="Other"/>
    <s v="Any available vehicle in market"/>
    <s v="No"/>
  </r>
  <r>
    <d v="2023-06-07T22:27:43"/>
    <x v="11"/>
    <x v="1"/>
    <s v="avinishk@handover.in"/>
    <s v="KCDNPL1412"/>
    <x v="2"/>
    <s v="Tofike ahmed"/>
    <n v="9810319797"/>
    <s v="Shalimaar garden gaziyabad"/>
    <s v="Ghaziabad"/>
    <s v="Retailer"/>
    <s v="Industrial Products"/>
    <s v="Any available vehicle in market"/>
    <s v="Yes"/>
  </r>
  <r>
    <d v="2023-06-07T22:29:25"/>
    <x v="11"/>
    <x v="1"/>
    <s v="avinishk@handover.in"/>
    <s v="KCDNPL1412"/>
    <x v="2"/>
    <s v="Asif ahmed"/>
    <n v="9871711171"/>
    <s v="Shalimaar garden ghaziabad"/>
    <s v="Ghaziabad"/>
    <s v="Small Manufacturer"/>
    <s v="Furniture"/>
    <s v="Any available vehicle in market"/>
    <s v="Yes"/>
  </r>
  <r>
    <d v="2023-06-07T22:33:06"/>
    <x v="11"/>
    <x v="1"/>
    <s v="avinishk@handover.in"/>
    <s v="KCDNPL1412"/>
    <x v="2"/>
    <s v="Krishana"/>
    <n v="8447184535"/>
    <s v="Sahibabaad ghaziabad"/>
    <s v="Ghaziabad"/>
    <s v="Distributor"/>
    <s v="Automotive Parts"/>
    <s v="Any available vehicle in market"/>
    <s v="Yes"/>
  </r>
  <r>
    <d v="2023-06-07T22:35:05"/>
    <x v="11"/>
    <x v="1"/>
    <s v="avinishk@handover.in"/>
    <s v="KCDNPL1412"/>
    <x v="2"/>
    <s v="Kush kwathra"/>
    <n v="9811233933"/>
    <s v="Shalimaar garden ghaziabad"/>
    <s v="Ghaziabad"/>
    <s v="Retailer"/>
    <s v="Luxury Furniture"/>
    <s v="All of the above"/>
    <s v="Yes"/>
  </r>
  <r>
    <d v="2023-06-08T14:10:18"/>
    <x v="12"/>
    <x v="1"/>
    <s v="rohitgautamiitk@gmail.com"/>
    <s v="ULIP190082"/>
    <x v="1"/>
    <s v="A to Z electronics"/>
    <s v="88081 88833"/>
    <s v="104A, 211 P road sisamau kanpur"/>
    <s v="Kanpur"/>
    <s v="Retailer"/>
    <s v="Electronic"/>
    <s v="Any available vehicle in market"/>
    <s v="Maybe"/>
  </r>
  <r>
    <d v="2023-06-08T14:48:14"/>
    <x v="12"/>
    <x v="1"/>
    <s v="rohitgautamiitk@gmail.com"/>
    <s v="ULIP190082"/>
    <x v="1"/>
    <s v="Goldi electronic"/>
    <s v="98390 72526"/>
    <s v="Shop no 2 H S J market p road kanpur"/>
    <s v="Kanpur"/>
    <s v="Retailer"/>
    <s v="Electronic"/>
    <s v="Any available vehicle in market"/>
    <s v="Yes"/>
  </r>
  <r>
    <d v="2023-06-08T15:12:28"/>
    <x v="12"/>
    <x v="1"/>
    <s v="rohitgautamiitk@gmail.com"/>
    <s v="ULIP190082"/>
    <x v="1"/>
    <s v="Soni electronic"/>
    <s v="094151 29359"/>
    <s v="Shop no 109, 81 nehru nagar sisamau kanpur"/>
    <s v="Kanpur"/>
    <s v="Retailer"/>
    <s v="Electronic"/>
    <s v="Any available vehicle in market"/>
    <s v="Yes"/>
  </r>
  <r>
    <d v="2023-06-08T16:32:11"/>
    <x v="12"/>
    <x v="1"/>
    <s v="rohitgautamiitk@gmail.com"/>
    <s v="ULIP190082"/>
    <x v="1"/>
    <s v="Anjana furniture"/>
    <s v="93361 09310"/>
    <s v="104/126 P road sisamau kanpur"/>
    <s v="Kanpur"/>
    <s v="Retailer"/>
    <s v="Furniture"/>
    <s v="Any available vehicle in market"/>
    <s v="Yes"/>
  </r>
  <r>
    <d v="2023-06-08T17:13:31"/>
    <x v="12"/>
    <x v="1"/>
    <s v="rohitgautamiitk@gmail.com"/>
    <s v="ULIP190082"/>
    <x v="1"/>
    <s v="Dhiraj"/>
    <s v="0512 254 6486"/>
    <s v="P road nehru nagar kanpur"/>
    <s v="Kanpur"/>
    <s v="Retailer"/>
    <s v="Furniture"/>
    <s v="Any available vehicle in market"/>
    <s v="Yes"/>
  </r>
  <r>
    <d v="2023-06-08T17:37:20"/>
    <x v="12"/>
    <x v="1"/>
    <s v="rohitgautamiitk@gmail.com"/>
    <s v="ULIP190082"/>
    <x v="1"/>
    <s v="Kartarpur furniture"/>
    <s v="98391 13345"/>
    <s v="06/375 P road kanpur"/>
    <s v="Kanpur"/>
    <s v="Retailer"/>
    <s v="Furniture"/>
    <s v="Any available vehicle in market"/>
    <s v="Yes"/>
  </r>
  <r>
    <d v="2023-06-08T18:21:19"/>
    <x v="12"/>
    <x v="1"/>
    <s v="rohitgautamiitk@gmail.com"/>
    <s v="ULIP190082"/>
    <x v="1"/>
    <s v="Sundar"/>
    <s v="96962 27228"/>
    <s v="104/322 80 feet road kanpur"/>
    <s v="Kanpur"/>
    <s v="Retailer"/>
    <s v="Furniture"/>
    <s v="Any available vehicle in market"/>
    <s v="Maybe"/>
  </r>
  <r>
    <d v="2023-06-08T18:23:50"/>
    <x v="12"/>
    <x v="1"/>
    <s v="fa8802528717@gmail.com"/>
    <s v="ULIP190085"/>
    <x v="5"/>
    <s v="Faber"/>
    <n v="7678143636"/>
    <s v="plot no 71 shop no 2 niti khand 2 mangal chowk indirpauram 20104"/>
    <s v="Ghaziabad"/>
    <s v="Distributor"/>
    <s v="Cloud Kitchen"/>
    <s v="Porter"/>
    <s v="Yes"/>
  </r>
  <r>
    <d v="2023-06-08T18:24:59"/>
    <x v="12"/>
    <x v="1"/>
    <s v="fa8802528717@gmail.com"/>
    <s v="ULIP190085"/>
    <x v="5"/>
    <s v="sai tiles * sanitary"/>
    <n v="9350285421"/>
    <s v="niti khand 1 plot no 1091 kala patthar road shukkar bazar chowk indirapuram"/>
    <s v="Ghaziabad"/>
    <s v="Retailer"/>
    <s v="Glass and bottle"/>
    <s v="Porter"/>
    <s v="Yes"/>
  </r>
  <r>
    <d v="2023-06-08T18:32:34"/>
    <x v="12"/>
    <x v="1"/>
    <s v="rohitgautamiitk@gmail.com"/>
    <s v="ULIP190082"/>
    <x v="1"/>
    <s v="Alok"/>
    <s v="84008 01164"/>
    <s v="Shop no 3 jarib chowki kanpur"/>
    <s v="Kanpur"/>
    <s v="Retailer"/>
    <s v="Furniture"/>
    <s v="Any available vehicle in market"/>
    <s v="Yes"/>
  </r>
  <r>
    <d v="2023-06-08T18:37:44"/>
    <x v="12"/>
    <x v="1"/>
    <s v="fa8802528717@gmail.com"/>
    <s v="ULIP190085"/>
    <x v="5"/>
    <s v="ashok tiles"/>
    <n v="9718585839"/>
    <s v="niti khand 1 plot no 1092 kala pathar road indirauram"/>
    <s v="Ghaziabad"/>
    <s v="Retailer"/>
    <s v="Wood and Plywood"/>
    <s v="Porter"/>
    <s v="Yes"/>
  </r>
  <r>
    <d v="2023-06-08T18:38:30"/>
    <x v="12"/>
    <x v="1"/>
    <s v="fa8802528717@gmail.com"/>
    <s v="ULIP190085"/>
    <x v="5"/>
    <s v="Dedon Furniture"/>
    <n v="9990814786"/>
    <s v="plot no 1079 niti khand 1 indirapuram gzb"/>
    <s v="Ghaziabad"/>
    <s v="Small Manufacturer"/>
    <s v="Luxury Furniture"/>
    <s v="Own Vehicles"/>
    <s v="Yes"/>
  </r>
  <r>
    <d v="2023-06-08T18:39:16"/>
    <x v="12"/>
    <x v="1"/>
    <s v="fa8802528717@gmail.com"/>
    <s v="ULIP190085"/>
    <x v="5"/>
    <s v="Decor Furniture"/>
    <n v="9136611242"/>
    <s v="plot no 1054 niti khand 1 indirapuram"/>
    <s v="Ghaziabad"/>
    <s v="Distributor"/>
    <s v="Furniture"/>
    <s v="Own Vehicles"/>
    <s v="Yes"/>
  </r>
  <r>
    <d v="2023-06-08T18:40:09"/>
    <x v="12"/>
    <x v="1"/>
    <s v="fa8802528717@gmail.com"/>
    <s v="ULIP190085"/>
    <x v="5"/>
    <s v="elivir marbles"/>
    <n v="9990517564"/>
    <s v="plot 960 niti khand 1 indirapuram"/>
    <s v="Ghaziabad"/>
    <s v="Retailer"/>
    <s v="Grocery Items"/>
    <s v="Own Vehicles"/>
    <s v="Yes"/>
  </r>
  <r>
    <d v="2023-06-08T18:40:53"/>
    <x v="12"/>
    <x v="1"/>
    <s v="fa8802528717@gmail.com"/>
    <s v="ULIP190085"/>
    <x v="5"/>
    <s v="kamal furniture"/>
    <n v="8512596102"/>
    <s v="plot no 120 niti khand 1 indirapuram"/>
    <s v="Ghaziabad"/>
    <s v="Small Manufacturer"/>
    <s v="Luxury Furniture"/>
    <s v="Permanent contractual vehicles"/>
    <s v="No"/>
  </r>
  <r>
    <d v="2023-06-08T18:54:19"/>
    <x v="12"/>
    <x v="1"/>
    <s v="rohitgautamiitk@gmail.com"/>
    <s v="ULIP190082"/>
    <x v="1"/>
    <s v="Shivam"/>
    <s v="94150 67981"/>
    <s v="108/32 Lenin park P road kanpur"/>
    <s v="Kanpur"/>
    <s v="Retailer"/>
    <s v="Furniture"/>
    <s v="Any available vehicle in market"/>
    <s v="Yes"/>
  </r>
  <r>
    <d v="2023-06-08T19:01:20"/>
    <x v="12"/>
    <x v="1"/>
    <s v="rohitgautamiitk@gmail.com"/>
    <s v="ULIP190082"/>
    <x v="1"/>
    <s v="Gupta furniture"/>
    <s v="94553 59907"/>
    <s v="47 harsahai market p road kanpur"/>
    <s v="Kanpur"/>
    <s v="Retailer"/>
    <s v="Furniture"/>
    <s v="Any available vehicle in market"/>
    <s v="Yes"/>
  </r>
  <r>
    <d v="2023-06-08T20:03:21"/>
    <x v="12"/>
    <x v="1"/>
    <s v="rohitgautamiitk@gmail.com"/>
    <s v="ULIP190082"/>
    <x v="1"/>
    <s v="Katiyar digital door"/>
    <s v="73484 81240"/>
    <s v="Jarib chowki gandhi nagar kanpur"/>
    <s v="Kanpur"/>
    <s v="Retailer"/>
    <s v="Furniture"/>
    <s v="Any available vehicle in market"/>
    <s v="Yes"/>
  </r>
  <r>
    <d v="2023-06-08T20:16:39"/>
    <x v="12"/>
    <x v="1"/>
    <s v="rohitgautamiitk@gmail.com"/>
    <s v="ULIP190082"/>
    <x v="1"/>
    <s v="Deluxe furniture"/>
    <s v="74995 16821"/>
    <s v="108/71 P road jarib chowki kanpur"/>
    <s v="Kanpur"/>
    <s v="Retailer"/>
    <s v="Luxury Furniture"/>
    <s v="Any available vehicle in market"/>
    <s v="Maybe"/>
  </r>
  <r>
    <d v="2023-06-08T20:19:49"/>
    <x v="12"/>
    <x v="1"/>
    <s v="rohitgautamiitk@gmail.com"/>
    <s v="ULIP190082"/>
    <x v="1"/>
    <s v="Vanshika"/>
    <s v="93366 87783"/>
    <s v="Jawahar nagar P road kanpur"/>
    <s v="Kanpur"/>
    <s v="Retailer"/>
    <s v="Furniture"/>
    <s v="Any available vehicle in market"/>
    <s v="Maybe"/>
  </r>
  <r>
    <d v="2023-06-08T20:22:43"/>
    <x v="12"/>
    <x v="1"/>
    <s v="rohitgautamiitk@gmail.com"/>
    <s v="ULIP190082"/>
    <x v="1"/>
    <s v="Popular furniture"/>
    <s v="099350 31972"/>
    <s v="107/262 80 feet road kanpur"/>
    <s v="Kanpur"/>
    <s v="Retailer"/>
    <s v="Furniture"/>
    <s v="Any available vehicle in market"/>
    <s v="Yes"/>
  </r>
  <r>
    <d v="2023-06-08T20:25:37"/>
    <x v="12"/>
    <x v="1"/>
    <s v="rohitgautamiitk@gmail.com"/>
    <s v="ULIP190082"/>
    <x v="1"/>
    <s v="S.N Gupta &amp; Sons"/>
    <s v="97936 76556"/>
    <s v="87/6 kalpi road gandhi nagar kanpur"/>
    <s v="Kanpur"/>
    <s v="Retailer"/>
    <s v="Furniture"/>
    <s v="Any available vehicle in market"/>
    <s v="Maybe"/>
  </r>
  <r>
    <d v="2023-06-08T20:27:37"/>
    <x v="12"/>
    <x v="1"/>
    <s v="rohitgautamiitk@gmail.com"/>
    <s v="ULIP190082"/>
    <x v="1"/>
    <s v="Sony Almira &amp; furniture"/>
    <s v="81140 39175"/>
    <s v="87/6 kalpi road gandhi nagar kanpur"/>
    <s v="Kanpur"/>
    <s v="Retailer"/>
    <s v="Furniture"/>
    <s v="Any available vehicle in market"/>
    <s v="Yes"/>
  </r>
  <r>
    <d v="2023-06-09T12:10:06"/>
    <x v="13"/>
    <x v="1"/>
    <s v="fa8802528717@gmail.com"/>
    <s v="ULIP190085"/>
    <x v="5"/>
    <s v="Anjana Traders"/>
    <n v="9995842136"/>
    <s v="Plot 12 Shakti Khand 1 Indirapuram UP"/>
    <s v="Ghaziabad"/>
    <s v="Distributor"/>
    <s v="Grocery Items"/>
    <s v="Any available vehicle in market"/>
    <s v="Yes"/>
  </r>
  <r>
    <d v="2023-06-09T12:10:53"/>
    <x v="13"/>
    <x v="1"/>
    <s v="fa8802528717@gmail.com"/>
    <s v="ULIP190085"/>
    <x v="5"/>
    <s v="Prakash Logistics"/>
    <n v="8802524952"/>
    <s v="shakti khand 2 plot ni 85 indirapuram"/>
    <s v="Ghaziabad"/>
    <s v="Distributor"/>
    <s v="Industrial Products"/>
    <s v="Any available vehicle in market"/>
    <s v="Yes"/>
  </r>
  <r>
    <d v="2023-06-09T15:02:34"/>
    <x v="13"/>
    <x v="1"/>
    <s v="fa8802528717@gmail.com"/>
    <s v="ULIP190085"/>
    <x v="5"/>
    <s v="Lara Roadlines"/>
    <n v="8505803872"/>
    <s v="shop no 1 main market mandoli delhi"/>
    <s v="Ghaziabad"/>
    <s v="Distributor"/>
    <s v="Grocery Items"/>
    <s v="Any available vehicle in market"/>
    <s v="Yes"/>
  </r>
  <r>
    <d v="2023-06-09T15:03:15"/>
    <x v="13"/>
    <x v="1"/>
    <s v="fa8802528717@gmail.com"/>
    <s v="ULIP190085"/>
    <x v="5"/>
    <s v="Ashok Traders"/>
    <n v="9815249651"/>
    <s v="main market mandoli delhi"/>
    <s v="Delhi"/>
    <s v="Small Manufacturer"/>
    <s v="Glass and bottle"/>
    <s v="Porter"/>
    <s v="Maybe"/>
  </r>
  <r>
    <d v="2023-06-09T15:04:22"/>
    <x v="13"/>
    <x v="1"/>
    <s v="fa8802528717@gmail.com"/>
    <s v="ULIP190085"/>
    <x v="5"/>
    <s v="Janta Sewa Pooja Bhandar"/>
    <n v="9852102596"/>
    <s v="plot no 79 shiv chowk mandoli delhi"/>
    <s v="Delhi"/>
    <s v="Retailer"/>
    <s v="Metal works"/>
    <s v="Any available vehicle in market"/>
    <s v="yes he is ready for agreement"/>
  </r>
  <r>
    <d v="2023-06-09T17:05:31"/>
    <x v="13"/>
    <x v="1"/>
    <s v="rohitgautamiitk@gmail.com"/>
    <s v="ULIP190082"/>
    <x v="1"/>
    <s v="Kashi furniture"/>
    <n v="9839016036"/>
    <s v="J 695 keshavpurm kanpur"/>
    <s v="Kanpur"/>
    <s v="Retailer"/>
    <s v="Furniture"/>
    <s v="Any available vehicle in market"/>
    <s v="Maybe"/>
  </r>
  <r>
    <d v="2023-06-09T17:17:21"/>
    <x v="13"/>
    <x v="1"/>
    <s v="rohitgautamiitk@gmail.com"/>
    <s v="ULIP90082"/>
    <x v="1"/>
    <s v="Manju singh"/>
    <n v="7007855865"/>
    <s v="911 rawatpur kanpur"/>
    <s v="Kanpur"/>
    <s v="Retailer"/>
    <s v="Wood and Plywood"/>
    <s v="Any available vehicle in market"/>
    <s v="Maybe"/>
  </r>
  <r>
    <d v="2023-06-09T17:23:14"/>
    <x v="13"/>
    <x v="1"/>
    <s v="rohitgautamiitk@gmail.com"/>
    <s v="ULIP190082"/>
    <x v="1"/>
    <s v="Aashna Enterprises"/>
    <n v="9651298417"/>
    <s v="Rawatpur gaon near care hospital"/>
    <s v="Kanpur"/>
    <s v="Retailer"/>
    <s v="Wood and Plywood"/>
    <s v="Any available vehicle in market"/>
    <s v="Maybe"/>
  </r>
  <r>
    <d v="2023-06-09T17:44:32"/>
    <x v="13"/>
    <x v="1"/>
    <s v="rohitgautamiitk@gmail.com"/>
    <s v="ULIP190082"/>
    <x v="1"/>
    <s v="Amar"/>
    <n v="9839105018"/>
    <s v="117/P1/ 593 shivpuri kakadev"/>
    <s v="Kanpur"/>
    <s v="Retailer"/>
    <s v="Wood and Plywood"/>
    <s v="Any available vehicle in market"/>
    <s v="Maybe"/>
  </r>
  <r>
    <d v="2023-06-09T18:02:44"/>
    <x v="13"/>
    <x v="1"/>
    <s v="rohitgautamiitk@gmail.com"/>
    <s v="ULIP190082"/>
    <x v="1"/>
    <s v="Royal furniture"/>
    <n v="9076743974"/>
    <s v="Shivpuri kakadev kanpur"/>
    <s v="Kanpur"/>
    <s v="Retailer"/>
    <s v="Furniture"/>
    <s v="Any available vehicle in market"/>
    <s v="Maybe"/>
  </r>
  <r>
    <d v="2023-06-09T18:21:58"/>
    <x v="13"/>
    <x v="1"/>
    <s v="rohitgautamiitk@gmail.com"/>
    <s v="ULIP190082"/>
    <x v="1"/>
    <s v="Triveni electronic"/>
    <n v="8181030222"/>
    <s v="Sarda nagar near chhapera puliya kanpur"/>
    <s v="Kanpur"/>
    <s v="Retailer"/>
    <s v="Electronic"/>
    <s v="Any available vehicle in market"/>
    <s v="Maybe"/>
  </r>
  <r>
    <d v="2023-06-09T18:31:11"/>
    <x v="13"/>
    <x v="1"/>
    <s v="rohitgautamiitk@gmail.com"/>
    <s v="ULIP190082"/>
    <x v="1"/>
    <s v="Baba"/>
    <n v="9336453796"/>
    <s v="117/K /168 kainal patti geeta nagar kanpur"/>
    <s v="Kanpur"/>
    <s v="Retailer"/>
    <s v="Furniture"/>
    <s v="Any available vehicle in market"/>
    <s v="Maybe"/>
  </r>
  <r>
    <d v="2023-06-09T18:46:32"/>
    <x v="13"/>
    <x v="1"/>
    <s v="rohitgautamiitk@gmail.com"/>
    <s v="ULIP190082"/>
    <x v="1"/>
    <s v="Kartike Enterprise"/>
    <n v="5123568031"/>
    <s v="117/Q/702 sarda magar near chhapera puliya kanpur"/>
    <s v="Kanpur"/>
    <s v="Retailer"/>
    <s v="Electronic"/>
    <s v="Any available vehicle in market"/>
    <s v="Yes"/>
  </r>
  <r>
    <d v="2023-06-09T19:23:38"/>
    <x v="13"/>
    <x v="1"/>
    <s v="rohitgautamiitk@gmail.com"/>
    <s v="ULIP190082"/>
    <x v="1"/>
    <s v="Geeta electronic"/>
    <n v="9506298023"/>
    <s v="Sarvodaya nagar near kulvanti hospital kanpur"/>
    <s v="Kanpur"/>
    <s v="Retailer"/>
    <s v="Electronic"/>
    <s v="Any available vehicle in market"/>
    <s v="Maybe"/>
  </r>
  <r>
    <d v="2023-06-09T19:41:55"/>
    <x v="13"/>
    <x v="1"/>
    <s v="fa8802528717@gmail.com"/>
    <s v="ULIP190085"/>
    <x v="5"/>
    <s v="Shahi Muradabadi biryani"/>
    <n v="982614568"/>
    <s v="PlotNo 90 Vasundhara"/>
    <s v="Ghaziabad"/>
    <s v="Distributor"/>
    <s v="Wood and Plywood"/>
    <s v="Own Vehicles"/>
    <s v="Yes"/>
  </r>
  <r>
    <d v="2023-06-09T19:46:16"/>
    <x v="13"/>
    <x v="1"/>
    <s v="fa8802528717@gmail.com"/>
    <s v="ULIP190085"/>
    <x v="5"/>
    <s v="Praveen furniture"/>
    <n v="9871245610"/>
    <s v="Plot no12 main market Vasundhara"/>
    <s v="Ghaziabad"/>
    <s v="Distributor"/>
    <s v="Grocery Items"/>
    <s v="Own Vehicles"/>
    <s v="Yes"/>
  </r>
  <r>
    <d v="2023-06-09T19:53:04"/>
    <x v="13"/>
    <x v="1"/>
    <s v="rohitgautamiitk@gmail.com"/>
    <s v="ULIP190082"/>
    <x v="1"/>
    <s v="Ma electronic"/>
    <n v="9919746986"/>
    <s v="Panki road kalyanpur kanpur"/>
    <s v="Kanpur"/>
    <s v="Retailer"/>
    <s v="Electronic"/>
    <s v="Any available vehicle in market"/>
    <s v="Maybe"/>
  </r>
  <r>
    <d v="2023-06-09T19:54:53"/>
    <x v="13"/>
    <x v="1"/>
    <s v="fa8802528717@gmail.com"/>
    <s v="ULIP190085"/>
    <x v="5"/>
    <s v="Karyon Trader"/>
    <n v="9878456712"/>
    <s v="Plot no 5 shani chowk Vasundhara"/>
    <s v="Ghaziabad"/>
    <s v="Small Manufacturer"/>
    <s v="Chemicals"/>
    <s v="Own Vehicles"/>
    <s v="No"/>
  </r>
  <r>
    <d v="2023-06-09T19:55:38"/>
    <x v="13"/>
    <x v="1"/>
    <s v="fa8802528717@gmail.com"/>
    <s v="ULIP190085"/>
    <x v="5"/>
    <s v="Osama lab"/>
    <n v="9876544633"/>
    <s v="Plot 45 shank chowk Vasundhara"/>
    <s v="Ghaziabad"/>
    <s v="Warehouse"/>
    <s v="Tobacco"/>
    <s v="Any available vehicle in market"/>
    <s v="Yes"/>
  </r>
  <r>
    <d v="2023-06-09T20:00:57"/>
    <x v="13"/>
    <x v="1"/>
    <s v="fa8802528717@gmail.com"/>
    <s v="ULIP190085"/>
    <x v="5"/>
    <s v="Lavanya Agency"/>
    <n v="9868845632"/>
    <s v="Plot ko4 Vasundhara"/>
    <s v="Ghaziabad"/>
    <s v="Warehouse"/>
    <s v="Metal works"/>
    <s v="Any available vehicle in market"/>
    <s v="No"/>
  </r>
  <r>
    <d v="2023-06-09T20:01:30"/>
    <x v="13"/>
    <x v="1"/>
    <s v="rohitgautamiitk@gmail.com"/>
    <s v="ULIP190082"/>
    <x v="1"/>
    <s v="Shiv electronic"/>
    <n v="9628656071"/>
    <s v="Panki road kanpur"/>
    <s v="Kanpur"/>
    <s v="Retailer"/>
    <s v="Electronic"/>
    <s v="Any available vehicle in market"/>
    <s v="Yes"/>
  </r>
  <r>
    <d v="2023-06-09T20:05:23"/>
    <x v="13"/>
    <x v="1"/>
    <s v="fa8802528717@gmail.com"/>
    <s v="ULIP190085"/>
    <x v="5"/>
    <s v="Tiwari tent house"/>
    <n v="9864623096"/>
    <s v="Plot no45 shani chowk Vasundhara"/>
    <s v="Ghaziabad"/>
    <s v="Small Manufacturer"/>
    <s v="Packaging Material"/>
    <s v="Any available vehicle in market"/>
    <s v="Yes"/>
  </r>
  <r>
    <d v="2023-06-09T20:07:14"/>
    <x v="13"/>
    <x v="1"/>
    <s v="fa8802528717@gmail.com"/>
    <s v="ULIP190085"/>
    <x v="5"/>
    <s v="Iqra banquet hall"/>
    <n v="9875574368"/>
    <s v="Plot no45 Vasundhara"/>
    <s v="Ghaziabad"/>
    <s v="Small Manufacturer"/>
    <s v="Chemicals"/>
    <s v="Any available vehicle in market"/>
    <s v="Yes"/>
  </r>
  <r>
    <d v="2023-06-09T20:30:59"/>
    <x v="13"/>
    <x v="1"/>
    <s v="rohitgautamiitk@gmail.com"/>
    <s v="ULIP190082"/>
    <x v="1"/>
    <s v="Baba electronic"/>
    <n v="9236895198"/>
    <s v="Panki road kalyanpur kanpur"/>
    <s v="Kanpur"/>
    <s v="Retailer"/>
    <s v="Electronic"/>
    <s v="Any available vehicle in market"/>
    <s v="Maybe"/>
  </r>
  <r>
    <d v="2023-06-09T20:36:54"/>
    <x v="13"/>
    <x v="1"/>
    <s v="rohitgautamiitk@gmail.com"/>
    <s v="ULIP 190082"/>
    <x v="1"/>
    <s v="Shiv Shakti"/>
    <n v="9140023080"/>
    <s v="117/P- 1/1040 shivpuri kakadev kanpur"/>
    <s v="Kanpur"/>
    <s v="Retailer"/>
    <s v="Furniture"/>
    <s v="Any available vehicle in market"/>
    <s v="Yes"/>
  </r>
  <r>
    <d v="2023-06-10T10:36:43"/>
    <x v="14"/>
    <x v="1"/>
    <s v="sabhishekkumar94@gmail.com"/>
    <s v="ULIP190083"/>
    <x v="4"/>
    <s v="ACE Transolutions Pvt Ltd."/>
    <n v="9310822123"/>
    <s v="Opp Groz Toll village kherki Daula NH 8 Gurgaon"/>
    <s v="Gurgaon"/>
    <s v="Warehouse"/>
    <s v="Packaging Material"/>
    <s v="Own Vehicles"/>
    <s v="Yes"/>
  </r>
  <r>
    <d v="2023-06-10T16:24:06"/>
    <x v="14"/>
    <x v="1"/>
    <s v="fa8802528717@gmail.com"/>
    <s v="ULIP190085"/>
    <x v="5"/>
    <s v="SR Traders"/>
    <n v="9827123410"/>
    <s v="Shaheednagar metro"/>
    <s v="Ghaziabad"/>
    <s v="Small Manufacturer"/>
    <s v="Bakery"/>
    <s v="Any available vehicle in market"/>
    <s v="Yes"/>
  </r>
  <r>
    <d v="2023-06-10T16:24:42"/>
    <x v="14"/>
    <x v="1"/>
    <s v="fa8802528717@gmail.com"/>
    <s v="ULIP190085"/>
    <x v="5"/>
    <s v="Munna Carpet"/>
    <n v="9729134181"/>
    <s v="Shaheed nagar metro"/>
    <s v="Ghaziabad"/>
    <s v="Small Manufacturer"/>
    <s v="Wood and Plywood"/>
    <s v="Any available vehicle in market"/>
    <s v="No"/>
  </r>
  <r>
    <d v="2023-06-10T18:55:27"/>
    <x v="14"/>
    <x v="1"/>
    <s v="fa8802528717@gmail.com"/>
    <s v="ULIP190085"/>
    <x v="5"/>
    <s v="Maharastra Travels"/>
    <n v="8978315241"/>
    <s v="shahhed nagar metro station"/>
    <s v="Ghaziabad"/>
    <s v="Small Manufacturer"/>
    <s v="Grocery Items"/>
    <s v="Own Vehicles"/>
    <s v="No"/>
  </r>
  <r>
    <d v="2023-06-10T18:55:39"/>
    <x v="14"/>
    <x v="1"/>
    <s v="rohitgautamiitk@gmail.com"/>
    <s v="ULIP190082"/>
    <x v="1"/>
    <s v="Shashi Steel furniture"/>
    <n v="6392870755"/>
    <s v="Indra nagar road kalyanpur kanpur"/>
    <s v="Kanpur"/>
    <s v="Retailer"/>
    <s v="Furniture"/>
    <s v="Any available vehicle in market"/>
    <s v="Maybe"/>
  </r>
  <r>
    <d v="2023-06-10T18:56:04"/>
    <x v="14"/>
    <x v="1"/>
    <s v="fa8802528717@gmail.com"/>
    <s v="ULIP190085"/>
    <x v="5"/>
    <s v="Lavanya Traders"/>
    <n v="9712412745"/>
    <s v="near shani mandir shaheed nagar"/>
    <s v="Ghaziabad"/>
    <s v="Distributor"/>
    <s v="Crockery"/>
    <s v="Any available vehicle in market"/>
    <s v="Yes"/>
  </r>
  <r>
    <d v="2023-06-10T18:56:40"/>
    <x v="14"/>
    <x v="1"/>
    <s v="fa8802528717@gmail.com"/>
    <s v="ULIP190085"/>
    <x v="5"/>
    <s v="Umesh kalka Jeans"/>
    <n v="9821496321"/>
    <s v="shani chowk shaheed nagar"/>
    <s v="Ghaziabad"/>
    <s v="Distributor"/>
    <s v="Grocery Items"/>
    <s v="Porter"/>
    <s v="Yes"/>
  </r>
  <r>
    <d v="2023-06-10T18:57:28"/>
    <x v="14"/>
    <x v="1"/>
    <s v="fa8802528717@gmail.com"/>
    <s v="ULIP190085"/>
    <x v="5"/>
    <s v="Jatin Jeans Corner"/>
    <n v="8825496245"/>
    <s v="nitco wali gali sahibabad"/>
    <s v="Ghaziabad"/>
    <s v="Warehouse"/>
    <s v="Chemicals"/>
    <s v="Porter"/>
    <s v="Yes"/>
  </r>
  <r>
    <d v="2023-06-10T18:58:07"/>
    <x v="14"/>
    <x v="1"/>
    <s v="fa8802528717@gmail.com"/>
    <s v="ULIP190085"/>
    <x v="5"/>
    <s v="Owais Metals Works"/>
    <n v="8541296574"/>
    <s v="nitko wali gali sahibabad"/>
    <s v="Ghaziabad"/>
    <s v="Carry Forward Agent"/>
    <s v="Crockery"/>
    <s v="Porter"/>
    <s v="Yes"/>
  </r>
  <r>
    <d v="2023-06-10T18:58:14"/>
    <x v="14"/>
    <x v="1"/>
    <s v="sabhishekkumar94@gmail.com"/>
    <s v="ULIP190083"/>
    <x v="4"/>
    <s v="Gulshan glass &amp; Aluminium Work"/>
    <n v="9891767283"/>
    <s v="Main sohna Road, Badshahpur, Near Indian Gas Agency"/>
    <s v="Gurgaon"/>
    <s v="Distributor"/>
    <s v="Other"/>
    <s v="Own Vehicles"/>
    <s v="Yes"/>
  </r>
  <r>
    <d v="2023-06-10T18:58:52"/>
    <x v="14"/>
    <x v="1"/>
    <s v="fa8802528717@gmail.com"/>
    <s v="ULIP190085"/>
    <x v="5"/>
    <s v="Yogesh Metals Works"/>
    <n v="9874125860"/>
    <s v="nitko wali gali sahibabad"/>
    <s v="Ghaziabad"/>
    <s v="Distributor"/>
    <s v="Construction Material"/>
    <s v="Any available vehicle in market"/>
    <s v="Yes"/>
  </r>
  <r>
    <d v="2023-06-10T18:59:24"/>
    <x v="14"/>
    <x v="1"/>
    <s v="fa8802528717@gmail.com"/>
    <s v="ULIP190085"/>
    <x v="5"/>
    <s v="Kamal Jeans"/>
    <n v="8521385260"/>
    <s v="nitko wali gali sahibabad"/>
    <s v="Ghaziabad"/>
    <s v="Distributor"/>
    <s v="Construction Material"/>
    <s v="Any available vehicle in market"/>
    <s v="Yes"/>
  </r>
  <r>
    <d v="2023-06-10T19:00:12"/>
    <x v="14"/>
    <x v="1"/>
    <s v="fa8802528717@gmail.com"/>
    <s v="ULIP190085"/>
    <x v="5"/>
    <s v="Ishwar Metals Works"/>
    <n v="8541296523"/>
    <s v="nitko wali gali sahibabad ghaziabad up"/>
    <s v="Ghaziabad"/>
    <s v="Small Manufacturer"/>
    <s v="Packaging Material"/>
    <s v="Any available vehicle in market"/>
    <s v="Yes"/>
  </r>
  <r>
    <d v="2023-06-10T19:01:04"/>
    <x v="14"/>
    <x v="1"/>
    <s v="rohitgautamiitk@gmail.com"/>
    <s v="ULIP190082"/>
    <x v="1"/>
    <s v="Taj matan"/>
    <n v="9616244404"/>
    <s v="Indra nagar kalyanpur kanpur"/>
    <s v="Kanpur"/>
    <s v="Retailer"/>
    <s v="Chicken shop"/>
    <s v="Any available vehicle in market"/>
    <s v="Yes"/>
  </r>
  <r>
    <d v="2023-06-10T19:03:39"/>
    <x v="14"/>
    <x v="1"/>
    <s v="sabhishekkumar94@gmail.com"/>
    <s v="ULIP190083"/>
    <x v="4"/>
    <s v="Kanha Furniture"/>
    <n v="9871342239"/>
    <s v="Near Amour Resort,Vatika Chowk,Sohna Road,"/>
    <s v="Gurgaon"/>
    <s v="Small Manufacturer"/>
    <s v="Furniture"/>
    <s v="Own Vehicles"/>
    <s v="Yes"/>
  </r>
  <r>
    <d v="2023-06-10T19:06:14"/>
    <x v="14"/>
    <x v="1"/>
    <s v="rohitgautamiitk@gmail.com"/>
    <s v="ULIP190082"/>
    <x v="1"/>
    <s v="Kesarvani interprises"/>
    <n v="7275860668"/>
    <s v="Indra nagar buddha park road kalyanpur kanpur"/>
    <s v="Kanpur"/>
    <s v="Retailer"/>
    <s v="Furniture"/>
    <s v="Any available vehicle in market"/>
    <s v="Maybe"/>
  </r>
  <r>
    <d v="2023-06-10T19:09:36"/>
    <x v="14"/>
    <x v="1"/>
    <s v="sabhishekkumar94@gmail.com"/>
    <s v="ULIP190083"/>
    <x v="4"/>
    <s v="Shree Balaji Traders"/>
    <n v="9212541305"/>
    <s v="Opp Pillar no.63 Near. Vatika Chowk Main Sohna Road, Gurgaon"/>
    <s v="Gurgaon"/>
    <s v="Distributor"/>
    <s v="Other"/>
    <s v="Own Vehicles"/>
    <s v="Yes"/>
  </r>
  <r>
    <d v="2023-06-10T19:13:09"/>
    <x v="14"/>
    <x v="1"/>
    <s v="sabhishekkumar94@gmail.com"/>
    <s v="ULIP190083"/>
    <x v="4"/>
    <s v="Tile Hube"/>
    <n v="9711252353"/>
    <s v="Plot no 41, Near Indian Gas Agency, Main Sohna Road, Gurgaon"/>
    <s v="Gurgaon"/>
    <s v="Retailer"/>
    <s v="Other"/>
    <s v="Any available vehicle in market"/>
    <s v="Yes"/>
  </r>
  <r>
    <d v="2023-06-10T19:29:47"/>
    <x v="14"/>
    <x v="1"/>
    <s v="rohitgautamiitk@gmail.com"/>
    <s v="ULIP190082"/>
    <x v="1"/>
    <s v="Ambani"/>
    <n v="8707855446"/>
    <s v="Indra nagar near bhaiya ki biryani wale kalyanpur kanpur"/>
    <s v="Kanpur"/>
    <s v="Retailer"/>
    <s v="Furniture"/>
    <s v="Any available vehicle in market"/>
    <s v="Yes"/>
  </r>
  <r>
    <d v="2023-06-10T19:55:42"/>
    <x v="14"/>
    <x v="1"/>
    <s v="rohitgautamiitk@gmail.com"/>
    <s v="ULIP190082"/>
    <x v="1"/>
    <s v="Dixit furniture"/>
    <n v="7849894577"/>
    <s v="Indra nagar near buddha par kalyanpur kanpur"/>
    <s v="Kanpur"/>
    <s v="Retailer"/>
    <s v="Furniture"/>
    <s v="Any available vehicle in market"/>
    <s v="Yes"/>
  </r>
  <r>
    <d v="2023-06-10T20:27:04"/>
    <x v="14"/>
    <x v="1"/>
    <s v="fa8802528717@gmail.com"/>
    <s v="ULIP190085"/>
    <x v="5"/>
    <s v="Action showroo"/>
    <n v="9729134519"/>
    <s v="Shaheed nagar metro"/>
    <s v="Ghaziabad"/>
    <s v="Distributor"/>
    <s v="Industrial Products"/>
    <s v="Any available vehicle in market"/>
    <s v="Yes"/>
  </r>
  <r>
    <d v="2023-06-10T20:27:41"/>
    <x v="14"/>
    <x v="1"/>
    <s v="fa8802528717@gmail.com"/>
    <s v="ULIP190085"/>
    <x v="5"/>
    <s v="Home Kitchen Services"/>
    <n v="8820167312"/>
    <s v="Shahhed naagr metro"/>
    <s v="Ghaziabad"/>
    <s v="Carry Forward Agent"/>
    <s v="Industrial Products"/>
    <s v="Own Vehicles"/>
    <s v="Yes"/>
  </r>
  <r>
    <d v="2023-06-10T20:28:27"/>
    <x v="14"/>
    <x v="1"/>
    <s v="fa8802528717@gmail.com"/>
    <s v="ULIP190085"/>
    <x v="5"/>
    <s v="FaraZ"/>
    <s v="Anjali Enterprises"/>
    <s v="Shaheed nagar netro"/>
    <s v="Ghaziabad"/>
    <s v="Warehouse"/>
    <s v="Industrial Products"/>
    <s v="Any available vehicle in market"/>
    <s v="Yes"/>
  </r>
  <r>
    <d v="2023-06-12T14:41:46"/>
    <x v="15"/>
    <x v="1"/>
    <s v="rohitgautamiitk@gmail.com"/>
    <s v="ULIP190082"/>
    <x v="1"/>
    <s v="A &amp; Z Electronics"/>
    <n v="7860777717"/>
    <s v="Vikash nagar gurudev kanpur"/>
    <s v="Kanpur"/>
    <s v="Retailer"/>
    <s v="Electronic"/>
    <s v="Any available vehicle in market"/>
    <s v="Maybe"/>
  </r>
  <r>
    <d v="2023-06-12T14:49:05"/>
    <x v="15"/>
    <x v="1"/>
    <s v="rohitgautamiitk@gmail.com"/>
    <s v="ULIP190082"/>
    <x v="1"/>
    <s v="Patel Electronic"/>
    <n v="945013718"/>
    <s v="Vikash nagar gurudev kanpur"/>
    <s v="Kanpur"/>
    <s v="Retailer"/>
    <s v="Furniture"/>
    <s v="Any available vehicle in market"/>
    <s v="Yes"/>
  </r>
  <r>
    <d v="2023-06-12T14:55:46"/>
    <x v="15"/>
    <x v="1"/>
    <s v="rohitgautamiitk@gmail.com"/>
    <s v="ULIP19008"/>
    <x v="1"/>
    <s v="Pizza of king"/>
    <n v="8081757288"/>
    <s v="102 nagar nigam market vikash nagar kanpur"/>
    <s v="Kanpur"/>
    <s v="Retailer"/>
    <s v="Cloud Kitchen"/>
    <s v="Any available vehicle in market"/>
    <s v="Yes"/>
  </r>
  <r>
    <d v="2023-06-12T15:23:53"/>
    <x v="15"/>
    <x v="1"/>
    <s v="rohitgautamiitk@gmail.com"/>
    <s v="ULIP 190082"/>
    <x v="1"/>
    <s v="Dimsome momos"/>
    <n v="6387688113"/>
    <s v="198 nagar nigam vikash nagar kanpur"/>
    <s v="Kanpur"/>
    <s v="Retailer"/>
    <s v="Bakery"/>
    <s v="Any available vehicle in market"/>
    <s v="Yes"/>
  </r>
  <r>
    <d v="2023-06-12T15:29:47"/>
    <x v="15"/>
    <x v="1"/>
    <s v="rohitgautamiitk@gmail.com"/>
    <s v="ULIP190082"/>
    <x v="1"/>
    <s v="Subham"/>
    <n v="7905094998"/>
    <s v="Shop no 172 nagar nigam vikash nagar kanpur"/>
    <s v="Noida"/>
    <s v="Retailer"/>
    <s v="Furniture"/>
    <s v="Any available vehicle in market"/>
    <s v="Maybe"/>
  </r>
  <r>
    <d v="2023-06-12T16:02:52"/>
    <x v="15"/>
    <x v="1"/>
    <s v="rohitgautamiitk@gmail.com"/>
    <s v="ULIP190082"/>
    <x v="1"/>
    <s v="Jyoti bhojanalay"/>
    <n v="7379691606"/>
    <s v="Nagar nigam market chidiyaghar road kanpur"/>
    <s v="Kanpur"/>
    <s v="Retailer"/>
    <s v="Hotel"/>
    <s v="Any available vehicle in market"/>
    <s v="Maybe"/>
  </r>
  <r>
    <d v="2023-06-12T16:11:26"/>
    <x v="15"/>
    <x v="1"/>
    <s v="rohitgautamiitk@gmail.com"/>
    <s v="ULIP190082"/>
    <x v="1"/>
    <s v="Sanjay"/>
    <n v="9307559553"/>
    <s v="3/237 Nawabganj market kanpur"/>
    <s v="Kanpur"/>
    <s v="Retailer"/>
    <s v="Electronic"/>
    <s v="Any available vehicle in market"/>
    <s v="Yes"/>
  </r>
  <r>
    <d v="2023-06-12T16:34:03"/>
    <x v="15"/>
    <x v="1"/>
    <s v="rohitgautamiitk@gmail.com"/>
    <s v="ULIP190082"/>
    <x v="1"/>
    <s v="Gupta ji"/>
    <n v="9838302193"/>
    <s v="2/237 Nawabganj market kanpur"/>
    <s v="Kanpur"/>
    <s v="Retailer"/>
    <s v="Electronic"/>
    <s v="Any available vehicle in market"/>
    <s v="Maybe"/>
  </r>
  <r>
    <d v="2023-06-12T16:41:12"/>
    <x v="15"/>
    <x v="1"/>
    <s v="rohitgautamiitk@gmail.com"/>
    <s v="ULIP190082"/>
    <x v="1"/>
    <s v="Himanshu electronic"/>
    <s v="98394 87121"/>
    <s v="1/101 Nawabganj market kanpur"/>
    <s v="Kanpur"/>
    <s v="Retailer"/>
    <s v="Electronic"/>
    <s v="Any available vehicle in market"/>
    <s v="Yes"/>
  </r>
  <r>
    <d v="2023-06-12T17:04:14"/>
    <x v="15"/>
    <x v="1"/>
    <s v="rohitgautamiitk@gmail.com"/>
    <s v="ULIP190082"/>
    <x v="1"/>
    <s v="Abhinav"/>
    <s v="98394 22269"/>
    <s v="1/99 Nawabganj market kanpur"/>
    <s v="Kanpur"/>
    <s v="Retailer"/>
    <s v="Electronic"/>
    <s v="Any available vehicle in market"/>
    <s v="Maybe"/>
  </r>
  <r>
    <d v="2023-06-12T17:30:06"/>
    <x v="15"/>
    <x v="1"/>
    <s v="rohitgautamiitk@gmail.com"/>
    <s v="ULIP190082"/>
    <x v="1"/>
    <s v="Shri Anand"/>
    <s v="99352 79612"/>
    <s v="Shop no 26 3/231 Hastings ave, near thana Nawabganj kanpur"/>
    <s v="Kanpur"/>
    <s v="Retailer"/>
    <s v="Electronic"/>
    <s v="Any available vehicle in market"/>
    <s v="Yes"/>
  </r>
  <r>
    <d v="2023-06-12T18:47:41"/>
    <x v="15"/>
    <x v="1"/>
    <s v="rohitgautamiitk@gmail.com"/>
    <s v="ULIP190082"/>
    <x v="1"/>
    <s v="Fuddy modular kitchen"/>
    <s v="94548 54190"/>
    <s v="2A/151-C SECOND FLOOR Nawabganj Kanpur"/>
    <s v="Kanpur"/>
    <s v="Retailer"/>
    <s v="Electronic"/>
    <s v="Any available vehicle in market"/>
    <s v="Yes"/>
  </r>
  <r>
    <d v="2023-06-12T19:16:04"/>
    <x v="15"/>
    <x v="1"/>
    <s v="fa8802528717@gmail.com"/>
    <s v="ULIP190085"/>
    <x v="5"/>
    <s v="Kamal Hardware"/>
    <n v="9739112318"/>
    <s v="Indirapuram"/>
    <s v="Ghaziabad"/>
    <s v="Small Manufacturer"/>
    <s v="Industrial Products"/>
    <s v="Any available vehicle in market"/>
    <s v="Yes"/>
  </r>
  <r>
    <d v="2023-06-12T19:17:28"/>
    <x v="15"/>
    <x v="1"/>
    <s v="fa8802528717@gmail.com"/>
    <s v="ULIP190085"/>
    <x v="5"/>
    <s v="Sant Hardware"/>
    <n v="8820145610"/>
    <s v="Indirapuram"/>
    <s v="Ghaziabad"/>
    <s v="Small Manufacturer"/>
    <s v="Cloud Kitchen"/>
    <s v="Any available vehicle in market"/>
    <s v="Yes"/>
  </r>
  <r>
    <d v="2023-06-12T19:18:09"/>
    <x v="15"/>
    <x v="1"/>
    <s v="fa8802528717@gmail.com"/>
    <s v="ULIP190085"/>
    <x v="5"/>
    <s v="Lalit Kitched"/>
    <n v="9728134510"/>
    <s v="Indirapuram"/>
    <s v="Ghaziabad"/>
    <s v="Small Manufacturer"/>
    <s v="Cloud Kitchen"/>
    <s v="Porter"/>
    <s v="Yes"/>
  </r>
  <r>
    <d v="2023-06-12T19:18:47"/>
    <x v="15"/>
    <x v="1"/>
    <s v="fa8802528717@gmail.com"/>
    <s v="ULIP190085"/>
    <x v="5"/>
    <s v="Umesh Sales"/>
    <n v="9278145681"/>
    <s v="Indirapuram"/>
    <s v="Ghaziabad"/>
    <s v="Small Manufacturer"/>
    <s v="Automotive Parts"/>
    <s v="Any available vehicle in market"/>
    <s v="Yes"/>
  </r>
  <r>
    <d v="2023-06-12T19:19:24"/>
    <x v="15"/>
    <x v="1"/>
    <s v="fa8802528717@gmail.com"/>
    <s v="ULIP190085"/>
    <x v="5"/>
    <s v="Geeta Garments"/>
    <n v="9378145591"/>
    <s v="Indirapuram"/>
    <s v="Ghaziabad"/>
    <s v="Distributor"/>
    <s v="Bakery"/>
    <s v="Any available vehicle in market"/>
    <s v="Yes"/>
  </r>
  <r>
    <d v="2023-06-12T19:20:32"/>
    <x v="15"/>
    <x v="1"/>
    <s v="fa8802528717@gmail.com"/>
    <s v="ULIP190085"/>
    <x v="5"/>
    <s v="Inderjeey Furniture"/>
    <n v="9729145619"/>
    <s v="Indirapuram"/>
    <s v="Ghaziabad"/>
    <s v="Distributor"/>
    <s v="Construction Material"/>
    <s v="Any available vehicle in market"/>
    <s v="Yes"/>
  </r>
  <r>
    <d v="2023-06-12T19:21:11"/>
    <x v="15"/>
    <x v="1"/>
    <s v="fa8802528717@gmail.com"/>
    <s v="ULIP190085"/>
    <x v="5"/>
    <s v="Lalit Youth"/>
    <n v="9739145811"/>
    <s v="Indirapuram"/>
    <s v="Ghaziabad"/>
    <s v="Warehouse"/>
    <s v="Wood and Plywood"/>
    <s v="Own Vehicles"/>
    <s v="No"/>
  </r>
  <r>
    <d v="2023-06-12T19:22:23"/>
    <x v="15"/>
    <x v="1"/>
    <s v="fa8802528717@gmail.com"/>
    <s v="ULIP190085"/>
    <x v="5"/>
    <s v="Mukesh Furniture"/>
    <n v="9829818111"/>
    <s v="Indirapuram"/>
    <s v="Ghaziabad"/>
    <s v="Carry Forward Agent"/>
    <s v="Industrial Products"/>
    <s v="Any available vehicle in market"/>
    <s v="Yes"/>
  </r>
  <r>
    <d v="2023-06-12T19:23:04"/>
    <x v="15"/>
    <x v="1"/>
    <s v="fa8802528717@gmail.com"/>
    <s v="ULIP190085"/>
    <x v="5"/>
    <s v="Bihan Travels"/>
    <n v="9378187716"/>
    <s v="Indirapuram"/>
    <s v="Ghaziabad"/>
    <s v="Warehouse"/>
    <s v="Bakery"/>
    <s v="Any available vehicle in market"/>
    <s v="Yes"/>
  </r>
  <r>
    <d v="2023-06-12T19:24:20"/>
    <x v="15"/>
    <x v="1"/>
    <s v="fa8802528717@gmail.com"/>
    <s v="ULIP190085"/>
    <x v="5"/>
    <s v="harsh furniture"/>
    <n v="9738188117"/>
    <s v="Indirapuram"/>
    <s v="Ghaziabad"/>
    <s v="Distributor"/>
    <s v="Wood and Plywood"/>
    <s v="Any available vehicle in market"/>
    <s v="Yes"/>
  </r>
  <r>
    <d v="2023-06-12T19:27:02"/>
    <x v="15"/>
    <x v="1"/>
    <s v="fa8802528717@gmail.com"/>
    <s v="ULIP190085"/>
    <x v="5"/>
    <s v="Dharmendra Shoes"/>
    <n v="9278145610"/>
    <s v="Indirapuram"/>
    <s v="Ghaziabad"/>
    <s v="Distributor"/>
    <s v="Cloud Kitchen"/>
    <s v="Own Vehicles"/>
    <s v="Yes"/>
  </r>
  <r>
    <d v="2023-06-12T19:30:00"/>
    <x v="15"/>
    <x v="1"/>
    <s v="fa8802528717@gmail.com"/>
    <s v="ULIP190085"/>
    <x v="5"/>
    <s v="Satveer Yadav"/>
    <n v="9827145610"/>
    <s v="Indirapuram"/>
    <s v="Ghaziabad"/>
    <s v="Warehouse"/>
    <s v="Industrial Products"/>
    <s v="Any available vehicle in market"/>
    <s v="Yes"/>
  </r>
  <r>
    <d v="2023-06-12T19:30:46"/>
    <x v="15"/>
    <x v="1"/>
    <s v="fa8802528717@gmail.com"/>
    <s v="ULIP190085"/>
    <x v="5"/>
    <s v="unox"/>
    <n v="9827814582"/>
    <s v="Indirapuram"/>
    <s v="Ghaziabad"/>
    <s v="Small Manufacturer"/>
    <s v="Grocery Items"/>
    <s v="Any available vehicle in market"/>
    <s v="Yes"/>
  </r>
  <r>
    <d v="2023-06-13T13:37:44"/>
    <x v="16"/>
    <x v="1"/>
    <s v="rohitgautamiitk@gmail.com"/>
    <s v="ULIP190082"/>
    <x v="1"/>
    <s v="Geeta electronic"/>
    <s v="93362 03999"/>
    <s v="130/200 Ajith ganj colony kidwai Nagar kanpur"/>
    <s v="Kanpur"/>
    <s v="Retailer"/>
    <s v="Electronic"/>
    <s v="Any available vehicle in market"/>
    <s v="Maybe"/>
  </r>
  <r>
    <d v="2023-06-13T13:49:26"/>
    <x v="16"/>
    <x v="1"/>
    <s v="rohitgautamiitk@gmail.com"/>
    <s v="ULIP190082"/>
    <x v="1"/>
    <s v="G. S Electroworld &amp; marketing"/>
    <s v="97218 85511"/>
    <s v="133/188 O block baradevi kidwai Nagar kanpur"/>
    <s v="Kanpur"/>
    <s v="Retailer"/>
    <s v="Electronic"/>
    <s v="Any available vehicle in market"/>
    <s v="Maybe"/>
  </r>
  <r>
    <d v="2023-06-13T14:07:43"/>
    <x v="16"/>
    <x v="1"/>
    <s v="rohitgautamiitk@gmail.com"/>
    <s v="ULIP190082"/>
    <x v="1"/>
    <s v="Rahul electronic"/>
    <s v="99352 16204"/>
    <s v="133/51 O block marble market kidwai nagar kanpur"/>
    <s v="Kanpur"/>
    <s v="Retailer"/>
    <s v="Electronic"/>
    <s v="Any available vehicle in market"/>
    <s v="Yes"/>
  </r>
  <r>
    <d v="2023-06-13T14:09:59"/>
    <x v="16"/>
    <x v="1"/>
    <s v="rohitgautamiitk@gmail.com"/>
    <s v="ULIP190082"/>
    <x v="1"/>
    <s v="Satguru electronics"/>
    <m/>
    <s v="232 m block kidwai Nagar kanpur"/>
    <s v="Kanpur"/>
    <s v="Retailer"/>
    <s v="Electronics"/>
    <s v="Any available vehicle in market"/>
    <s v="Yes"/>
  </r>
  <r>
    <d v="2023-06-13T14:18:02"/>
    <x v="16"/>
    <x v="1"/>
    <s v="rohitgautamiitk@gmail.com"/>
    <s v="ULIP190082"/>
    <x v="1"/>
    <s v="Richa electronic"/>
    <s v="95801 27905"/>
    <s v="128/201 kidwai Nagar RD near k.k girls inter College kanpur"/>
    <s v="Kanpur"/>
    <s v="Retailer"/>
    <s v="Electronic"/>
    <s v="Any available vehicle in market"/>
    <s v="Maybe"/>
  </r>
  <r>
    <d v="2023-06-13T14:24:44"/>
    <x v="16"/>
    <x v="1"/>
    <s v="rohitgautamiitk@gmail.com"/>
    <s v="ULIP190082"/>
    <x v="1"/>
    <s v="Hari om furniture"/>
    <s v="93362 06412"/>
    <s v="133/9, M Block, Kidwai Nagar Kanpur"/>
    <s v="Kanpur"/>
    <s v="Retailer"/>
    <s v="Furniture"/>
    <s v="Any available vehicle in market"/>
    <s v="Yes"/>
  </r>
  <r>
    <d v="2023-06-13T14:43:15"/>
    <x v="16"/>
    <x v="1"/>
    <s v="rohitgautamiitk@gmail.com"/>
    <s v="ULIP190082"/>
    <x v="1"/>
    <s v="Raj furniture"/>
    <s v="87993 55853"/>
    <s v="130/486, Babu Purwa, Kidwai Nagar Kanpur"/>
    <s v="Kanpur"/>
    <s v="Retailer"/>
    <s v="Furniture"/>
    <s v="Any available vehicle in market"/>
    <s v="Maybe"/>
  </r>
  <r>
    <d v="2023-06-13T15:00:39"/>
    <x v="16"/>
    <x v="1"/>
    <s v="rohitgautamiitk@gmail.com"/>
    <s v="ULIP190082"/>
    <x v="1"/>
    <s v="Interior Galaxy"/>
    <s v="97943 77186"/>
    <s v="128/106, Juhi Kalan, Kidwai Nagar Kanpur"/>
    <s v="Kanpur"/>
    <s v="Retailer"/>
    <s v="Furniture"/>
    <s v="Any available vehicle in market"/>
    <s v="Maybe"/>
  </r>
  <r>
    <d v="2023-06-13T15:26:19"/>
    <x v="16"/>
    <x v="1"/>
    <s v="rohitgautamiitk@gmail.com"/>
    <s v="ULIP190082"/>
    <x v="1"/>
    <s v="Tiwari gadda repairing"/>
    <s v="79851 80278"/>
    <s v="135/59, Hamirpur Rd, O Block, Baradevi, Kidwai Nagar Kanpur"/>
    <s v="Kanpur"/>
    <s v="Retailer"/>
    <s v="Furniture"/>
    <s v="Any available vehicle in market"/>
    <s v="Yes"/>
  </r>
  <r>
    <d v="2023-06-13T23:04:38"/>
    <x v="16"/>
    <x v="1"/>
    <s v="fa8802528717@gmail.com"/>
    <s v="ULIP190085"/>
    <x v="5"/>
    <s v="Jatin"/>
    <n v="9728145610"/>
    <s v="Indiapuram"/>
    <s v="Ghaziabad"/>
    <s v="Small Manufacturer"/>
    <s v="Wood and Plywood"/>
    <s v="Any available vehicle in market"/>
    <s v="Yes"/>
  </r>
  <r>
    <d v="2023-06-13T23:05:05"/>
    <x v="16"/>
    <x v="1"/>
    <s v="fa8802528717@gmail.com"/>
    <s v="ULIP190085"/>
    <x v="5"/>
    <s v="Naresh"/>
    <n v="9749213738"/>
    <s v="Indirapuram"/>
    <s v="Ghaziabad"/>
    <s v="Distributor"/>
    <s v="Grocery Items"/>
    <s v="Any available vehicle in market"/>
    <s v="Yes"/>
  </r>
  <r>
    <d v="2023-06-13T23:05:35"/>
    <x v="16"/>
    <x v="1"/>
    <s v="fa8802528717@gmail.com"/>
    <s v="ULIP190085"/>
    <x v="5"/>
    <s v="Kamal store"/>
    <n v="9749214782"/>
    <s v="Indirapuram"/>
    <s v="Ghaziabad"/>
    <s v="Distributor"/>
    <s v="Cloud Kitchen"/>
    <s v="Any available vehicle in market"/>
    <s v="Yes"/>
  </r>
  <r>
    <d v="2023-06-13T23:06:03"/>
    <x v="16"/>
    <x v="1"/>
    <s v="fa8802528717@gmail.com"/>
    <s v="ULIP190085"/>
    <x v="5"/>
    <s v="Haurav"/>
    <n v="9738117382"/>
    <s v="Indirapuram"/>
    <s v="Ghaziabad"/>
    <s v="Small Manufacturer"/>
    <s v="Wood and Plywood"/>
    <s v="Any available vehicle in market"/>
    <s v="No"/>
  </r>
  <r>
    <d v="2023-06-13T23:07:25"/>
    <x v="16"/>
    <x v="1"/>
    <s v="fa8802528717@gmail.com"/>
    <s v="ULIP190085"/>
    <x v="5"/>
    <s v="Kamal"/>
    <n v="9738288176"/>
    <s v="Indirapuram"/>
    <s v="Ghaziabad"/>
    <s v="Small Manufacturer"/>
    <s v="Tobacco"/>
    <s v="Own Vehicles"/>
    <s v="Yes"/>
  </r>
  <r>
    <d v="2023-06-13T23:08:01"/>
    <x v="16"/>
    <x v="1"/>
    <s v="fa8802528717@gmail.com"/>
    <s v="ULIP190085"/>
    <x v="5"/>
    <s v="Kamal store"/>
    <n v="9738113472"/>
    <s v="Indirapuram"/>
    <s v="Ghaziabad"/>
    <s v="Small Manufacturer"/>
    <s v="Wood and Plywood"/>
    <s v="Any available vehicle in market"/>
    <s v="Yes"/>
  </r>
  <r>
    <d v="2023-06-13T23:08:28"/>
    <x v="16"/>
    <x v="1"/>
    <s v="fa8802528717@gmail.com"/>
    <s v="ULIP190085"/>
    <x v="5"/>
    <s v="Sameer"/>
    <n v="9739312408"/>
    <s v="Indirapuram"/>
    <s v="Ghaziabad"/>
    <s v="Distributor"/>
    <s v="Grocery Items"/>
    <s v="Any available vehicle in market"/>
    <s v="Yes"/>
  </r>
  <r>
    <d v="2023-06-13T23:08:51"/>
    <x v="16"/>
    <x v="1"/>
    <s v="fa8802528717@gmail.com"/>
    <s v="ULIP190085"/>
    <x v="5"/>
    <s v="Umesh"/>
    <n v="9728146610"/>
    <s v="Indirapuram"/>
    <s v="Ghaziabad"/>
    <s v="Warehouse"/>
    <s v="Cloud Kitchen"/>
    <s v="Own Vehicles"/>
    <s v="Yes"/>
  </r>
  <r>
    <d v="2023-06-13T23:09:40"/>
    <x v="16"/>
    <x v="1"/>
    <s v="fa8802528717@gmail.com"/>
    <s v="ULIP190085"/>
    <x v="5"/>
    <s v="Kamal"/>
    <n v="9829745691"/>
    <s v="Indirapuram"/>
    <s v="Ghaziabad"/>
    <s v="Small Manufacturer"/>
    <s v="Industrial Products"/>
    <s v="Own Vehicles"/>
    <s v="Yes"/>
  </r>
  <r>
    <d v="2023-06-13T23:10:17"/>
    <x v="16"/>
    <x v="1"/>
    <s v="fa8802528717@gmail.com"/>
    <s v="ULIP190085"/>
    <x v="5"/>
    <s v="Mukesh"/>
    <n v="8807378212"/>
    <s v="Indirapuram"/>
    <s v="Ghaziabad"/>
    <s v="Distributor"/>
    <s v="Industrial Products"/>
    <s v="Own Vehicles"/>
    <s v="Yes"/>
  </r>
  <r>
    <d v="2023-06-13T23:10:51"/>
    <x v="16"/>
    <x v="1"/>
    <s v="fa8802528717@gmail.com"/>
    <s v="ULIP190085"/>
    <x v="5"/>
    <s v="Tushar/Dara"/>
    <n v="9788918890"/>
    <s v="Indirapuram"/>
    <s v="Ghaziabad"/>
    <s v="Small Manufacturer"/>
    <s v="Automotive Parts"/>
    <s v="Own Vehicles"/>
    <s v="Yes"/>
  </r>
  <r>
    <d v="2023-06-13T23:11:35"/>
    <x v="16"/>
    <x v="1"/>
    <s v="fa8802528717@gmail.com"/>
    <s v="ULIP190085"/>
    <x v="5"/>
    <n v="8803558181"/>
    <n v="8803558181"/>
    <s v="Insha"/>
    <s v="Ghaziabad"/>
    <s v="Distributor"/>
    <s v="Industrial Products"/>
    <s v="Own Vehicles"/>
    <s v="Yes"/>
  </r>
  <r>
    <d v="2023-06-13T23:12:27"/>
    <x v="16"/>
    <x v="1"/>
    <s v="fa8802528717@gmail.com"/>
    <n v="8803558181"/>
    <x v="5"/>
    <s v="Harsh"/>
    <n v="8830145610"/>
    <s v="Indirapuram"/>
    <s v="Ghaziabad"/>
    <s v="Warehouse"/>
    <s v="Industrial Products"/>
    <s v="Own Vehicles"/>
    <s v="Yes"/>
  </r>
  <r>
    <d v="2023-06-14T14:53:57"/>
    <x v="17"/>
    <x v="1"/>
    <s v="rohitgautamiitk@gmail.com"/>
    <s v="ULIP190082"/>
    <x v="1"/>
    <s v="Ankit Gupta"/>
    <n v="8229994148"/>
    <s v="Indra nagar road kalyanpur kanpur"/>
    <s v="Kanpur"/>
    <s v="Retailer"/>
    <s v="Hotal"/>
    <s v="Any available vehicle in market"/>
    <s v="Maybe"/>
  </r>
  <r>
    <d v="2023-06-14T18:17:52"/>
    <x v="17"/>
    <x v="1"/>
    <s v="rohitgautamiitk@gmail.com"/>
    <s v="ULIP190082"/>
    <x v="1"/>
    <s v="Shakti department store"/>
    <n v="9336101702"/>
    <s v="Indra nagar near buddha pank kalyanpur kanpur"/>
    <s v="Kanpur"/>
    <s v="Retailer"/>
    <s v="Grocery Items"/>
    <s v="Any available vehicle in market"/>
    <s v="Maybe"/>
  </r>
  <r>
    <d v="2023-06-14T18:57:27"/>
    <x v="17"/>
    <x v="1"/>
    <s v="rohitgautamiitk@gmail.com"/>
    <s v="ULIP190082"/>
    <x v="1"/>
    <s v="Shri Radhe departmental Store"/>
    <n v="9455011933"/>
    <s v="Indra nagar kalyanpur kanpur"/>
    <s v="Kanpur"/>
    <s v="Retailer"/>
    <s v="Bakery"/>
    <s v="Any available vehicle in market"/>
    <s v="Yes"/>
  </r>
  <r>
    <d v="2023-06-14T19:30:06"/>
    <x v="17"/>
    <x v="1"/>
    <s v="rohitgautamiitk@gmail.com"/>
    <s v="ULIP190082"/>
    <x v="1"/>
    <s v="Bunny basket"/>
    <n v="9455011933"/>
    <s v="7/77 awash vikash kalyanpur kanpur"/>
    <s v="Kanpur"/>
    <s v="Retailer"/>
    <s v="Grocery Items"/>
    <s v="Any available vehicle in market"/>
    <s v="Yes"/>
  </r>
  <r>
    <d v="2023-06-14T20:10:28"/>
    <x v="17"/>
    <x v="1"/>
    <s v="rohitgautamiitk@gmail.com"/>
    <s v="ULIP190082"/>
    <x v="1"/>
    <s v="Hari Krishna department store"/>
    <n v="7388767707"/>
    <s v="Dayanand Vihar Rd, Indira Nagar, Kalyanpur Kanpur"/>
    <s v="Kanpur"/>
    <s v="Retailer"/>
    <s v="Grocery Items"/>
    <s v="Any available vehicle in market"/>
    <s v="Yes"/>
  </r>
  <r>
    <d v="2023-06-14T22:06:10"/>
    <x v="17"/>
    <x v="1"/>
    <s v="fa8802528717@gmail.com"/>
    <s v="ULIP190085"/>
    <x v="5"/>
    <s v="Saifi Furniture"/>
    <n v="9818611682"/>
    <s v="Shop no 27 Bihari Market Sector 3 Vaishali"/>
    <s v="Ghaziabad"/>
    <s v="Small Manufacturer"/>
    <s v="Luxury Furniture"/>
    <s v="Own Vehicles"/>
    <s v="Yes"/>
  </r>
  <r>
    <d v="2023-06-14T22:07:20"/>
    <x v="17"/>
    <x v="1"/>
    <s v="fa8802528717@gmail.com"/>
    <s v="ULIP190085"/>
    <x v="5"/>
    <s v="RK Furniture"/>
    <n v="9810217919"/>
    <s v="Shopno 5 gda market kaling marg vaishali"/>
    <s v="Ghaziabad"/>
    <s v="Retailer"/>
    <s v="Furniture"/>
    <s v="Own Vehicles"/>
    <s v="Yes"/>
  </r>
  <r>
    <d v="2023-06-14T22:08:25"/>
    <x v="17"/>
    <x v="1"/>
    <s v="fa8802528717@gmail.com"/>
    <s v="ULIP190085"/>
    <x v="5"/>
    <s v="Aastha Furniture"/>
    <n v="9814734064"/>
    <s v="J8VP+826 Sector 3F Vaishali"/>
    <s v="Ghaziabad"/>
    <s v="Retailer"/>
    <s v="Furniture"/>
    <s v="Own Vehicles"/>
    <s v="Yes"/>
  </r>
  <r>
    <d v="2023-06-14T22:09:52"/>
    <x v="17"/>
    <x v="1"/>
    <s v="fa8802528717@gmail.com"/>
    <s v="ULIP190085"/>
    <x v="5"/>
    <s v="Samsuddin Furniture"/>
    <n v="8820123418"/>
    <s v="Shop no 2 kaa vaishali"/>
    <s v="Ghaziabad"/>
    <s v="Retailer"/>
    <s v="Furniture"/>
    <s v="Any available vehicle in market"/>
    <s v="Yes"/>
  </r>
  <r>
    <d v="2023-06-14T22:11:29"/>
    <x v="17"/>
    <x v="1"/>
    <s v="fa8802528717@gmail.com"/>
    <s v="ULIP190085"/>
    <x v="5"/>
    <s v="Juneja Traders"/>
    <n v="9737834510"/>
    <s v="2,Sector 5 Vaishali"/>
    <s v="Ghaziabad"/>
    <s v="Small Manufacturer"/>
    <s v="Glass and bottle"/>
    <s v="Porter"/>
    <s v="Yes"/>
  </r>
  <r>
    <d v="2023-06-14T22:12:28"/>
    <x v="17"/>
    <x v="1"/>
    <s v="fa8802528717@gmail.com"/>
    <s v="ULIP190085"/>
    <x v="5"/>
    <s v="Meera Furniture"/>
    <n v="8801834510"/>
    <s v="Shop no 722 F Chaya School Yashoda Marg Sector 3 vaishali"/>
    <s v="Ghaziabad"/>
    <s v="Retailer"/>
    <s v="Furniture"/>
    <s v="Porter"/>
    <s v="Yes"/>
  </r>
  <r>
    <d v="2023-06-14T22:13:29"/>
    <x v="17"/>
    <x v="1"/>
    <s v="fa8802528717@gmail.com"/>
    <s v="ULIP190085"/>
    <x v="5"/>
    <s v="QA Antique Handicraft Furniture"/>
    <n v="9827912418"/>
    <s v="Plot no 603 sector 5 vaishali"/>
    <s v="Ghaziabad"/>
    <s v="Retailer"/>
    <s v="Furniture"/>
    <s v="Own Vehicles"/>
    <s v="Yes"/>
  </r>
  <r>
    <d v="2023-06-14T22:14:36"/>
    <x v="17"/>
    <x v="1"/>
    <s v="fa8802528717@gmail.com"/>
    <s v="ULIP190085"/>
    <x v="5"/>
    <s v="In Style Wooden Furniture"/>
    <n v="8890034510"/>
    <s v="Shop jo 427 pushpanjali hospital"/>
    <s v="Kanpur"/>
    <s v="Small Manufacturer"/>
    <s v="Furniture"/>
    <s v="Own Vehicles"/>
    <s v="Yes"/>
  </r>
  <r>
    <d v="2023-06-14T22:15:36"/>
    <x v="17"/>
    <x v="1"/>
    <s v="fa8802528717@gmail.com"/>
    <s v="ULIP190085"/>
    <x v="5"/>
    <s v="Indian interior furniture"/>
    <n v="9849123410"/>
    <s v="Plot No 729 Sector 5 Vaishali"/>
    <s v="Ghaziabad"/>
    <s v="Small Manufacturer"/>
    <s v="Furniture"/>
    <s v="Own Vehicles"/>
    <s v="Yes"/>
  </r>
  <r>
    <d v="2023-06-14T22:16:35"/>
    <x v="17"/>
    <x v="1"/>
    <s v="fa8802528717@gmail.com"/>
    <s v="ULIP190085"/>
    <x v="5"/>
    <s v="Right Equipment Co"/>
    <n v="8803912419"/>
    <s v="5th floor tower s3 cloud 9 vaishli"/>
    <s v="Ghaziabad"/>
    <s v="Distributor"/>
    <s v="Automotive Parts"/>
    <s v="Any available vehicle in market"/>
    <s v="Yes"/>
  </r>
  <r>
    <d v="2023-06-14T22:17:16"/>
    <x v="17"/>
    <x v="1"/>
    <s v="fa8802528717@gmail.com"/>
    <s v="ULIP190085"/>
    <x v="5"/>
    <s v="One one store"/>
    <n v="8849234510"/>
    <s v="Ship no 12/28 sector 5 vaishali"/>
    <s v="Ghaziabad"/>
    <s v="Retailer"/>
    <s v="Cloud Kitchen"/>
    <s v="Any available vehicle in market"/>
    <s v="Yes"/>
  </r>
  <r>
    <d v="2023-06-14T22:17:49"/>
    <x v="17"/>
    <x v="1"/>
    <s v="fa8802528717@gmail.com"/>
    <s v="ULIP190085"/>
    <x v="5"/>
    <s v="@boss company"/>
    <n v="8938312418"/>
    <s v="Ship jo 1 harsh market cloud 9 vaishali"/>
    <s v="Ghaziabad"/>
    <s v="Distributor"/>
    <s v="Chemicals"/>
    <s v="Own Vehicles"/>
    <s v="Yes"/>
  </r>
  <r>
    <d v="2023-06-14T22:18:36"/>
    <x v="17"/>
    <x v="1"/>
    <s v="fa8802528717@gmail.com"/>
    <s v="ULIP190085"/>
    <x v="5"/>
    <s v="Shahstri Cane Furniture"/>
    <n v="9738145628"/>
    <s v="Plot no9 animat market vaishali"/>
    <s v="Ghaziabad"/>
    <s v="Retailer"/>
    <s v="Furniture"/>
    <s v="Own Vehicles"/>
    <s v="Yes"/>
  </r>
  <r>
    <d v="2023-06-14T22:19:30"/>
    <x v="17"/>
    <x v="1"/>
    <s v="fa8802528717@gmail.com"/>
    <s v="ULIP190085"/>
    <x v="5"/>
    <s v="Kudos Interior"/>
    <n v="8038123418"/>
    <s v="J9P3+RMV Nyay khand vaishali"/>
    <s v="Ghaziabad"/>
    <s v="Retailer"/>
    <s v="Furniture"/>
    <s v="Any available vehicle in market"/>
    <s v="Yes"/>
  </r>
  <r>
    <d v="2023-06-14T22:20:15"/>
    <x v="17"/>
    <x v="1"/>
    <s v="fa8802528717@gmail.com"/>
    <s v="ULIP190085"/>
    <x v="5"/>
    <s v="Anuraj ineterior"/>
    <n v="9820312380"/>
    <s v="Plot no 12 shop no1 sec 3 vaishali"/>
    <s v="Ghaziabad"/>
    <s v="Retailer"/>
    <s v="Furniture"/>
    <s v="Own Vehicles"/>
    <s v="Yes"/>
  </r>
  <r>
    <d v="2023-06-14T22:20:50"/>
    <x v="17"/>
    <x v="1"/>
    <s v="fa8802528717@gmail.com"/>
    <s v="ULIP190085"/>
    <x v="5"/>
    <s v="Star Furniture"/>
    <n v="8948312310"/>
    <s v="Plot no 133 sec 4 vaishali"/>
    <s v="Ghaziabad"/>
    <s v="Small Manufacturer"/>
    <s v="Furniture"/>
    <s v="Own Vehicles"/>
    <s v="Yes"/>
  </r>
  <r>
    <d v="2023-06-14T22:21:28"/>
    <x v="17"/>
    <x v="1"/>
    <s v="fa8802528717@gmail.com"/>
    <s v="ULIP190085"/>
    <x v="5"/>
    <s v="Star height"/>
    <n v="9478212319"/>
    <s v="Shop no 1 near policr chowki sec 4 vaishli"/>
    <s v="Ghaziabad"/>
    <s v="Retailer"/>
    <s v="Construction Material"/>
    <s v="Own Vehicles"/>
    <s v="Yes"/>
  </r>
  <r>
    <d v="2023-06-15T12:42:31"/>
    <x v="18"/>
    <x v="1"/>
    <s v="rohitgautamiitk@gmail.com"/>
    <s v="ULIP190082"/>
    <x v="1"/>
    <s v="Zaike wala"/>
    <n v="9336539644"/>
    <s v="Indra Nagar near buddha park kalyanpur kanpur"/>
    <s v="Kanpur"/>
    <s v="Retailer"/>
    <s v="Restaurant"/>
    <s v="Any available vehicle in market"/>
    <s v="Yes"/>
  </r>
  <r>
    <d v="2023-06-15T13:20:10"/>
    <x v="18"/>
    <x v="1"/>
    <s v="rohitgautamiitk@gmail.com"/>
    <s v="ULIP190082"/>
    <x v="1"/>
    <s v="Baba Anandeshwar store"/>
    <n v="6307258288"/>
    <s v="Shop no 02 ratan Ratan orbit indra nagar kanpur"/>
    <s v="Kanpur"/>
    <s v="Retailer"/>
    <s v="Grocery Items"/>
    <s v="Any available vehicle in market"/>
    <s v="Yes"/>
  </r>
  <r>
    <d v="2023-06-15T13:31:00"/>
    <x v="18"/>
    <x v="1"/>
    <s v="rohitgautamiitk@gmail.com"/>
    <s v="ULIP190082"/>
    <x v="1"/>
    <s v="Suraj mart"/>
    <n v="8601306302"/>
    <s v="Shop no 20 Ratan orbit indra nagar kanpur"/>
    <s v="Kanpur"/>
    <s v="Retailer"/>
    <s v="Grocery Items"/>
    <s v="Any available vehicle in market"/>
    <s v="Yes"/>
  </r>
  <r>
    <d v="2023-06-15T23:43:53"/>
    <x v="18"/>
    <x v="1"/>
    <s v="fa8802528717@gmail.com"/>
    <s v="ULIP190085"/>
    <x v="5"/>
    <s v="Vasundhara Haat"/>
    <n v="9634854345"/>
    <s v="M936+F77 Sector 13 Vasundhara"/>
    <s v="Ghaziabad"/>
    <s v="Distributor"/>
    <s v="Luxury Furniture"/>
    <s v="Porter"/>
    <s v="Yes"/>
  </r>
  <r>
    <d v="2023-06-15T23:46:16"/>
    <x v="18"/>
    <x v="1"/>
    <s v="fa8802528717@gmail.com"/>
    <s v="ULIP190085"/>
    <x v="5"/>
    <s v="G+Retail Store"/>
    <n v="9345649734"/>
    <s v="Dairy Store Avaj Tower Jaipurai tower Institure Vasundhara"/>
    <s v="Ghaziabad"/>
    <s v="Distributor"/>
    <s v="Wood and Plywood"/>
    <s v="Any available vehicle in market"/>
    <s v="Yes"/>
  </r>
  <r>
    <d v="2023-06-15T23:48:10"/>
    <x v="18"/>
    <x v="1"/>
    <s v="fa8802528717@gmail.com"/>
    <s v="ULIP190085"/>
    <x v="5"/>
    <s v="SK Gift Hub"/>
    <n v="9843453281"/>
    <s v="Building no 15c LGF Sector 13 Vasundhara"/>
    <s v="Ghaziabad"/>
    <s v="Distributor"/>
    <s v="Luxury Furniture"/>
    <s v="Own Vehicles"/>
    <s v="Yes"/>
  </r>
  <r>
    <d v="2023-06-15T23:49:27"/>
    <x v="18"/>
    <x v="1"/>
    <s v="fa8802528717@gmail.com"/>
    <s v="ULIP190085"/>
    <x v="5"/>
    <s v="Garg Furniture Store"/>
    <n v="9823486234"/>
    <s v="Shop 253 Sector 2C Lower Ground Vasundhara"/>
    <s v="Ghaziabad"/>
    <s v="Retailer"/>
    <s v="Furniture"/>
    <s v="Porter"/>
    <s v="Yes"/>
  </r>
  <r>
    <d v="2023-06-15T23:50:17"/>
    <x v="18"/>
    <x v="1"/>
    <s v="fa8802528717@gmail.com"/>
    <s v="ULIP190085"/>
    <x v="5"/>
    <s v="The Raymond Shop"/>
    <n v="9878512340"/>
    <s v="Clothing Store Plot No 367 Vasundhara"/>
    <s v="Ghaziabad"/>
    <s v="Distributor"/>
    <s v="Luxury Furniture"/>
    <s v="All of the above"/>
    <s v="Yes"/>
  </r>
  <r>
    <d v="2023-06-15T23:51:24"/>
    <x v="18"/>
    <x v="1"/>
    <s v="fa8802528717@gmail.com"/>
    <s v="ULIP190085"/>
    <x v="5"/>
    <s v="Shree Krishna Store"/>
    <n v="9838456232"/>
    <s v="16/18 Sector 16 Vasundhara"/>
    <s v="Ghaziabad"/>
    <s v="Distributor"/>
    <s v="Grocery Items"/>
    <s v="Any available vehicle in market"/>
    <s v="Yes"/>
  </r>
  <r>
    <d v="2023-06-15T23:52:28"/>
    <x v="18"/>
    <x v="1"/>
    <s v="fa8802528717@gmail.com"/>
    <s v="ULIP190085"/>
    <x v="5"/>
    <s v="Sharma Sports Ges Craft"/>
    <n v="9873412385"/>
    <s v="Shop no 10A Durga Commercial Store Sector 5a vasundhara"/>
    <s v="Ghaziabad"/>
    <s v="Small Manufacturer"/>
    <s v="Bakery"/>
    <s v="Any available vehicle in market"/>
    <s v="Yes"/>
  </r>
  <r>
    <d v="2023-06-15T23:53:29"/>
    <x v="18"/>
    <x v="1"/>
    <s v="fa8802528717@gmail.com"/>
    <s v="ULIP190085"/>
    <x v="5"/>
    <s v="Unique Pastry Shop"/>
    <n v="9874512321"/>
    <s v="Sjp no 27 LG Floor Kuma residency sector 5 vasundhara"/>
    <s v="Ghaziabad"/>
    <s v="Distributor"/>
    <s v="Packaging Material"/>
    <s v="Porter"/>
    <s v="Yes"/>
  </r>
  <r>
    <d v="2023-06-15T23:54:23"/>
    <x v="18"/>
    <x v="1"/>
    <s v="fa8802528717@gmail.com"/>
    <s v="ULIP190085"/>
    <x v="5"/>
    <s v="Vasundhara furniture mart"/>
    <n v="9875834510"/>
    <s v="plot 1 a satelite laza near gold vasundhara"/>
    <s v="Ghaziabad"/>
    <s v="Distributor"/>
    <s v="Wood and Plywood"/>
    <s v="Any available vehicle in market"/>
    <s v="Yes"/>
  </r>
  <r>
    <d v="2023-06-15T23:55:19"/>
    <x v="18"/>
    <x v="1"/>
    <s v="fa8802528717@gmail.com"/>
    <s v="ULIP190085"/>
    <x v="5"/>
    <s v="sai stationery sports and gifts"/>
    <n v="8894834529"/>
    <s v="shop no LG 2 sector 13 vasundhara"/>
    <s v="Ghaziabad"/>
    <s v="Distributor"/>
    <s v="Wood and Plywood"/>
    <s v="Any available vehicle in market"/>
    <s v="Yes"/>
  </r>
  <r>
    <d v="2023-06-15T23:56:16"/>
    <x v="18"/>
    <x v="1"/>
    <s v="fa8802528717@gmail.com"/>
    <s v="ULIP190085"/>
    <x v="5"/>
    <s v="Kochar Home Furnishings"/>
    <n v="9857312348"/>
    <s v="shop no 101 gf 5 136 sector 5 vasundhara"/>
    <s v="Ghaziabad"/>
    <s v="Small Manufacturer"/>
    <s v="Luxury Furniture"/>
    <s v="Any available vehicle in market"/>
    <s v="Yes"/>
  </r>
  <r>
    <d v="2023-06-15T23:57:10"/>
    <x v="18"/>
    <x v="1"/>
    <s v="fa8802528717@gmail.com"/>
    <s v="ULIP190085"/>
    <x v="5"/>
    <s v="bhati ji furniture mart"/>
    <n v="9836433451"/>
    <s v="shop no 14 mark mall vasundhara"/>
    <s v="Ghaziabad"/>
    <s v="Retailer"/>
    <s v="Wood and Plywood"/>
    <s v="Any available vehicle in market"/>
    <s v="Maybe"/>
  </r>
  <r>
    <d v="2023-06-15T23:57:58"/>
    <x v="18"/>
    <x v="1"/>
    <s v="fa8802528717@gmail.com"/>
    <s v="ULIP190085"/>
    <x v="5"/>
    <s v="raman gift emporium"/>
    <n v="8978123450"/>
    <s v="shop no 3 sg homes"/>
    <s v="Ghaziabad"/>
    <s v="Distributor"/>
    <s v="Wood and Plywood"/>
    <s v="Any available vehicle in market"/>
    <s v="Yes"/>
  </r>
  <r>
    <d v="2023-06-15T23:58:39"/>
    <x v="18"/>
    <x v="1"/>
    <s v="fa8802528717@gmail.com"/>
    <s v="ULIP190085"/>
    <x v="5"/>
    <s v="ss mart"/>
    <n v="9684712346"/>
    <s v="shop no 3 sg homes sectror 3 vasundhara"/>
    <s v="Ghaziabad"/>
    <s v="Small Manufacturer"/>
    <s v="Wood and Plywood"/>
    <s v="Own Vehicles"/>
    <s v="Yes"/>
  </r>
  <r>
    <d v="2023-06-16T20:01:58"/>
    <x v="19"/>
    <x v="1"/>
    <s v="fa8802528717@gmail.com"/>
    <s v="ULIP190085"/>
    <x v="5"/>
    <s v="New Radha Krishna transport company and Packers"/>
    <n v="9854514254"/>
    <s v="Acacia Valley, Apex, Sector 3, Vaishali, Ghaziabad, Uttar Pradesh 201010"/>
    <s v="Ghaziabad"/>
    <s v="Distributor"/>
    <s v="Bakery"/>
    <s v="Own Vehicles"/>
    <s v="Yes"/>
  </r>
  <r>
    <d v="2023-06-16T20:02:57"/>
    <x v="19"/>
    <x v="1"/>
    <s v="fa8802528717@gmail.com"/>
    <s v="ULIP190085"/>
    <x v="5"/>
    <s v="Trusted Pharmacy"/>
    <n v="8527674574"/>
    <s v="LGF-43, CLOUD 9 TOWERS, Sector-1, Vaishali, Ghaziabad, Uttar Pradesh 201011"/>
    <s v="Ghaziabad"/>
    <s v="Retailer"/>
    <s v="Grocery Items"/>
    <s v="Any available vehicle in market"/>
    <s v="Yes"/>
  </r>
  <r>
    <d v="2023-06-16T20:03:48"/>
    <x v="19"/>
    <x v="1"/>
    <s v="fa8802528717@gmail.com"/>
    <s v="ULIP190085"/>
    <x v="5"/>
    <s v="Carfo Furniture House"/>
    <n v="8521496205"/>
    <s v="J8RV+358, PNB Rd, Block C, Sector 2, Vaishali, Ghaziabad, Uttar Pradesh 201010"/>
    <s v="Ghaziabad"/>
    <s v="Retailer"/>
    <s v="Automotive Parts"/>
    <s v="Own Vehicles"/>
    <s v="Yes"/>
  </r>
  <r>
    <d v="2023-06-16T20:04:27"/>
    <x v="19"/>
    <x v="1"/>
    <s v="fa8802528717@gmail.com"/>
    <s v="ULIP190085"/>
    <x v="5"/>
    <s v="Sanjivani furniture"/>
    <n v="9521485241"/>
    <s v="133, Kaling Marg, Sector 4, Vaishali, Ghaziabad, Uttar Pradesh 201010"/>
    <s v="Ghaziabad"/>
    <s v="Warehouse"/>
    <s v="Bakery"/>
    <s v="Own Vehicles"/>
    <s v="No"/>
  </r>
  <r>
    <d v="2023-06-16T20:05:06"/>
    <x v="19"/>
    <x v="1"/>
    <s v="fa8802528717@gmail.com"/>
    <s v="ULIP190085"/>
    <x v="5"/>
    <s v="Kapil furniture"/>
    <n v="8521496523"/>
    <s v="Shop No 01, Sector 3F, Sector 3, Vaishali, Ghaziabad"/>
    <s v="Ghaziabad"/>
    <s v="Distributor"/>
    <s v="Cloud Kitchen"/>
    <s v="Own Vehicles"/>
    <s v="Yes"/>
  </r>
  <r>
    <d v="2023-06-16T20:05:40"/>
    <x v="19"/>
    <x v="1"/>
    <s v="fa8802528717@gmail.com"/>
    <s v="ULIP190085"/>
    <x v="5"/>
    <s v="sarvoddaya furnitre"/>
    <n v="9652145972"/>
    <s v="Plot Number 4/477, Garden Apartments, Sector 4, Vaishali, Ghaziabad, Uttar Pradesh 201010"/>
    <s v="Ghaziabad"/>
    <s v="Small Manufacturer"/>
    <s v="Wood and Plywood"/>
    <s v="Any available vehicle in market"/>
    <s v="Yes"/>
  </r>
  <r>
    <d v="2023-06-16T20:06:15"/>
    <x v="19"/>
    <x v="1"/>
    <s v="fa8802528717@gmail.com"/>
    <s v="ULIP190085"/>
    <x v="5"/>
    <s v="Eskay Furniture"/>
    <n v="8514574596"/>
    <s v="SA-1, Sector-4/332, Opp. Gaur Gravity Market, Vaishali, Ghaziabad, Uttar Pradesh"/>
    <s v="Ghaziabad"/>
    <s v="Distributor"/>
    <s v="Wood and Plywood"/>
    <s v="Own Vehicles"/>
    <s v="No"/>
  </r>
  <r>
    <d v="2023-06-16T20:07:22"/>
    <x v="19"/>
    <x v="1"/>
    <s v="fa8802528717@gmail.com"/>
    <s v="ULIP190085"/>
    <x v="5"/>
    <s v="Lifeline furnite"/>
    <n v="8524149620"/>
    <s v="2-b-161/4, Sector 2,Vaishali, opp. Mother Dairy, Ghaziabad, Uttar Pradesh"/>
    <s v="Ghaziabad"/>
    <s v="Distributor"/>
    <s v="Grocery Items"/>
    <s v="Porter"/>
    <s v="Yes"/>
  </r>
  <r>
    <d v="2023-06-16T20:08:00"/>
    <x v="19"/>
    <x v="1"/>
    <s v="fa8802528717@gmail.com"/>
    <s v="ULIP190085"/>
    <x v="5"/>
    <s v="Family Traders"/>
    <n v="7855752156"/>
    <s v="shop no 3, plot, no 290, Unique Society, Sector 4, Vaishali, Ghaziabad, Uttar Pradesh"/>
    <s v="Ghaziabad"/>
    <s v="Distributor"/>
    <s v="Automotive Parts"/>
    <s v="Porter"/>
    <s v="Yes"/>
  </r>
  <r>
    <d v="2023-06-16T20:09:26"/>
    <x v="19"/>
    <x v="1"/>
    <s v="fa8802528717@gmail.com"/>
    <s v="ULIP190085"/>
    <x v="5"/>
    <s v="Tarang furtiure"/>
    <n v="9511275421"/>
    <s v="Block C, Sector-1, Vaishali, Ghaziabad, Uttar Pradesh"/>
    <s v="Ghaziabad"/>
    <s v="Distributor"/>
    <s v="Wood and Plywood"/>
    <s v="Porter"/>
    <s v="Yes"/>
  </r>
  <r>
    <d v="2023-06-17T17:43:48"/>
    <x v="20"/>
    <x v="1"/>
    <s v="sabhishekkumar94@gmail.com"/>
    <s v="ULIP190083"/>
    <x v="4"/>
    <s v="Mahalaxmi Sanitary &amp; Hardware Store"/>
    <s v=","/>
    <n v="9999989891"/>
    <s v="Gurgaon"/>
    <s v="Distributor"/>
    <s v="Other"/>
    <s v="Own Vehicles"/>
    <s v="Yes"/>
  </r>
  <r>
    <d v="2023-06-17T17:46:41"/>
    <x v="20"/>
    <x v="1"/>
    <s v="sabhishekkumar94@gmail.com"/>
    <s v="ULIP190083"/>
    <x v="4"/>
    <s v="Negi Furnishing"/>
    <n v="9711198721"/>
    <s v="Jagmohan Complex,M.G Road Sikanderpur"/>
    <s v="Gurgaon"/>
    <s v="Distributor"/>
    <s v="Other"/>
    <s v="Any available vehicle in market"/>
    <s v="Yes"/>
  </r>
  <r>
    <d v="2023-06-17T17:49:22"/>
    <x v="20"/>
    <x v="1"/>
    <s v="sabhishekkumar94@gmail.com"/>
    <s v="ULIP190083"/>
    <x v="4"/>
    <s v="Inder Electric"/>
    <n v="9811251817"/>
    <s v="Gangania Complex opp Pillar no 61 Sikanderpur"/>
    <s v="Gurgaon"/>
    <s v="Distributor"/>
    <s v="Other"/>
    <s v="Any available vehicle in market"/>
    <s v="Yes"/>
  </r>
  <r>
    <d v="2023-06-17T21:11:50"/>
    <x v="20"/>
    <x v="1"/>
    <s v="fa8802528717@gmail.com"/>
    <s v="ULIP190085"/>
    <x v="5"/>
    <s v="Kumar traders"/>
    <n v="8890467421"/>
    <s v="Plot no 33 sector 2 vaishali"/>
    <s v="Ghaziabad"/>
    <s v="Retailer"/>
    <s v="Wood and Plywood"/>
    <s v="Permanent contractual vehicles"/>
    <s v="Yes"/>
  </r>
  <r>
    <d v="2023-06-17T21:12:51"/>
    <x v="20"/>
    <x v="1"/>
    <s v="fa8802528717@gmail.com"/>
    <s v="ULIP190085"/>
    <x v="5"/>
    <s v="Tiles&amp;marble"/>
    <n v="8880434521"/>
    <s v="Plot no 33 sector 4 vaishali"/>
    <s v="Ghaziabad"/>
    <s v="Small Manufacturer"/>
    <s v="Cloud Kitchen"/>
    <s v="Any available vehicle in market"/>
    <s v="Yes"/>
  </r>
  <r>
    <d v="2023-06-17T21:13:30"/>
    <x v="20"/>
    <x v="1"/>
    <s v="fa8802528717@gmail.com"/>
    <s v="ULIP190085"/>
    <x v="5"/>
    <s v="Ishar furniture"/>
    <n v="8875367842"/>
    <s v="Plot no 5 sector 3 vaishali"/>
    <s v="Ghaziabad"/>
    <s v="Small Manufacturer"/>
    <s v="Furniture"/>
    <s v="Own Vehicles"/>
    <s v="Yes"/>
  </r>
  <r>
    <d v="2023-06-17T21:14:12"/>
    <x v="20"/>
    <x v="1"/>
    <s v="fa8802528717@gmail.com"/>
    <s v="ULIP190085"/>
    <x v="5"/>
    <s v="Sharma tiles house"/>
    <n v="8897356721"/>
    <s v="Plot no 44 sector 3 vaishali"/>
    <s v="Ghaziabad"/>
    <s v="Distributor"/>
    <s v="Wood and Plywood"/>
    <s v="All of the above"/>
    <s v="Yes"/>
  </r>
  <r>
    <d v="2023-06-17T21:15:01"/>
    <x v="20"/>
    <x v="1"/>
    <s v="fa8802528717@gmail.com"/>
    <s v="ULIP190085"/>
    <x v="5"/>
    <s v="Yogesh furniture"/>
    <n v="8890745621"/>
    <s v="Plot no 33 sector vaishali"/>
    <s v="Ghaziabad"/>
    <s v="Small Manufacturer"/>
    <s v="Cloud Kitchen"/>
    <s v="Own Vehicles"/>
    <s v="Yes"/>
  </r>
  <r>
    <d v="2023-06-17T21:16:12"/>
    <x v="20"/>
    <x v="1"/>
    <s v="fa8802528717@gmail.com"/>
    <s v="ULIP190085"/>
    <x v="5"/>
    <s v="Jatin house furniture"/>
    <n v="9908543461"/>
    <s v="Plot no 44 sectpr 11 vaishali"/>
    <s v="Ghaziabad"/>
    <s v="Retailer"/>
    <s v="Furniture"/>
    <s v="All of the above"/>
    <s v="Maybe"/>
  </r>
  <r>
    <d v="2023-06-17T21:17:11"/>
    <x v="20"/>
    <x v="1"/>
    <s v="fa8802528717@gmail.com"/>
    <s v="ULIP190085"/>
    <x v="5"/>
    <s v="Naresh tiles"/>
    <n v="8889743673"/>
    <s v="Plot no 56 sdctor 4 vaishali"/>
    <s v="Ghaziabad"/>
    <s v="Small Manufacturer"/>
    <s v="Construction Material"/>
    <s v="Own Vehicles"/>
    <s v="Yes"/>
  </r>
  <r>
    <d v="2023-06-17T21:19:02"/>
    <x v="20"/>
    <x v="1"/>
    <s v="fa8802528717@gmail.com"/>
    <s v="ULIP190085"/>
    <x v="5"/>
    <s v="Yusha furniture houae"/>
    <n v="9479211227"/>
    <s v="Vaishali"/>
    <s v="Ghaziabad"/>
    <s v="Small Manufacturer"/>
    <s v="Other"/>
    <s v="Own Vehicles"/>
    <s v="Yes"/>
  </r>
  <r>
    <d v="2023-06-17T21:19:56"/>
    <x v="20"/>
    <x v="1"/>
    <s v="fa8802528717@gmail.com"/>
    <s v="ULIP190085"/>
    <x v="5"/>
    <s v="Geeta furniture house"/>
    <n v="8889764567"/>
    <s v="Plot no h 54 sectir 3 vaishali"/>
    <s v="Ghaziabad"/>
    <s v="Retailer"/>
    <s v="Wood and Plywood"/>
    <s v="Own Vehicles"/>
    <s v="Yes"/>
  </r>
  <r>
    <d v="2023-06-17T21:20:33"/>
    <x v="20"/>
    <x v="1"/>
    <s v="fa8802528717@gmail.com"/>
    <s v="ULIP190085"/>
    <x v="5"/>
    <s v="Heena trader"/>
    <n v="8890855366"/>
    <s v="Plot no 5 Vasundhara"/>
    <s v="Ghaziabad"/>
    <s v="Carry Forward Agent"/>
    <s v="Chemicals"/>
    <s v="Own Vehicles"/>
    <s v="Yes"/>
  </r>
  <r>
    <d v="2023-06-17T21:22:03"/>
    <x v="20"/>
    <x v="1"/>
    <s v="fa8802528717@gmail.com"/>
    <s v="ULIP190085"/>
    <x v="5"/>
    <s v="Honing furniture"/>
    <n v="7785434609"/>
    <s v="Vah"/>
    <s v="Ghaziabad"/>
    <s v="Retailer"/>
    <s v="Furniture"/>
    <s v="Any available vehicle in market"/>
    <s v="Yes"/>
  </r>
  <r>
    <d v="2023-06-17T21:23:20"/>
    <x v="20"/>
    <x v="1"/>
    <s v="fa8802528717@gmail.com"/>
    <s v="ULIP190085"/>
    <x v="5"/>
    <s v="Xtra tiles amd marbles"/>
    <n v="9489213738"/>
    <s v="Plot ‘on88 vaishali"/>
    <s v="Ghaziabad"/>
    <s v="Small Manufacturer"/>
    <s v="Luxury Furniture"/>
    <s v="Own Vehicles"/>
    <s v="Yes"/>
  </r>
  <r>
    <d v="2023-06-17T21:23:53"/>
    <x v="20"/>
    <x v="1"/>
    <s v="fa8802528717@gmail.com"/>
    <s v="ULIP190085"/>
    <x v="5"/>
    <s v="Geeta fursat"/>
    <n v="9739145681"/>
    <s v="Lsector 5 vaishali"/>
    <s v="Ghaziabad"/>
    <s v="Retailer"/>
    <s v="Furniture"/>
    <s v="Own Vehicles"/>
    <s v="Yes"/>
  </r>
  <r>
    <d v="2023-06-19T13:52:19"/>
    <x v="21"/>
    <x v="1"/>
    <s v="sabhishekkumar94@gmail.com"/>
    <s v="ULIP190083"/>
    <x v="4"/>
    <s v="M.B engineering"/>
    <n v="7871547727"/>
    <s v="Basai Gurgaon"/>
    <s v="Gurgaon"/>
    <s v="Small Manufacturer"/>
    <s v="Industrial Products"/>
    <s v="Any available vehicle in market"/>
    <s v="Yes"/>
  </r>
  <r>
    <d v="2023-06-19T14:02:53"/>
    <x v="21"/>
    <x v="1"/>
    <s v="sabhishekkumar94@gmail.com"/>
    <s v="ULIP190083"/>
    <x v="4"/>
    <s v="Sonu raghav"/>
    <n v="7835873452"/>
    <s v="Basai Part 2 Gurgaon"/>
    <s v="Gurgaon"/>
    <s v="Small Manufacturer"/>
    <s v="Industrial Products"/>
    <s v="Any available vehicle in market"/>
    <s v="Yes"/>
  </r>
  <r>
    <d v="2023-06-19T15:19:07"/>
    <x v="21"/>
    <x v="1"/>
    <s v="sabhishekkumar94@gmail.com"/>
    <s v="ULIP190083"/>
    <x v="4"/>
    <s v="Shivam Steel Furniture"/>
    <n v="8750434259"/>
    <s v="Off.506/12 Near Government.Grils Sr.Sec.School,Jacobpura, Gurgaon"/>
    <s v="Gurgaon"/>
    <s v="Retailer"/>
    <s v="Furniture"/>
    <s v="Any available vehicle in market"/>
    <s v="Yes"/>
  </r>
  <r>
    <d v="2023-06-19T15:24:23"/>
    <x v="21"/>
    <x v="1"/>
    <s v="sabhishekkumar94@gmail.com"/>
    <s v="ULIP190083"/>
    <x v="4"/>
    <s v="Azad Book Depot"/>
    <n v="9350177066"/>
    <s v="Sadar bazar,Near Sardar Jalabi wala, Gurgaon"/>
    <s v="Gurgaon"/>
    <s v="Distributor"/>
    <s v="Other"/>
    <s v="Any available vehicle in market"/>
    <s v="Yes"/>
  </r>
  <r>
    <d v="2023-06-19T15:28:07"/>
    <x v="21"/>
    <x v="1"/>
    <s v="sabhishekkumar94@gmail.com"/>
    <s v="ULIP190083"/>
    <x v="4"/>
    <s v="Sri Siddh Enterprises"/>
    <n v="9899369234"/>
    <s v="Jain Mandir Gally,Jackobpura Gurgaon"/>
    <s v="Gurgaon"/>
    <s v="Distributor"/>
    <s v="Metal works"/>
    <s v="Any available vehicle in market"/>
    <s v="Yes"/>
  </r>
  <r>
    <d v="2023-06-19T15:30:29"/>
    <x v="21"/>
    <x v="1"/>
    <s v="sabhishekkumar94@gmail.com"/>
    <s v="ULIP190083"/>
    <x v="4"/>
    <s v="Jain safe Co."/>
    <n v="9871963800"/>
    <s v="504/12 Jacubpura, Gurgaon"/>
    <s v="Gurgaon"/>
    <s v="Small Manufacturer"/>
    <s v="Furniture"/>
    <s v="Any available vehicle in market"/>
    <s v="Yes"/>
  </r>
  <r>
    <d v="2023-06-19T15:33:35"/>
    <x v="21"/>
    <x v="1"/>
    <s v="sabhishekkumar94@gmail.com"/>
    <s v="ULIP190083"/>
    <x v="4"/>
    <s v="Diwan Furnitures"/>
    <n v="9350800835"/>
    <s v="506/12 Near Government Girls Sr. Sec. School, Jacobpura, Gurgaon"/>
    <s v="Gurgaon"/>
    <s v="Distributor"/>
    <s v="Furniture"/>
    <s v="Any available vehicle in market"/>
    <s v="Yes"/>
  </r>
  <r>
    <d v="2023-06-19T16:32:31"/>
    <x v="21"/>
    <x v="1"/>
    <s v="sabhishekkumar94@gmail.com"/>
    <s v="ULIP190083"/>
    <x v="4"/>
    <s v="Ajay Trading company"/>
    <n v="9910158619"/>
    <s v="5/5Jacubpura, Gurgaon"/>
    <s v="Gurgaon"/>
    <s v="Distributor"/>
    <s v="Other"/>
    <s v="Any available vehicle in market"/>
    <s v="Yes"/>
  </r>
  <r>
    <d v="2023-06-19T16:37:56"/>
    <x v="21"/>
    <x v="1"/>
    <s v="sabhishekkumar94@gmail.com"/>
    <s v="ULIP190083"/>
    <x v="4"/>
    <s v="Dawar's Kitchen marts"/>
    <s v="0124-4069483"/>
    <s v="Jacobpura Road, Near Government Girls,sec, School, Gurgaon"/>
    <s v="Gurgaon"/>
    <s v="Distributor"/>
    <s v="Cloud Kitchen"/>
    <s v="Any available vehicle in market"/>
    <s v="Yes"/>
  </r>
  <r>
    <d v="2023-06-19T20:44:26"/>
    <x v="21"/>
    <x v="1"/>
    <s v="fa8802528717@gmail.com"/>
    <s v="ULIP190085"/>
    <x v="5"/>
    <s v="Geeta projects"/>
    <n v="9739191241"/>
    <s v="Plot no 1 vaishali"/>
    <s v="Ghaziabad"/>
    <s v="Small Manufacturer"/>
    <s v="Wood and Plywood"/>
    <s v="Own Vehicles"/>
    <s v="Yes"/>
  </r>
  <r>
    <d v="2023-06-19T20:44:58"/>
    <x v="21"/>
    <x v="1"/>
    <s v="fa8802528717@gmail.com"/>
    <s v="ULIP190085"/>
    <x v="5"/>
    <s v="Brand station"/>
    <n v="9738811267"/>
    <s v="Plot no vaishali"/>
    <s v="Ghaziabad"/>
    <s v="Retailer"/>
    <s v="Wood and Plywood"/>
    <s v="Own Vehicles"/>
    <s v="Yes"/>
  </r>
  <r>
    <d v="2023-06-19T20:45:21"/>
    <x v="21"/>
    <x v="1"/>
    <s v="fa8802528717@gmail.com"/>
    <s v="ULIP190085"/>
    <x v="5"/>
    <s v="Heena furniture"/>
    <n v="9478213418"/>
    <s v="Vaishali"/>
    <s v="Ghaziabad"/>
    <s v="Small Manufacturer"/>
    <s v="Cloud Kitchen"/>
    <s v="Own Vehicles"/>
    <s v="Yes"/>
  </r>
  <r>
    <d v="2023-06-19T20:45:51"/>
    <x v="21"/>
    <x v="1"/>
    <s v="fa8802528717@gmail.com"/>
    <s v="ULIP190085"/>
    <x v="5"/>
    <s v="JK Furniture"/>
    <n v="9739112418"/>
    <s v="Vaishai"/>
    <s v="Ghaziabad"/>
    <s v="Small Manufacturer"/>
    <s v="Wood and Plywood"/>
    <s v="Own Vehicles"/>
    <s v="Yes"/>
  </r>
  <r>
    <d v="2023-06-19T20:46:19"/>
    <x v="21"/>
    <x v="1"/>
    <s v="fa8802528717@gmail.com"/>
    <s v="ULIP190085"/>
    <x v="5"/>
    <s v="Kamal furniture"/>
    <n v="8927291371"/>
    <s v="Vaishali"/>
    <s v="Ghaziabad"/>
    <s v="Small Manufacturer"/>
    <s v="Wood and Plywood"/>
    <s v="Own Vehicles"/>
    <s v="Yes"/>
  </r>
  <r>
    <d v="2023-06-19T20:46:46"/>
    <x v="21"/>
    <x v="1"/>
    <s v="fa8802528717@gmail.com"/>
    <s v="ULIP190085"/>
    <x v="5"/>
    <s v="Hk store"/>
    <n v="9738112471"/>
    <s v="Vaishali"/>
    <s v="Ghaziabad"/>
    <s v="Small Manufacturer"/>
    <s v="Industrial Products"/>
    <s v="Own Vehicles"/>
    <s v="Yes"/>
  </r>
  <r>
    <d v="2023-06-19T20:47:15"/>
    <x v="21"/>
    <x v="1"/>
    <s v="fa8802528717@gmail.com"/>
    <s v="ULIP190085"/>
    <x v="5"/>
    <s v="Neeraj Store"/>
    <n v="9479212417"/>
    <s v="Plot jo 1 Vaidhaku"/>
    <s v="Ghaziabad"/>
    <s v="Retailer"/>
    <s v="Industrial Products"/>
    <s v="Own Vehicles"/>
    <s v="Yes"/>
  </r>
  <r>
    <d v="2023-06-19T20:47:51"/>
    <x v="21"/>
    <x v="1"/>
    <s v="fa8802528717@gmail.com"/>
    <s v="ULIP190085"/>
    <x v="5"/>
    <s v="Tushar furniture"/>
    <n v="8849012471"/>
    <s v="Vaishali"/>
    <s v="Ghaziabad"/>
    <s v="Warehouse"/>
    <s v="Wood and Plywood"/>
    <s v="Own Vehicles"/>
    <s v="Yes"/>
  </r>
  <r>
    <d v="2023-06-19T20:48:20"/>
    <x v="21"/>
    <x v="1"/>
    <s v="fa8802528717@gmail.com"/>
    <s v="ULIP190085"/>
    <x v="5"/>
    <s v="Police Station"/>
    <n v="9389213478"/>
    <s v="Caishali"/>
    <s v="Ghaziabad"/>
    <s v="Small Manufacturer"/>
    <s v="Wood and Plywood"/>
    <s v="Own Vehicles"/>
    <s v="No"/>
  </r>
  <r>
    <d v="2023-06-19T22:28:40"/>
    <x v="21"/>
    <x v="1"/>
    <s v="fa8802528717@gmail.com"/>
    <s v="ULIP190085"/>
    <x v="5"/>
    <s v="KR Rehman"/>
    <n v="9739112418"/>
    <s v="Vaishali"/>
    <s v="Ghaziabad"/>
    <s v="Small Manufacturer"/>
    <s v="Grocery Items"/>
    <s v="Own Vehicles"/>
    <s v="Yes"/>
  </r>
  <r>
    <d v="2023-06-19T22:30:06"/>
    <x v="21"/>
    <x v="1"/>
    <s v="fa8802528717@gmail.com"/>
    <s v="ULIP190085"/>
    <x v="5"/>
    <s v="GR Roaslines"/>
    <n v="9739113618"/>
    <s v="Vaishali"/>
    <s v="Ghaziabad"/>
    <s v="Retailer"/>
    <s v="Automotive Parts"/>
    <s v="Own Vehicles"/>
    <s v="Yes"/>
  </r>
  <r>
    <d v="2023-06-19T22:30:48"/>
    <x v="21"/>
    <x v="1"/>
    <s v="fa8802528717@gmail.com"/>
    <s v="ULIP190085"/>
    <x v="5"/>
    <s v="Rathi furniture"/>
    <n v="8830013618"/>
    <s v="Vaishali"/>
    <s v="Ghaziabad"/>
    <s v="Small Manufacturer"/>
    <s v="Packaging Material"/>
    <s v="Own Vehicles"/>
    <s v="Yes"/>
  </r>
  <r>
    <d v="2023-06-20T13:49:20"/>
    <x v="22"/>
    <x v="1"/>
    <s v="sabhishekkumar94@gmail.com"/>
    <s v="ULIP190083"/>
    <x v="4"/>
    <s v="NEW JMD Furniture House"/>
    <n v="9643824279"/>
    <s v="4/8,Shivaji nagar, Near City Diagnostic, Khansa Road, Gurgaon"/>
    <s v="Gurgaon"/>
    <s v="Small Manufacturer"/>
    <s v="Furniture"/>
    <s v="Any available vehicle in market"/>
    <s v="Yes"/>
  </r>
  <r>
    <d v="2023-06-20T13:52:37"/>
    <x v="22"/>
    <x v="1"/>
    <s v="sabhishekkumar94@gmail.com"/>
    <s v="ULIP190083"/>
    <x v="4"/>
    <s v="VEE KAY INDUSTRIAL, CORP."/>
    <n v="9899180008"/>
    <s v="4/8, Shiva ji Nagar, Khandsa Road, Gurgaon"/>
    <s v="Gurgaon"/>
    <s v="Distributor"/>
    <s v="Other"/>
    <s v="Own Vehicles"/>
    <s v="Yes"/>
  </r>
  <r>
    <d v="2023-06-20T13:56:34"/>
    <x v="22"/>
    <x v="1"/>
    <s v="sabhishekkumar94@gmail.com"/>
    <s v="ULIP190083"/>
    <x v="4"/>
    <s v="AHUJA TANDOOR &amp; KITCHEN EQUIPMENT"/>
    <n v="9811221394"/>
    <s v="4/4,Shivaji Nagar, Near Nangia Hospital, Khandsa Road, Gurgaon"/>
    <s v="Gurgaon"/>
    <s v="Small Manufacturer"/>
    <s v="Other"/>
    <s v="Any available vehicle in market"/>
    <s v="Yes"/>
  </r>
  <r>
    <d v="2023-06-20T15:41:06"/>
    <x v="22"/>
    <x v="1"/>
    <s v="nitinp@handover.in"/>
    <s v="ULIP190080"/>
    <x v="3"/>
    <s v="Raveen Gupta"/>
    <n v="9311443386"/>
    <s v="Jkmraveen@gmail.com"/>
    <s v="Noida"/>
    <s v="Retailer"/>
    <s v="Construction Material"/>
    <s v="Any available vehicle in market"/>
    <s v="Yes"/>
  </r>
  <r>
    <d v="2023-06-20T15:43:48"/>
    <x v="22"/>
    <x v="1"/>
    <s v="nitinp@handover.in"/>
    <s v="ULIP190080"/>
    <x v="3"/>
    <s v="JKM Works"/>
    <n v="9311443386"/>
    <s v="G 4 Sector 9 noida"/>
    <s v="Noida"/>
    <s v="Distributor"/>
    <s v="Construction Material"/>
    <s v="Any available vehicle in market"/>
    <s v="Yes"/>
  </r>
  <r>
    <d v="2023-06-20T15:45:09"/>
    <x v="22"/>
    <x v="1"/>
    <s v="nitinp@handover.in"/>
    <s v="ULIP190080"/>
    <x v="3"/>
    <s v="A S Enterprises"/>
    <n v="8826033150"/>
    <s v="G 1 sector 9 Noida"/>
    <s v="Noida"/>
    <s v="Retailer"/>
    <s v="Construction Material"/>
    <s v="Any available vehicle in market"/>
    <s v="Yes"/>
  </r>
  <r>
    <d v="2023-06-20T15:46:11"/>
    <x v="22"/>
    <x v="1"/>
    <s v="nitinp@handover.in"/>
    <s v="ULIP190080"/>
    <x v="3"/>
    <s v="Divyam Sales Corporation"/>
    <n v="9250286970"/>
    <s v="F 62 sector 9 Noida"/>
    <s v="Noida"/>
    <s v="Retailer"/>
    <s v="Construction Material"/>
    <s v="Any available vehicle in market"/>
    <s v="Yes"/>
  </r>
  <r>
    <d v="2023-06-20T15:47:15"/>
    <x v="22"/>
    <x v="1"/>
    <s v="sabhishekkumar94@gmail.com"/>
    <s v="ULIP190083"/>
    <x v="4"/>
    <s v="Dayal Furniture"/>
    <n v="9911230927"/>
    <s v="4/4 Shivaji Nagar Khandsa Road Gurgaon"/>
    <s v="Gurgaon"/>
    <s v="Small Manufacturer"/>
    <s v="Furniture"/>
    <s v="Any available vehicle in market"/>
    <s v="No"/>
  </r>
  <r>
    <d v="2023-06-20T15:48:05"/>
    <x v="22"/>
    <x v="1"/>
    <s v="nitinp@handover.in"/>
    <s v="ULIP190080"/>
    <x v="3"/>
    <s v="Anil Paint and Hardware Store"/>
    <n v="9818616699"/>
    <s v="F 64 sector 9 Noida"/>
    <s v="Noida"/>
    <s v="Retailer"/>
    <s v="Luxury Furniture"/>
    <s v="Any available vehicle in market"/>
    <s v="Maybe"/>
  </r>
  <r>
    <d v="2023-06-20T15:49:13"/>
    <x v="22"/>
    <x v="1"/>
    <s v="nitinp@handover.in"/>
    <s v="ULIP190080"/>
    <x v="3"/>
    <s v="K K Sanitation"/>
    <n v="9136034457"/>
    <s v="G 9 sector 9 Noida"/>
    <s v="Noida"/>
    <s v="Retailer"/>
    <s v="Construction Material"/>
    <s v="Any available vehicle in market"/>
    <s v="Yes"/>
  </r>
  <r>
    <d v="2023-06-20T15:49:41"/>
    <x v="22"/>
    <x v="1"/>
    <s v="sabhishekkumar94@gmail.com"/>
    <s v="ULIP190083"/>
    <x v="4"/>
    <s v="Super Furniture"/>
    <n v="9560586274"/>
    <s v="4/4 Shivaji Nagar Khandsa Road Gurgaon"/>
    <s v="Gurgaon"/>
    <s v="Distributor"/>
    <s v="Furniture"/>
    <s v="Any available vehicle in market"/>
    <s v="Yes"/>
  </r>
  <r>
    <d v="2023-06-20T15:50:38"/>
    <x v="22"/>
    <x v="1"/>
    <s v="nitinp@handover.in"/>
    <s v="ULIP190080"/>
    <x v="3"/>
    <s v="The Ideal Home"/>
    <n v="9871623333"/>
    <s v="H 6 sector 9 Noida"/>
    <s v="Noida"/>
    <s v="Retailer"/>
    <s v="Luxury Furniture"/>
    <s v="Any available vehicle in market"/>
    <s v="Yes"/>
  </r>
  <r>
    <d v="2023-06-20T15:53:02"/>
    <x v="22"/>
    <x v="1"/>
    <s v="nitinp@handover.in"/>
    <s v="ULIP190080"/>
    <x v="3"/>
    <s v="J B industries"/>
    <n v="8860783835"/>
    <s v="D 156 sector 7 Noida"/>
    <s v="Noida"/>
    <s v="Retailer"/>
    <s v="Luxury Furniture"/>
    <s v="Any available vehicle in market"/>
    <s v="Maybe"/>
  </r>
  <r>
    <d v="2023-06-20T15:53:52"/>
    <x v="22"/>
    <x v="1"/>
    <s v="sabhishekkumar94@gmail.com"/>
    <s v="ULIP190083"/>
    <x v="4"/>
    <s v="Jain Electronics"/>
    <n v="9810359441"/>
    <s v="Shop no 55, Khandsa Road, Near Dr. Nagia Hospital, Gurgaon"/>
    <s v="Gurgaon"/>
    <s v="Distributor"/>
    <s v="Other"/>
    <s v="Any available vehicle in market"/>
    <s v="Yes"/>
  </r>
  <r>
    <d v="2023-06-20T15:54:57"/>
    <x v="22"/>
    <x v="1"/>
    <s v="nitinp@handover.in"/>
    <s v="ULIP190080"/>
    <x v="3"/>
    <s v="Multiface Services"/>
    <n v="9311666355"/>
    <s v="G 115 sector 9"/>
    <s v="Noida"/>
    <s v="Distributor"/>
    <s v="Cloud Kitchen"/>
    <s v="Porter"/>
    <s v="Yes"/>
  </r>
  <r>
    <d v="2023-06-20T15:56:07"/>
    <x v="22"/>
    <x v="1"/>
    <s v="sabhishekkumar94@gmail.com"/>
    <s v="ULIP190083"/>
    <x v="4"/>
    <s v="Sagar Almirah"/>
    <n v="9818508611"/>
    <s v="Khandsa Road Gurgaon"/>
    <s v="Gurgaon"/>
    <s v="Small Manufacturer"/>
    <s v="Other"/>
    <s v="Any available vehicle in market"/>
    <s v="Yes"/>
  </r>
  <r>
    <d v="2023-06-20T15:56:31"/>
    <x v="22"/>
    <x v="1"/>
    <s v="nitinp@handover.in"/>
    <s v="ULIP190080"/>
    <x v="3"/>
    <s v="Goel Paints and Tiles"/>
    <n v="9811466088"/>
    <s v="G 104 sector 9 Noida"/>
    <s v="Noida"/>
    <s v="Retailer"/>
    <s v="Tiles"/>
    <s v="Porter"/>
    <s v="Yes"/>
  </r>
  <r>
    <d v="2023-06-20T15:57:33"/>
    <x v="22"/>
    <x v="1"/>
    <s v="nitinp@handover.in"/>
    <s v="ULIP190080"/>
    <x v="3"/>
    <s v="Shree Shyam Timber"/>
    <n v="9818766566"/>
    <s v="G 116 sector 9 Noida"/>
    <s v="Noida"/>
    <s v="Retailer"/>
    <s v="Furniture"/>
    <s v="Porter"/>
    <s v="Yes"/>
  </r>
  <r>
    <d v="2023-06-21T13:38:58"/>
    <x v="23"/>
    <x v="1"/>
    <s v="sabhishekkumar94@gmail.com"/>
    <s v="ULIP190083"/>
    <x v="4"/>
    <s v="Surya motor company"/>
    <n v="7838181932"/>
    <s v="Sohna chock Gurgaon"/>
    <s v="Gurgaon"/>
    <s v="Warehouse"/>
    <s v="Other"/>
    <s v="Any available vehicle in market"/>
    <s v="Yes"/>
  </r>
  <r>
    <d v="2023-06-21T14:21:31"/>
    <x v="23"/>
    <x v="1"/>
    <s v="sabhishekkumar94@gmail.com"/>
    <s v="ULIP190083"/>
    <x v="4"/>
    <s v="Vijya Sales (Surender Rawat)"/>
    <n v="8860602430"/>
    <s v="Opp.Sohna Chock , Near Harish bakery, Gurgaon"/>
    <s v="Gurgaon"/>
    <s v="Distributor"/>
    <s v="Other"/>
    <s v="Any available vehicle in market"/>
    <s v="Yes"/>
  </r>
  <r>
    <d v="2023-06-21T14:57:57"/>
    <x v="23"/>
    <x v="1"/>
    <s v="sabhishekkumar94@gmail.com"/>
    <s v="ULIP190083"/>
    <x v="4"/>
    <s v="Sumit Enterprises"/>
    <n v="9267966856"/>
    <s v="Shop no 3 , Ullawas Dhani, Sec 62"/>
    <s v="Gurgaon"/>
    <s v="Distributor"/>
    <s v="Other"/>
    <s v="Any available vehicle in market"/>
    <s v="Yes"/>
  </r>
  <r>
    <d v="2023-06-21T15:00:02"/>
    <x v="23"/>
    <x v="1"/>
    <s v="sabhishekkumar94@gmail.com"/>
    <s v="ULIP190083"/>
    <x v="4"/>
    <s v="Sumit Enterprises"/>
    <n v="9773650525"/>
    <s v="60/16Bada Bazar, /Sohna Chock, Gurgaon"/>
    <s v="Gurgaon"/>
    <s v="Distributor"/>
    <s v="Other"/>
    <s v="Any available vehicle in market"/>
    <s v="Yes"/>
  </r>
  <r>
    <d v="2023-06-21T15:02:30"/>
    <x v="23"/>
    <x v="1"/>
    <s v="sabhishekkumar94@gmail.com"/>
    <s v="ULIP190083"/>
    <x v="4"/>
    <s v="Deepak Trading co."/>
    <n v="9810158231"/>
    <s v="Sohna Adda Chock, Basai Road, Bada Bazar, Gurgaon"/>
    <s v="Gurgaon"/>
    <s v="Distributor"/>
    <s v="Other"/>
    <s v="Own Vehicles"/>
    <s v="Yes"/>
  </r>
  <r>
    <d v="2023-06-21T15:19:31"/>
    <x v="23"/>
    <x v="1"/>
    <s v="sabhishekkumar94@gmail.com"/>
    <s v="ULIP190083"/>
    <x v="4"/>
    <s v="Agarwal pipe and Tirpal Store"/>
    <n v="9899409410"/>
    <s v="Shop no 2 Ground floor Krishna palace, Bada Bazar, Gurgaon"/>
    <s v="Gurgaon"/>
    <s v="Distributor"/>
    <s v="Other"/>
    <s v="Any available vehicle in market"/>
    <s v="Yes"/>
  </r>
  <r>
    <d v="2023-06-21T16:04:35"/>
    <x v="23"/>
    <x v="1"/>
    <s v="nitinp@handover.in"/>
    <s v="ULIP190080"/>
    <x v="3"/>
    <s v="Maa Gayatri Timber and plywood"/>
    <n v="9313209692"/>
    <s v="G 103 sector 9 Noida"/>
    <s v="Noida"/>
    <s v="Retailer"/>
    <s v="Furniture"/>
    <s v="Any available vehicle in market"/>
    <s v="Yes"/>
  </r>
  <r>
    <d v="2023-06-21T16:10:59"/>
    <x v="23"/>
    <x v="1"/>
    <s v="nitinp@handover.in"/>
    <s v="ULIP190080"/>
    <x v="3"/>
    <s v="Shri Jagdamba Plywood"/>
    <n v="7568716175"/>
    <s v="G 105 sector 9 Noida"/>
    <s v="Noida"/>
    <s v="Retailer"/>
    <s v="Furniture"/>
    <s v="Any available vehicle in market"/>
    <s v="Yes"/>
  </r>
  <r>
    <d v="2023-06-21T16:57:21"/>
    <x v="23"/>
    <x v="1"/>
    <s v="nitinp@handover.in"/>
    <s v="ULIP190080"/>
    <x v="3"/>
    <s v="Bharat electricals and appliances"/>
    <n v="9911166425"/>
    <s v="G 109 sector 9 Noida"/>
    <s v="Noida"/>
    <s v="Retailer"/>
    <s v="Electronic"/>
    <s v="Any available vehicle in market"/>
    <s v="Yes"/>
  </r>
  <r>
    <d v="2023-06-21T22:18:45"/>
    <x v="23"/>
    <x v="1"/>
    <s v="fa8802528717@gmail.com"/>
    <s v="ULIP190085"/>
    <x v="5"/>
    <s v="Iqra furniture"/>
    <n v="9479212361"/>
    <s v="C5 Plot no 1 Indirapuram"/>
    <s v="Ghaziabad"/>
    <s v="Small Manufacturer"/>
    <s v="Furniture"/>
    <s v="Own Vehicles"/>
    <s v="Yes"/>
  </r>
  <r>
    <d v="2023-06-21T22:19:13"/>
    <x v="23"/>
    <x v="1"/>
    <s v="fa8802528717@gmail.com"/>
    <s v="ULIP190085"/>
    <x v="5"/>
    <s v="Manoj traders"/>
    <n v="9478216281"/>
    <s v="C3 sector 3 vaishali"/>
    <s v="Ghaziabad"/>
    <s v="Retailer"/>
    <s v="Furniture"/>
    <s v="Own Vehicles"/>
    <s v="Yes"/>
  </r>
  <r>
    <d v="2023-06-21T22:19:46"/>
    <x v="23"/>
    <x v="1"/>
    <s v="fa8802528717@gmail.com"/>
    <s v="ULIP190085"/>
    <x v="5"/>
    <s v="Tatum surgicals"/>
    <n v="9749961828"/>
    <s v="Plot no 1 sector 1 vaishali"/>
    <s v="Ghaziabad"/>
    <s v="Retailer"/>
    <s v="Luxury Furniture"/>
    <s v="Own Vehicles"/>
    <s v="Yes"/>
  </r>
  <r>
    <d v="2023-06-21T22:20:09"/>
    <x v="23"/>
    <x v="1"/>
    <s v="fa8802528717@gmail.com"/>
    <s v="ULIP190085"/>
    <x v="5"/>
    <s v="Umesh transport"/>
    <n v="9479212418"/>
    <s v="Vaishali"/>
    <s v="Ghaziabad"/>
    <s v="Small Manufacturer"/>
    <s v="Cloud Kitchen"/>
    <s v="Any available vehicle in market"/>
    <s v="Yes"/>
  </r>
  <r>
    <d v="2023-06-21T22:20:44"/>
    <x v="23"/>
    <x v="1"/>
    <s v="fa8802528717@gmail.com"/>
    <s v="ULIP190085"/>
    <x v="5"/>
    <s v="Manoj furniture"/>
    <n v="9731916271"/>
    <s v="Plot no 1 sector 1 vaishali"/>
    <s v="Ghaziabad"/>
    <s v="Distributor"/>
    <s v="Furniture"/>
    <s v="Own Vehicles"/>
    <s v="Yes"/>
  </r>
  <r>
    <d v="2023-06-21T22:23:13"/>
    <x v="23"/>
    <x v="1"/>
    <s v="fa8802528717@gmail.com"/>
    <s v="ULIP190085"/>
    <x v="5"/>
    <s v="Harsh furniture"/>
    <n v="8397212318"/>
    <s v="Plot no 12 sector 1 vaishali"/>
    <s v="Ghaziabad"/>
    <s v="Retailer"/>
    <s v="Luxury Furniture"/>
    <s v="Own Vehicles"/>
    <s v="Yes"/>
  </r>
  <r>
    <d v="2023-06-21T22:23:45"/>
    <x v="23"/>
    <x v="1"/>
    <s v="fa8802528717@gmail.com"/>
    <s v="ULIP190085"/>
    <x v="5"/>
    <s v="Jatin furniture"/>
    <n v="8820186171"/>
    <s v="Plot no 1 sector 2 vaishli"/>
    <s v="Ghaziabad"/>
    <s v="Retailer"/>
    <s v="Luxury Furniture"/>
    <s v="Own Vehicles"/>
    <s v="Yes"/>
  </r>
  <r>
    <d v="2023-06-21T22:24:18"/>
    <x v="23"/>
    <x v="1"/>
    <s v="fa8802528717@gmail.com"/>
    <s v="ULIP190085"/>
    <x v="5"/>
    <n v="9821916271"/>
    <s v="Geeta house"/>
    <s v="Plot no 2 vaishali"/>
    <s v="Bangalore"/>
    <s v="Retailer"/>
    <s v="Glass and bottle"/>
    <s v="Own Vehicles"/>
    <s v="Yes"/>
  </r>
  <r>
    <d v="2023-06-21T22:24:46"/>
    <x v="23"/>
    <x v="1"/>
    <s v="fa8802528717@gmail.com"/>
    <s v="ULIP190085"/>
    <x v="5"/>
    <s v="Umesh house furniture"/>
    <n v="9371915271"/>
    <s v="Plot no 12 sector 1 vaishali"/>
    <s v="Ghaziabad"/>
    <s v="Retailer"/>
    <s v="Luxury Furniture"/>
    <s v="Own Vehicles"/>
    <s v="Yes"/>
  </r>
  <r>
    <d v="2023-06-21T22:25:14"/>
    <x v="23"/>
    <x v="1"/>
    <s v="fa8802528717@gmail.com"/>
    <s v="ULIP190085"/>
    <x v="5"/>
    <s v="Yogesh house"/>
    <n v="9271816371"/>
    <s v="Plot no 1 vaishali"/>
    <s v="Ghaziabad"/>
    <s v="Retailer"/>
    <s v="Luxury Furniture"/>
    <s v="Own Vehicles"/>
    <s v="Yes"/>
  </r>
  <r>
    <d v="2023-06-21T22:25:56"/>
    <x v="23"/>
    <x v="1"/>
    <s v="fa8802528717@gmail.com"/>
    <s v="ULIP190085"/>
    <x v="5"/>
    <s v="Tiles &amp; marbles seema"/>
    <n v="9371962715"/>
    <s v="Plot !9 718 sector vaishli"/>
    <s v="Ghaziabad"/>
    <s v="Retailer"/>
    <s v="Furniture"/>
    <s v="Own Vehicles"/>
    <s v="No"/>
  </r>
  <r>
    <d v="2023-06-21T22:26:29"/>
    <x v="23"/>
    <x v="1"/>
    <s v="fa8802528717@gmail.com"/>
    <s v="ULIP190085"/>
    <x v="5"/>
    <s v="House tiles and marbles"/>
    <n v="7492913471"/>
    <s v="Plot no 28 Seo 1 vaishali"/>
    <s v="Ghaziabad"/>
    <s v="Small Manufacturer"/>
    <s v="Furniture"/>
    <s v="Own Vehicles"/>
    <s v="Yes"/>
  </r>
  <r>
    <d v="2023-06-22T18:12:50"/>
    <x v="24"/>
    <x v="1"/>
    <s v="sabhishekkumar94@gmail.com"/>
    <s v="ULIP190083"/>
    <x v="4"/>
    <s v="Samrat Traders (The Aluminium Shop)"/>
    <n v="8826062689"/>
    <s v="Bada Bazar Basai Road, Gurgaon"/>
    <s v="Gurgaon"/>
    <s v="Distributor"/>
    <s v="Other"/>
    <s v="Any available vehicle in market"/>
    <s v="Yes"/>
  </r>
  <r>
    <d v="2023-06-22T18:16:12"/>
    <x v="24"/>
    <x v="1"/>
    <s v="sabhishekkumar94@gmail.com"/>
    <s v="ULIP190083"/>
    <x v="4"/>
    <s v="Kalra Electricals"/>
    <s v="9811 281187"/>
    <s v="Shop no 815/816, Bada Bazar Basai Road Gurgaon"/>
    <s v="Gurgaon"/>
    <s v="Distributor"/>
    <s v="Other"/>
    <s v="Any available vehicle in market"/>
    <s v="Yes"/>
  </r>
  <r>
    <d v="2023-06-22T18:18:51"/>
    <x v="24"/>
    <x v="1"/>
    <s v="sabhishekkumar94@gmail.com"/>
    <s v="ULIP190083"/>
    <x v="4"/>
    <s v="GIASI RAM RAMESH CHAND"/>
    <n v="9136221926"/>
    <s v="Bada Bazar Basai Road Gurgaon"/>
    <s v="Gurgaon"/>
    <s v="Distributor"/>
    <s v="Other"/>
    <s v="Any available vehicle in market"/>
    <s v="Yes"/>
  </r>
  <r>
    <d v="2023-06-22T18:25:02"/>
    <x v="24"/>
    <x v="1"/>
    <s v="sabhishekkumar94@gmail.com"/>
    <s v="ULIP190083"/>
    <x v="4"/>
    <s v="Kapil Traders"/>
    <n v="9810296084"/>
    <s v="Bhuteshwar Mandir Basai Road Gurgaon"/>
    <s v="Gurgaon"/>
    <s v="Distributor"/>
    <s v="Other"/>
    <s v="Any available vehicle in market"/>
    <s v="Yes"/>
  </r>
  <r>
    <d v="2023-06-22T18:28:00"/>
    <x v="24"/>
    <x v="1"/>
    <s v="sabhishekkumar94@gmail.com"/>
    <s v="ULIP190083"/>
    <x v="4"/>
    <s v="Sethi electrical sethi interprises"/>
    <n v="9716047273"/>
    <s v="Shop no 508/14, Bhuteshwar Mandir Basai Road Gurgaon"/>
    <s v="Gurgaon"/>
    <s v="Distributor"/>
    <s v="Other"/>
    <s v="Any available vehicle in market"/>
    <s v="No"/>
  </r>
  <r>
    <d v="2023-06-22T18:30:26"/>
    <x v="24"/>
    <x v="1"/>
    <s v="sabhishekkumar94@gmail.com"/>
    <s v="ULIP190083"/>
    <x v="4"/>
    <s v="Voltage Total Electrical Solution"/>
    <n v="9415166171"/>
    <s v="820/16, Bada bajar Basai Road Gurgaon"/>
    <s v="Gurgaon"/>
    <s v="Distributor"/>
    <s v="Other"/>
    <s v="Any available vehicle in market"/>
    <s v="Yes"/>
  </r>
  <r>
    <d v="2023-06-22T18:32:53"/>
    <x v="24"/>
    <x v="1"/>
    <s v="sabhishekkumar94@gmail.com"/>
    <s v="ULIP190083"/>
    <x v="4"/>
    <s v="Sian Sanitary"/>
    <n v="9891266852"/>
    <s v="Bada bajar Basai Road Gurgaon"/>
    <s v="Gurgaon"/>
    <s v="Distributor"/>
    <s v="Other"/>
    <s v="Any available vehicle in market"/>
    <s v="Yes"/>
  </r>
  <r>
    <d v="2023-06-22T18:35:09"/>
    <x v="24"/>
    <x v="1"/>
    <s v="sabhishekkumar94@gmail.com"/>
    <s v="ULIP190083"/>
    <x v="4"/>
    <s v="Rao Timbers"/>
    <n v="9818080163"/>
    <s v="Bada bajar Basai Road Gurgaon"/>
    <s v="Gurgaon"/>
    <s v="Distributor"/>
    <s v="Other"/>
    <s v="Any available vehicle in market"/>
    <s v="Yes"/>
  </r>
  <r>
    <d v="2023-06-22T18:39:33"/>
    <x v="24"/>
    <x v="1"/>
    <s v="fa8802528717@gmail.com"/>
    <s v="ULIP190085"/>
    <x v="5"/>
    <s v="Mahi Ji stationey store"/>
    <n v="9854112392"/>
    <s v="HRC Shopping Complex, LG-14, Vaibhav Khand, Indirapuram, Ghaziabad, Uttar Pradesh 201014"/>
    <s v="Ghaziabad"/>
    <s v="Distributor"/>
    <s v="Glass and bottle"/>
    <s v="Porter"/>
    <s v="Yes"/>
  </r>
  <r>
    <d v="2023-06-22T18:40:32"/>
    <x v="24"/>
    <x v="1"/>
    <s v="fa8802528717@gmail.com"/>
    <s v="ULIP190085"/>
    <x v="5"/>
    <s v="KH Furniture House"/>
    <n v="9521485126"/>
    <s v="Road, 65-66 B, Kala Pathar Rd, Nyay Khand 2, Indirapuram, Ghaziabad, Uttar Pradesh 201014"/>
    <s v="Ghaziabad"/>
    <s v="Small Manufacturer"/>
    <s v="Wood and Plywood"/>
    <s v="Porter"/>
    <s v="Yes"/>
  </r>
  <r>
    <d v="2023-06-22T18:41:07"/>
    <x v="24"/>
    <x v="1"/>
    <s v="fa8802528717@gmail.com"/>
    <s v="ULIP190085"/>
    <x v="5"/>
    <s v="Ashee furniture house"/>
    <n v="9521029620"/>
    <s v="Plot No.253, Ground Floor, Shakti Khand-3, Indirapuram, Ghaziabad"/>
    <s v="Ghaziabad"/>
    <s v="Warehouse"/>
    <s v="Industrial Products"/>
    <s v="Porter"/>
    <s v="Yes"/>
  </r>
  <r>
    <d v="2023-06-22T18:41:40"/>
    <x v="24"/>
    <x v="1"/>
    <s v="fa8802528717@gmail.com"/>
    <s v="ULIP190085"/>
    <x v="5"/>
    <s v="mad over brands deals"/>
    <n v="8521036598"/>
    <s v="Plot No. 8, Kala Pathar Rd, Niti Khand I, Indirapuram, Ghaziabad, Uttar Pradesh 201014"/>
    <s v="Ghaziabad"/>
    <s v="Distributor"/>
    <s v="Wood and Plywood"/>
    <s v="Own Vehicles"/>
    <s v="Yes"/>
  </r>
  <r>
    <d v="2023-06-22T18:42:12"/>
    <x v="24"/>
    <x v="1"/>
    <s v="fa8802528717@gmail.com"/>
    <s v="ULIP190085"/>
    <x v="5"/>
    <s v="Pantaloons store"/>
    <n v="8521485023"/>
    <s v="#9, Pantaloons Division, Shop No 11 - 15 Level 2, Plot - 9, Vaibhav Khand, Indirapuram, Ghaziabad, Uttar Pradesh"/>
    <s v="Ghaziabad"/>
    <s v="Small Manufacturer"/>
    <s v="Cloud Kitchen"/>
    <s v="Permanent contractual vehicles"/>
    <s v="Yes"/>
  </r>
  <r>
    <d v="2023-06-22T18:42:53"/>
    <x v="24"/>
    <x v="1"/>
    <s v="fa8802528717@gmail.com"/>
    <s v="ULIP190085"/>
    <x v="5"/>
    <s v="hariom furniture"/>
    <n v="9521596320"/>
    <s v="560-G, Nyay Khand-II, Indirapuram, opposite Nathu Sweets, Ghaziabad, Uttar Pradesh"/>
    <s v="Ghaziabad"/>
    <s v="Retailer"/>
    <s v="Furniture"/>
    <s v="Porter"/>
    <s v="Yes"/>
  </r>
  <r>
    <d v="2023-06-22T18:43:32"/>
    <x v="24"/>
    <x v="1"/>
    <s v="fa8802528717@gmail.com"/>
    <s v="ULIP190085"/>
    <x v="5"/>
    <s v="A-one furniture house"/>
    <n v="9501458825"/>
    <s v="Shop No. 23, Shipra Riviera Market Complex, Near Gate No. 1, Indirapuram, Ghaziabad, Uttar Pradesh"/>
    <s v="Ghaziabad"/>
    <s v="Small Manufacturer"/>
    <s v="Grocery Items"/>
    <s v="Own Vehicles"/>
    <s v="Yes"/>
  </r>
  <r>
    <d v="2023-06-22T18:45:03"/>
    <x v="24"/>
    <x v="1"/>
    <s v="fa8802528717@gmail.com"/>
    <s v="ULIP190085"/>
    <x v="5"/>
    <s v="Archioes furniture luxires"/>
    <n v="9510285210"/>
    <s v="28, F.F., CENTRAL MARKET, Shipra Suncity, Indirapuram, Ghaziabad, Uttar Pradesh 201"/>
    <s v="Ghaziabad"/>
    <s v="Small Manufacturer"/>
    <s v="Luxury Furniture"/>
    <s v="Any available vehicle in market"/>
    <s v="Yes"/>
  </r>
  <r>
    <d v="2023-06-22T18:45:44"/>
    <x v="24"/>
    <x v="1"/>
    <s v="fa8802528717@gmail.com"/>
    <s v="ULIP190085"/>
    <x v="5"/>
    <s v="onaxe furniture house"/>
    <n v="9521052685"/>
    <s v="Plot No. 6, Upper Ground Floor-Front Side, near Mangal Chowk, Niti Khand I, Indirapuram"/>
    <s v="Ghaziabad"/>
    <s v="Distributor"/>
    <s v="Glass and bottle"/>
    <s v="Permanent contractual vehicles"/>
    <s v="Yes"/>
  </r>
  <r>
    <d v="2023-06-22T18:46:18"/>
    <x v="24"/>
    <x v="1"/>
    <s v="fa8802528717@gmail.com"/>
    <s v="ULIP190085"/>
    <x v="5"/>
    <s v="jatin furniture house"/>
    <n v="8521096523"/>
    <s v="J9X9+5MJ, Shakti Khand 4, Indirapuram, Ghaziabad, Uttar Pradesh 201014"/>
    <s v="Ghaziabad"/>
    <s v="Distributor"/>
    <s v="Grocery Items"/>
    <s v="Own Vehicles"/>
    <s v="Yes"/>
  </r>
  <r>
    <d v="2023-06-22T18:47:00"/>
    <x v="24"/>
    <x v="1"/>
    <s v="fa8802528717@gmail.com"/>
    <s v="ULIP190085"/>
    <x v="5"/>
    <s v="harsh furniture houyse"/>
    <n v="9524296320"/>
    <s v="IHC First Floor, Mob - 6361646909, Plot No- 367, Indirapuram Habitat Centre, 16, Ahinsa Khand 1, Indirapuram"/>
    <s v="Ghaziabad"/>
    <s v="Small Manufacturer"/>
    <s v="Luxury Furniture"/>
    <s v="Own Vehicles"/>
    <s v="No"/>
  </r>
  <r>
    <d v="2023-06-23T19:35:39"/>
    <x v="25"/>
    <x v="1"/>
    <s v="fa8802528717@gmail.com"/>
    <s v="ULIP190085"/>
    <x v="5"/>
    <s v="manoj article store"/>
    <n v="9895852421"/>
    <s v="M96H+P2Q, Sector 5, Vasundhara, Ghaziabad, Uttar Pradesh 201012"/>
    <s v="Ghaziabad"/>
    <s v="Small Manufacturer"/>
    <s v="Grocery Items"/>
    <s v="Own Vehicles"/>
    <s v="Yes"/>
  </r>
  <r>
    <d v="2023-06-23T19:36:33"/>
    <x v="25"/>
    <x v="1"/>
    <s v="fa8802528717@gmail.com"/>
    <s v="ULIP190085"/>
    <x v="5"/>
    <s v="raju furniture store"/>
    <n v="9521058421"/>
    <s v="M937+F77, Sector 13, Vasundhara, Ghaziabad, Uttar Pradesh 201012"/>
    <s v="Ghaziabad"/>
    <s v="Small Manufacturer"/>
    <s v="Luxury Furniture"/>
    <s v="Any available vehicle in market"/>
    <s v="Yes"/>
  </r>
  <r>
    <d v="2023-06-23T19:37:02"/>
    <x v="25"/>
    <x v="1"/>
    <s v="fa8802528717@gmail.com"/>
    <s v="ULIP190085"/>
    <x v="5"/>
    <s v="jatin tiles &amp; marbles"/>
    <n v="8541296520"/>
    <s v="4054, 4 A RWA, Sector 4A, Vasundhara, Ghaziabad, Uttar Pradesh 201012"/>
    <s v="Ghaziabad"/>
    <s v="Warehouse"/>
    <s v="Tobacco"/>
    <s v="Permanent contractual vehicles"/>
    <s v="Yes"/>
  </r>
  <r>
    <d v="2023-06-23T19:37:35"/>
    <x v="25"/>
    <x v="1"/>
    <s v="fa8802528717@gmail.com"/>
    <s v="ULIP190085"/>
    <x v="5"/>
    <s v="usha tiles &amp; marbles"/>
    <n v="8512574203"/>
    <s v="near Bhagwan Parshuram Chowk, Pocket B, Sector 16, Vasundhara, Ghaziabad, U"/>
    <s v="Ghaziabad"/>
    <s v="Retailer"/>
    <s v="Wood and Plywood"/>
    <s v="Porter"/>
    <s v="Yes"/>
  </r>
  <r>
    <d v="2023-06-23T19:39:25"/>
    <x v="25"/>
    <x v="1"/>
    <s v="fa8802528717@gmail.com"/>
    <s v="ULIP190085"/>
    <x v="5"/>
    <s v="Kamal Furniture store"/>
    <n v="8784125896"/>
    <s v="15/305, Sector 15, Vasundhara, Ghaziabad,"/>
    <s v="Ghaziabad"/>
    <s v="Small Manufacturer"/>
    <s v="Glass and bottle"/>
    <s v="Porter"/>
    <s v="Yes"/>
  </r>
  <r>
    <d v="2023-06-23T19:40:03"/>
    <x v="25"/>
    <x v="1"/>
    <s v="fa8802528717@gmail.com"/>
    <s v="ULIP190085"/>
    <x v="5"/>
    <s v="harsh store and furniture mart"/>
    <n v="7521036597"/>
    <s v="239, Sector 2B, Vasundhara, Ghaziabad, Uttar Prad"/>
    <s v="Ghaziabad"/>
    <s v="Distributor"/>
    <s v="Wood and Plywood"/>
    <s v="All of the above"/>
    <s v="Yes"/>
  </r>
  <r>
    <d v="2023-06-23T19:40:33"/>
    <x v="25"/>
    <x v="1"/>
    <s v="fa8802528717@gmail.com"/>
    <s v="ULIP190085"/>
    <x v="5"/>
    <s v="chetan store"/>
    <n v="8541202596"/>
    <s v="12/513, Mavi Complex, Vasundhara, below Dominoz, Ghaziabad,"/>
    <s v="Ghaziabad"/>
    <s v="Warehouse"/>
    <s v="Cloud Kitchen"/>
    <s v="Own Vehicles"/>
    <s v="Yes"/>
  </r>
  <r>
    <d v="2023-06-23T19:43:31"/>
    <x v="25"/>
    <x v="1"/>
    <s v="fa8802528717@gmail.com"/>
    <s v="ULIP190085"/>
    <x v="5"/>
    <s v="neeraj store and mart"/>
    <n v="7512695528"/>
    <s v="M98F+8GG, Adarsh Park Main Gate, Sector 6, Vasundhara, Ghaziabad,"/>
    <s v="Ghaziabad"/>
    <s v="Small Manufacturer"/>
    <s v="Luxury Furniture"/>
    <s v="Own Vehicles"/>
    <s v="Yes"/>
  </r>
  <r>
    <d v="2023-06-24T21:53:33"/>
    <x v="26"/>
    <x v="1"/>
    <s v="purinitin902@gmail.com"/>
    <s v="ULIP190080"/>
    <x v="3"/>
    <s v="Dharma Trading Company"/>
    <n v="9810423979"/>
    <s v="D 150 yadav market sector 51"/>
    <s v="Noida"/>
    <s v="Distributor"/>
    <s v="Elecricals"/>
    <s v="Any available vehicle in market"/>
    <s v="Yes"/>
  </r>
  <r>
    <d v="2023-06-24T22:03:05"/>
    <x v="26"/>
    <x v="1"/>
    <s v="sabhishekkumar94@gmail.com"/>
    <s v="ULIP190083"/>
    <x v="4"/>
    <s v="Bansal khad store"/>
    <n v="9811468090"/>
    <s v="Near bhuteshwar Mandir Bada bajar Gurgaon"/>
    <s v="Gurgaon"/>
    <s v="Distributor"/>
    <s v="Other"/>
    <s v="Any available vehicle in market"/>
    <s v="Yes"/>
  </r>
  <r>
    <d v="2023-06-24T22:06:05"/>
    <x v="26"/>
    <x v="1"/>
    <s v="sabhishekkumar94@gmail.com"/>
    <s v="ULIP190083"/>
    <x v="4"/>
    <s v="IAN ENTERPRISES"/>
    <n v="9810300753"/>
    <s v="Prem Nagar Bada bajar Vasai Road Gurgaon"/>
    <s v="Gurgaon"/>
    <s v="Distributor"/>
    <s v="Other"/>
    <s v="Any available vehicle in market"/>
    <s v="Yes"/>
  </r>
  <r>
    <d v="2023-06-24T22:07:44"/>
    <x v="26"/>
    <x v="1"/>
    <s v="sabhishekkumar94@gmail.com"/>
    <s v="ULIP190083"/>
    <x v="4"/>
    <s v="Laxmi Traders"/>
    <n v="9868822169"/>
    <s v="Bada bajar Vasai Road Gurgaon"/>
    <s v="Gurgaon"/>
    <s v="Distributor"/>
    <s v="Other"/>
    <s v="Any available vehicle in market"/>
    <s v="Yes"/>
  </r>
  <r>
    <d v="2023-06-24T22:09:04"/>
    <x v="26"/>
    <x v="1"/>
    <s v="sabhishekkumar94@gmail.com"/>
    <s v="ULIP190083"/>
    <x v="4"/>
    <s v="Vishnu Traders"/>
    <n v="9990885237"/>
    <s v="Bada bajar Basai Road Gurgaon"/>
    <s v="Gurgaon"/>
    <s v="Distributor"/>
    <s v="Other"/>
    <s v="Any available vehicle in market"/>
    <s v="Yes"/>
  </r>
  <r>
    <d v="2023-06-26T19:02:13"/>
    <x v="27"/>
    <x v="1"/>
    <s v="fa8802528717@gmail.com"/>
    <s v="ULIP190085"/>
    <x v="5"/>
    <s v="osama furniture store"/>
    <n v="9541285210"/>
    <s v="Kala Pathar Rd, Niti Khand I, Indirapuram, Ghaziabad, Uttar Pradesh"/>
    <s v="Ghaziabad"/>
    <s v="Small Manufacturer"/>
    <s v="Luxury Furniture"/>
    <s v="Own Vehicles"/>
    <s v="Yes"/>
  </r>
  <r>
    <d v="2023-06-26T19:03:21"/>
    <x v="27"/>
    <x v="1"/>
    <s v="fa8802528717@gmail.com"/>
    <s v="ULIP190085"/>
    <x v="5"/>
    <s v="bharat furniture store"/>
    <n v="8510285620"/>
    <s v="SHOP NO.1082, Kala Pathar Rd, Niti Khand I, Indirapuram, INDIRAPURAM,"/>
    <s v="Ghaziabad"/>
    <s v="Small Manufacturer"/>
    <s v="Furniture"/>
    <s v="Own Vehicles"/>
    <s v="Yes"/>
  </r>
  <r>
    <d v="2023-06-26T19:04:33"/>
    <x v="27"/>
    <x v="1"/>
    <s v="fa8802528717@gmail.com"/>
    <s v="ULIP190085"/>
    <x v="5"/>
    <s v="FURNITURE PARADISE"/>
    <s v="18, Niti Khand 3, Indirapuram, Ghaziabad, Uttar Pradesh 20101"/>
    <n v="9521148521"/>
    <s v="Ghaziabad"/>
    <s v="Small Manufacturer"/>
    <s v="Luxury Furniture"/>
    <s v="Own Vehicles"/>
    <s v="Yes"/>
  </r>
  <r>
    <d v="2023-06-26T19:05:24"/>
    <x v="27"/>
    <x v="1"/>
    <s v="fa8802528717@gmail.com"/>
    <s v="ULIP190085"/>
    <x v="5"/>
    <s v="JATIN FURNITRUREW STRORE"/>
    <n v="9724509712"/>
    <s v="Shipra Riviera Tower, Shop no 13 ,gate no2 open basement, Gyan Khand III, Indirapuram, Ghaziabad, U"/>
    <s v="Ghaziabad"/>
    <s v="Small Manufacturer"/>
    <s v="Luxury Furniture"/>
    <s v="Own Vehicles"/>
    <s v="Yes"/>
  </r>
  <r>
    <d v="2023-06-26T19:05:54"/>
    <x v="27"/>
    <x v="1"/>
    <s v="fa8802528717@gmail.com"/>
    <s v="ULIP190085"/>
    <x v="5"/>
    <s v="SHARMA TRADERS"/>
    <n v="7942579525"/>
    <s v="Plot No. 1079, near, Orange County, Niti Khand I, Indirapuram, Ghaziabad, Ut"/>
    <s v="Ghaziabad"/>
    <s v="Small Manufacturer"/>
    <s v="Automotive Parts"/>
    <s v="Own Vehicles"/>
    <s v="Yes"/>
  </r>
  <r>
    <d v="2023-06-26T19:06:44"/>
    <x v="27"/>
    <x v="1"/>
    <s v="fa8802528717@gmail.com"/>
    <s v="ULIP190085"/>
    <x v="5"/>
    <s v="STUDIO PEPERFLY"/>
    <n v="8521059620"/>
    <s v="No 959, Hall No 1, 1st Floor, Niti Khand I, Indirapuram, Ghaziabad, Uttar Pradesh"/>
    <s v="Ghaziabad"/>
    <s v="Small Manufacturer"/>
    <s v="Luxury Furniture"/>
    <s v="Own Vehicles"/>
    <s v="Yes"/>
  </r>
  <r>
    <d v="2023-06-26T19:09:12"/>
    <x v="27"/>
    <x v="1"/>
    <s v="fa8802528717@gmail.com"/>
    <s v="ULIP190085"/>
    <x v="5"/>
    <s v="DREAMS FURNITURE"/>
    <n v="9521032595"/>
    <s v="plot no 105, 2, Gyan Khand 1, near snt Thomas school, Gyan Khand 1, Indirapuram, Ghaziabad,"/>
    <s v="Ghaziabad"/>
    <s v="Small Manufacturer"/>
    <s v="Wood and Plywood"/>
    <s v="Own Vehicles"/>
    <s v="Yes"/>
  </r>
  <r>
    <d v="2023-06-26T19:09:53"/>
    <x v="27"/>
    <x v="1"/>
    <s v="fa8802528717@gmail.com"/>
    <s v="ULIP190085"/>
    <x v="5"/>
    <s v="NILKAMAL FURNITURE STORE"/>
    <n v="7521035962"/>
    <s v="Plot No. 3, Kala Pathar Rd, adjoining Liberty Showroom &amp; Mahindra First Cry Store, Niti Khand I,"/>
    <s v="Ghaziabad"/>
    <s v="Small Manufacturer"/>
    <s v="Grocery Items"/>
    <s v="Own Vehicles"/>
    <s v="Yes"/>
  </r>
  <r>
    <d v="2023-06-28T07:49:01"/>
    <x v="28"/>
    <x v="1"/>
    <s v="kumarabhishek23577@gmail.com"/>
    <s v="ULIP190083"/>
    <x v="4"/>
    <s v="Shree Balaji Traders"/>
    <n v="9540815932"/>
    <s v="Sohna road Badshahpur"/>
    <s v="Gurgaon"/>
    <s v="Distributor"/>
    <s v="Other"/>
    <s v="Any available vehicle in market"/>
    <s v="Yes"/>
  </r>
  <r>
    <d v="2023-06-28T07:53:24"/>
    <x v="28"/>
    <x v="1"/>
    <s v="kumarabhishek23577@gmail.com"/>
    <s v="ULIP190083"/>
    <x v="4"/>
    <s v="Aditya Express Cargo"/>
    <n v="9310622123"/>
    <s v="Kherki Daula NH 8, Gurgaon"/>
    <s v="Gurgaon"/>
    <s v="Carry Forward Agent"/>
    <s v="Other"/>
    <s v="Any available vehicle in market"/>
    <s v="Yes"/>
  </r>
  <r>
    <d v="2023-06-28T07:56:18"/>
    <x v="28"/>
    <x v="1"/>
    <s v="kumarabhishek23577@gmail.com"/>
    <s v="ULIP190083"/>
    <x v="4"/>
    <s v="Chandan Goyal"/>
    <n v="7011996947"/>
    <s v="M G Road Sikanderpur Gurgaon"/>
    <s v="Gurgaon"/>
    <s v="Distributor"/>
    <s v="Other"/>
    <s v="Any available vehicle in market"/>
    <s v="Yes"/>
  </r>
  <r>
    <d v="2023-06-28T07:58:54"/>
    <x v="28"/>
    <x v="1"/>
    <s v="kumarabhishek23577@gmail.com"/>
    <s v="ULIP190083"/>
    <x v="4"/>
    <s v="Bath Style"/>
    <n v="8285171771"/>
    <s v="Sikanderpur Market Gurgaon"/>
    <s v="Gurgaon"/>
    <s v="Distributor"/>
    <s v="Other"/>
    <s v="Any available vehicle in market"/>
    <s v="Yes"/>
  </r>
  <r>
    <d v="2023-06-28T08:00:48"/>
    <x v="28"/>
    <x v="1"/>
    <s v="kumarabhishek23577@gmail.com"/>
    <s v="ULIP190083"/>
    <x v="4"/>
    <s v="Tarun Electricals"/>
    <n v="9911111390"/>
    <s v="Sikanderpur Market Gurgaon"/>
    <s v="Gurgaon"/>
    <s v="Distributor"/>
    <s v="Other"/>
    <s v="Any available vehicle in market"/>
    <s v="Yes"/>
  </r>
  <r>
    <d v="2023-06-28T08:06:29"/>
    <x v="28"/>
    <x v="1"/>
    <s v="kumarabhishek23577@gmail.com"/>
    <s v="ULIP190083"/>
    <x v="4"/>
    <s v="Interior Concepts"/>
    <n v="8010201028"/>
    <s v="M G Road Sikanderpur Gurgaon"/>
    <s v="Gurgaon"/>
    <s v="Distributor"/>
    <s v="Other"/>
    <s v="Any available vehicle in market"/>
    <s v="Yes"/>
  </r>
  <r>
    <d v="2023-06-28T08:08:33"/>
    <x v="28"/>
    <x v="1"/>
    <s v="kumarabhishek23577@gmail.com"/>
    <s v="ULIP190083"/>
    <x v="4"/>
    <s v="Kripal Paints"/>
    <n v="9873422124"/>
    <s v="MG Road Sikanderpur"/>
    <s v="Gurgaon"/>
    <s v="Distributor"/>
    <s v="Other"/>
    <s v="Any available vehicle in market"/>
    <s v="Yes"/>
  </r>
  <r>
    <d v="2023-06-28T07:49:01"/>
    <x v="29"/>
    <x v="1"/>
    <s v="kumarabhishek23577@gmail.com"/>
    <s v="ULIP190083"/>
    <x v="4"/>
    <s v="Shree Balaji Traders"/>
    <n v="9540815932"/>
    <s v="Sohna road Badshahpur"/>
    <s v="Gurgaon"/>
    <s v="Distributor"/>
    <s v="Other"/>
    <s v="Any available vehicle in market"/>
    <s v="Yes"/>
  </r>
  <r>
    <d v="2023-06-28T07:53:24"/>
    <x v="29"/>
    <x v="1"/>
    <s v="kumarabhishek23577@gmail.com"/>
    <s v="ULIP190083"/>
    <x v="4"/>
    <s v="Aditya Express Cargo"/>
    <n v="9310622123"/>
    <s v="Kherki Daula NH 8, Gurgaon"/>
    <s v="Gurgaon"/>
    <s v="Carry Forward Agent"/>
    <s v="Other"/>
    <s v="Any available vehicle in market"/>
    <s v="Yes"/>
  </r>
  <r>
    <d v="2023-06-28T07:56:18"/>
    <x v="29"/>
    <x v="1"/>
    <s v="kumarabhishek23577@gmail.com"/>
    <s v="ULIP190083"/>
    <x v="4"/>
    <s v="Chandan Goyal"/>
    <n v="7011996947"/>
    <s v="M G Road Sikanderpur Gurgaon"/>
    <s v="Gurgaon"/>
    <s v="Distributor"/>
    <s v="Other"/>
    <s v="Any available vehicle in market"/>
    <s v="Yes"/>
  </r>
  <r>
    <d v="2023-06-28T07:58:54"/>
    <x v="29"/>
    <x v="1"/>
    <s v="kumarabhishek23577@gmail.com"/>
    <s v="ULIP190083"/>
    <x v="4"/>
    <s v="Bath Style"/>
    <n v="8285171771"/>
    <s v="Sikanderpur Market Gurgaon"/>
    <s v="Gurgaon"/>
    <s v="Distributor"/>
    <s v="Other"/>
    <s v="Any available vehicle in market"/>
    <s v="Yes"/>
  </r>
  <r>
    <d v="2023-06-28T08:00:48"/>
    <x v="29"/>
    <x v="1"/>
    <s v="kumarabhishek23577@gmail.com"/>
    <s v="ULIP190083"/>
    <x v="4"/>
    <s v="Tarun Electricals"/>
    <n v="9911111390"/>
    <s v="Sikanderpur Market Gurgaon"/>
    <s v="Gurgaon"/>
    <s v="Distributor"/>
    <s v="Other"/>
    <s v="Any available vehicle in market"/>
    <s v="Yes"/>
  </r>
  <r>
    <d v="2023-06-28T08:06:29"/>
    <x v="29"/>
    <x v="1"/>
    <s v="kumarabhishek23577@gmail.com"/>
    <s v="ULIP190083"/>
    <x v="4"/>
    <s v="Interior Concepts"/>
    <n v="8010201028"/>
    <s v="M G Road Sikanderpur Gurgaon"/>
    <s v="Gurgaon"/>
    <s v="Distributor"/>
    <s v="Other"/>
    <s v="Any available vehicle in market"/>
    <s v="Yes"/>
  </r>
  <r>
    <d v="2023-06-28T08:08:33"/>
    <x v="29"/>
    <x v="1"/>
    <s v="kumarabhishek23577@gmail.com"/>
    <s v="ULIP190083"/>
    <x v="4"/>
    <s v="Kripal Paints"/>
    <n v="9873422124"/>
    <s v="MG Road Sikanderpur"/>
    <s v="Gurgaon"/>
    <s v="Distributor"/>
    <s v="Other"/>
    <s v="Any available vehicle in market"/>
    <s v="Yes"/>
  </r>
  <r>
    <d v="2023-06-28T13:19:08"/>
    <x v="29"/>
    <x v="1"/>
    <s v="nitinp@handover.in"/>
    <s v="ULIP190080"/>
    <x v="3"/>
    <s v="Kailash Builders"/>
    <n v="9212317488"/>
    <s v="G 3 sector 9 Noida"/>
    <s v="Noida"/>
    <s v="Retailer"/>
    <s v="Construction Material"/>
    <s v="Own Vehicles"/>
    <s v="No"/>
  </r>
  <r>
    <d v="2023-06-28T13:20:32"/>
    <x v="29"/>
    <x v="1"/>
    <s v="nitinp@handover.in"/>
    <s v="ULIP190080"/>
    <x v="3"/>
    <s v="Shiv Timber"/>
    <n v="9818195090"/>
    <s v="F 62 sector 9 Noida"/>
    <s v="Noida"/>
    <s v="Retailer"/>
    <s v="Wood and Plywood"/>
    <s v="Any available vehicle in market"/>
    <s v="Yes"/>
  </r>
  <r>
    <d v="2023-06-28T22:24:23"/>
    <x v="29"/>
    <x v="1"/>
    <s v="kumarabhishek23577@gmail.com"/>
    <s v="ULIP190083"/>
    <x v="4"/>
    <s v="YGL TIMBER"/>
    <n v="9810583713"/>
    <s v="SHIVA JI NAGAR SEC11 Gurgaon"/>
    <s v="Gurgaon"/>
    <s v="Distributor"/>
    <s v="Wood and Plywood"/>
    <s v="Any available vehicle in market"/>
    <s v="Yes"/>
  </r>
  <r>
    <d v="2023-06-28T22:32:02"/>
    <x v="29"/>
    <x v="1"/>
    <s v="kumarabhishek23577@gmail.com"/>
    <s v="ULIP190083"/>
    <x v="4"/>
    <s v="Ottotek Automotive India LLP"/>
    <n v="8744844744"/>
    <s v="SHIVAJI NAGAR SEC11 Gurgaon"/>
    <s v="Gurgaon"/>
    <s v="Distributor"/>
    <s v="Wood and Plywood"/>
    <s v="Any available vehicle in market"/>
    <s v="Yes"/>
  </r>
  <r>
    <d v="2023-06-28T22:37:38"/>
    <x v="29"/>
    <x v="1"/>
    <s v="kumarabhishek23577@gmail.com"/>
    <s v="ULIP190083"/>
    <x v="4"/>
    <s v="Gurgaon Timber marchent"/>
    <n v="9873320113"/>
    <s v="Shivaji Nagar Sec 11 Gurgaon"/>
    <s v="Gurgaon"/>
    <s v="Distributor"/>
    <s v="Other"/>
    <s v="Any available vehicle in market"/>
    <s v="Yes"/>
  </r>
  <r>
    <d v="2023-06-29T23:12:29"/>
    <x v="30"/>
    <x v="1"/>
    <s v="kumarabhishek23577@gmail.com"/>
    <s v="ILIP190083"/>
    <x v="4"/>
    <s v="Kunal fashion"/>
    <n v="9958907350"/>
    <s v="Sadar bazar Gurgaon"/>
    <s v="Gurgaon"/>
    <s v="Retailer"/>
    <s v="Other"/>
    <s v="Any available vehicle in market"/>
    <s v="Yes"/>
  </r>
  <r>
    <d v="2023-06-29T23:14:24"/>
    <x v="30"/>
    <x v="1"/>
    <s v="kumarabhishek23577@gmail.com"/>
    <s v="ULIP190083"/>
    <x v="4"/>
    <s v="Hardayal mal"/>
    <n v="9910423275"/>
    <s v="Sadar bazar Gurgaon"/>
    <s v="Gurgaon"/>
    <s v="Retailer"/>
    <s v="Other"/>
    <s v="Any available vehicle in market"/>
    <s v="Yes"/>
  </r>
  <r>
    <d v="2023-06-29T23:16:26"/>
    <x v="30"/>
    <x v="1"/>
    <s v="kumarabhishek23577@gmail.com"/>
    <s v="ULIP190083"/>
    <x v="4"/>
    <s v="Anil fashion"/>
    <n v="7488679429"/>
    <s v="Sadar bazar Gurgaon"/>
    <s v="Gurgaon"/>
    <s v="Retailer"/>
    <s v="Other"/>
    <s v="Any available vehicle in market"/>
    <s v="Yes"/>
  </r>
  <r>
    <d v="2023-06-29T23:18:37"/>
    <x v="30"/>
    <x v="1"/>
    <s v="kumarabhishek23577@gmail.com"/>
    <s v="ULIP190083"/>
    <x v="4"/>
    <s v="Goel collection"/>
    <n v="9899189430"/>
    <s v="Sadar bazar Gurgaon"/>
    <s v="Gurgaon"/>
    <s v="Retailer"/>
    <s v="Other"/>
    <s v="Any available vehicle in market"/>
    <s v="Yes"/>
  </r>
  <r>
    <d v="2023-06-30T21:46:02"/>
    <x v="31"/>
    <x v="1"/>
    <s v="fa8802528717@gmail.com"/>
    <s v="ULIP190085"/>
    <x v="5"/>
    <s v="Umesh furniture"/>
    <n v="8689645690"/>
    <s v="Vaishali"/>
    <s v="Ghaziabad"/>
    <s v="Small Manufacturer"/>
    <s v="Luxury Furniture"/>
    <s v="Own Vehicles"/>
    <s v="Yes"/>
  </r>
  <r>
    <d v="2023-06-30T21:47:27"/>
    <x v="31"/>
    <x v="1"/>
    <s v="fa8802528717@gmail.com"/>
    <s v="ULIP190085"/>
    <x v="5"/>
    <s v="Yogesh furniture"/>
    <n v="9868945709"/>
    <s v="Vaishali"/>
    <s v="Ghaziabad"/>
    <s v="Small Manufacturer"/>
    <s v="Luxury Furniture"/>
    <s v="Own Vehicles"/>
    <s v="Yes"/>
  </r>
  <r>
    <d v="2023-06-30T21:48:16"/>
    <x v="31"/>
    <x v="1"/>
    <s v="fa8802528717@gmail.com"/>
    <s v="ULIP190085"/>
    <x v="5"/>
    <s v="Geeta furniture"/>
    <n v="8886856709"/>
    <s v="Vaishali"/>
    <s v="Ghaziabad"/>
    <s v="Retailer"/>
    <s v="Luxury Furniture"/>
    <s v="Own Vehicles"/>
    <s v="Yes"/>
  </r>
  <r>
    <d v="2023-06-30T21:49:36"/>
    <x v="31"/>
    <x v="1"/>
    <s v="fa8802528717@gmail.com"/>
    <s v="ULIP190085"/>
    <x v="5"/>
    <s v="Yogesh furniture"/>
    <n v="8498213418"/>
    <s v="Vaishali"/>
    <s v="Ghaziabad"/>
    <s v="Retailer"/>
    <s v="Wood and Plywood"/>
    <s v="Own Vehicles"/>
    <s v="Yes"/>
  </r>
  <r>
    <d v="2023-06-30T21:50:29"/>
    <x v="31"/>
    <x v="1"/>
    <s v="fa8802528717@gmail.com"/>
    <s v="ULIP190085"/>
    <x v="5"/>
    <s v="Dipanshu traders"/>
    <n v="8978567809"/>
    <s v="Vaishali"/>
    <s v="Ghaziabad"/>
    <s v="Retailer"/>
    <s v="Furniture"/>
    <s v="Own Vehicles"/>
    <s v="Yes"/>
  </r>
  <r>
    <d v="2023-06-30T21:51:09"/>
    <x v="31"/>
    <x v="1"/>
    <s v="fa8802528717@gmail.com"/>
    <s v="ULIP190085"/>
    <x v="5"/>
    <s v="Tarun fursat"/>
    <n v="9372912418"/>
    <s v="Vaishali"/>
    <s v="Ghaziabad"/>
    <s v="Small Manufacturer"/>
    <s v="Luxury Furniture"/>
    <s v="Own Vehicles"/>
    <s v="Yes"/>
  </r>
  <r>
    <d v="2023-06-30T21:52:56"/>
    <x v="31"/>
    <x v="1"/>
    <s v="fa8802528717@gmail.com"/>
    <s v="ULIP190085A"/>
    <x v="5"/>
    <s v="Harshit fir"/>
    <n v="9836612377"/>
    <s v="Vaishali"/>
    <s v="Ghaziabad"/>
    <s v="Small Manufacturer"/>
    <s v="Furniture"/>
    <s v="Own Vehicles"/>
    <s v="Yes"/>
  </r>
  <r>
    <d v="2023-06-30T21:53:38"/>
    <x v="31"/>
    <x v="1"/>
    <s v="fa8802528717@gmail.com"/>
    <s v="ULIP190085"/>
    <x v="5"/>
    <s v="Harsh traders"/>
    <n v="9837123410"/>
    <s v="Vaishali"/>
    <s v="Ghaziabad"/>
    <s v="Retailer"/>
    <s v="Furniture"/>
    <s v="Own Vehicles"/>
    <s v="Yes"/>
  </r>
  <r>
    <d v="2023-06-30T21:54:27"/>
    <x v="31"/>
    <x v="1"/>
    <s v="fa8802528717@gmail.com"/>
    <s v="ULIP190085"/>
    <x v="5"/>
    <s v="Hello kids"/>
    <n v="8794567809"/>
    <s v="Vaishali"/>
    <s v="Ghaziabad"/>
    <s v="Retailer"/>
    <s v="Furniture"/>
    <s v="Own Vehicles"/>
    <s v="Yes"/>
  </r>
  <r>
    <d v="2023-07-01T09:11:46"/>
    <x v="31"/>
    <x v="1"/>
    <s v="kumarabhishek23577@gmail.com"/>
    <s v="ULIP190083"/>
    <x v="4"/>
    <s v="Lohia"/>
    <n v="7428784555"/>
    <s v="Sultanpur, MG Road,New Delhi"/>
    <s v="Delhi"/>
    <s v="Small Manufacturer"/>
    <s v="Furniture"/>
    <s v="Any available vehicle in market"/>
    <s v="Yes"/>
  </r>
  <r>
    <d v="2023-07-01T09:14:53"/>
    <x v="31"/>
    <x v="1"/>
    <s v="kumarabhishek23577@gmail.com"/>
    <s v="ULIP190083"/>
    <x v="4"/>
    <s v="Manjesh Kumar"/>
    <n v="9639914409"/>
    <s v="Sikanderpur Gurgaon"/>
    <s v="Gurgaon"/>
    <s v="Distributor"/>
    <s v="Other"/>
    <s v="Any available vehicle in market"/>
    <s v="Yes"/>
  </r>
  <r>
    <d v="2023-07-01T09:17:02"/>
    <x v="31"/>
    <x v="1"/>
    <s v="kumarabhishek23577@gmail.com"/>
    <s v="ULIP190083"/>
    <x v="4"/>
    <s v="Gurpreet Singh"/>
    <n v="8860606337"/>
    <s v="Sikanderpur Gurgaon"/>
    <s v="Gurgaon"/>
    <s v="Distributor"/>
    <s v="Other"/>
    <s v="Any available vehicle in market"/>
    <s v="Yes"/>
  </r>
  <r>
    <d v="2023-07-01T09:28:38"/>
    <x v="31"/>
    <x v="1"/>
    <s v="kumarabhishek23577@gmail.com"/>
    <s v="ULIP190083"/>
    <x v="4"/>
    <s v="Mohan Kumar"/>
    <n v="9415948774"/>
    <s v="Sikanderpur Gurgaon"/>
    <s v="Gurgaon"/>
    <s v="Distributor"/>
    <s v="Other"/>
    <s v="Any available vehicle in market"/>
    <s v="Yes"/>
  </r>
  <r>
    <d v="2023-07-01T09:11:46"/>
    <x v="32"/>
    <x v="2"/>
    <s v="kumarabhishek23577@gmail.com"/>
    <s v="ULIP190083"/>
    <x v="4"/>
    <s v="Lohia"/>
    <n v="7428784555"/>
    <s v="Sultanpur, MG Road,New Delhi"/>
    <s v="Delhi"/>
    <s v="Small Manufacturer"/>
    <s v="Furniture"/>
    <s v="Any available vehicle in market"/>
    <s v="Yes"/>
  </r>
  <r>
    <d v="2023-07-01T09:14:53"/>
    <x v="32"/>
    <x v="2"/>
    <s v="kumarabhishek23577@gmail.com"/>
    <s v="ULIP190083"/>
    <x v="4"/>
    <s v="Manjesh Kumar"/>
    <n v="9639914409"/>
    <s v="Sikanderpur Gurgaon"/>
    <s v="Gurgaon"/>
    <s v="Distributor"/>
    <s v="Other"/>
    <s v="Any available vehicle in market"/>
    <s v="Yes"/>
  </r>
  <r>
    <d v="2023-07-01T09:17:02"/>
    <x v="32"/>
    <x v="2"/>
    <s v="kumarabhishek23577@gmail.com"/>
    <s v="ULIP190083"/>
    <x v="4"/>
    <s v="Gurpreet Singh"/>
    <n v="8860606337"/>
    <s v="Sikanderpur Gurgaon"/>
    <s v="Gurgaon"/>
    <s v="Distributor"/>
    <s v="Other"/>
    <s v="Any available vehicle in market"/>
    <s v="Yes"/>
  </r>
  <r>
    <d v="2023-07-01T09:28:38"/>
    <x v="32"/>
    <x v="2"/>
    <s v="kumarabhishek23577@gmail.com"/>
    <s v="ULIP190083"/>
    <x v="4"/>
    <s v="Mohan Kumar"/>
    <n v="9415948774"/>
    <s v="Sikanderpur Gurgaon"/>
    <s v="Gurgaon"/>
    <s v="Distributor"/>
    <s v="Other"/>
    <s v="Any available vehicle in market"/>
    <s v="Yes"/>
  </r>
  <r>
    <d v="2023-07-05T21:27:07"/>
    <x v="33"/>
    <x v="2"/>
    <s v="kumarabhishek23577@gmail.com"/>
    <s v="ULIP190083"/>
    <x v="4"/>
    <s v="Shree Jain Stone World"/>
    <n v="9873607751"/>
    <s v="PLOT NO 77,SEC 34 GURGAON"/>
    <s v="Gurgaon"/>
    <s v="Distributor"/>
    <s v="Other"/>
    <s v="Any available vehicle in market"/>
    <s v="Yes"/>
  </r>
  <r>
    <d v="2023-07-05T21:36:08"/>
    <x v="33"/>
    <x v="2"/>
    <s v="kumarabhishek23577@gmail.com"/>
    <s v="ULIP190083"/>
    <x v="4"/>
    <s v="SITLA MARBALS"/>
    <n v="9811475554"/>
    <s v="SEC 34 Gurgaon"/>
    <s v="Gurgaon"/>
    <s v="Distributor"/>
    <s v="Other"/>
    <s v="Any available vehicle in market"/>
    <s v="Yes"/>
  </r>
  <r>
    <d v="2023-07-05T21:36:20"/>
    <x v="33"/>
    <x v="2"/>
    <s v="nitinp@handover.in"/>
    <s v="ULIP190080"/>
    <x v="3"/>
    <s v="AKBD Home LLP"/>
    <n v="8527928175"/>
    <s v="New Ashok Nagar Delhi"/>
    <s v="Delhi"/>
    <s v="Retailer"/>
    <s v="Electronics"/>
    <s v="Any available vehicle in market"/>
    <s v="Yes"/>
  </r>
  <r>
    <d v="2023-07-05T21:46:23"/>
    <x v="33"/>
    <x v="2"/>
    <s v="kumarabhishek23577@gmail.com"/>
    <s v="ULIP190083"/>
    <x v="4"/>
    <s v="Sitla Marble"/>
    <n v="9811475554"/>
    <s v="Sec 34 Gurgaon"/>
    <s v="Gurgaon"/>
    <s v="Distributor"/>
    <s v="Other"/>
    <s v="Any available vehicle in market"/>
    <s v="Yes"/>
  </r>
  <r>
    <d v="2023-07-05T21:53:11"/>
    <x v="33"/>
    <x v="2"/>
    <s v="kumarabhishek23577@gmail.com"/>
    <s v="ULIP190083"/>
    <x v="4"/>
    <s v="Nemi nath Hardware Store"/>
    <n v="9990788859"/>
    <s v="Badshahpur, Gurgaon"/>
    <s v="Gurgaon"/>
    <s v="Distributor"/>
    <s v="Other"/>
    <s v="Any available vehicle in market"/>
    <s v="Yes"/>
  </r>
  <r>
    <d v="2023-07-05T21:58:56"/>
    <x v="33"/>
    <x v="2"/>
    <s v="kumarabhishek23577@gmail.com"/>
    <s v="ULIP190083"/>
    <x v="4"/>
    <s v="Nemi nath Hardware Store"/>
    <n v="9990788859"/>
    <s v="Badshahpur sector 38 Gurgaon"/>
    <s v="Gurgaon"/>
    <s v="Distributor"/>
    <s v="Other"/>
    <s v="Any available vehicle in market"/>
    <s v="Yes"/>
  </r>
  <r>
    <d v="2023-07-07T00:45:07"/>
    <x v="34"/>
    <x v="2"/>
    <s v="fa8802528717@gmail.com"/>
    <s v="ULIP190085"/>
    <x v="5"/>
    <s v="Aadavan"/>
    <n v="9583946371"/>
    <s v="sahibabad"/>
    <s v="Ghaziabad"/>
    <s v="Retailer"/>
    <s v="Furniture"/>
    <s v="Own Vehicles"/>
    <s v="Yes"/>
  </r>
  <r>
    <d v="2023-07-07T00:48:41"/>
    <x v="34"/>
    <x v="2"/>
    <s v="fa8802528717@gmail.com"/>
    <s v="ULIP190085"/>
    <x v="5"/>
    <s v="Tripathi ji"/>
    <n v="8850347362"/>
    <s v="nd floor, 441/8, Nyay Khand-III, opp. ORANGE COUNTY, Society, Indirapuram, Ghaziabad, Uttar Pradesh 201014"/>
    <s v="Ghaziabad"/>
    <s v="Retailer"/>
    <s v="Furniture"/>
    <s v="Any available vehicle in market"/>
    <s v="Yes"/>
  </r>
  <r>
    <d v="2023-07-07T00:52:06"/>
    <x v="34"/>
    <x v="2"/>
    <s v="fa8802528717@gmail.com"/>
    <s v="ULIP190085"/>
    <x v="5"/>
    <s v="amit sharma"/>
    <n v="7798413828"/>
    <s v="J9V2+CJH, Gyan Khand II, Indirapuram, Ghaziabad, Uttar Pradesh 201014"/>
    <s v="Ghaziabad"/>
    <s v="Retailer"/>
    <s v="Furniture"/>
    <s v="Any available vehicle in market"/>
    <s v="Yes"/>
  </r>
  <r>
    <d v="2023-07-07T00:59:51"/>
    <x v="34"/>
    <x v="2"/>
    <s v="fa8802528717@gmail.com"/>
    <s v="ULIP190085"/>
    <x v="5"/>
    <s v="aakav"/>
    <n v="9572455573"/>
    <s v="Kala Pathar Rd, Niti Khand I, Indirapuram, Ghaziabad, Uttar Pradesh 201014"/>
    <s v="Ghaziabad"/>
    <s v="Retailer"/>
    <s v="Furniture"/>
    <s v="Own Vehicles"/>
    <s v="Yes"/>
  </r>
  <r>
    <d v="2023-07-07T01:03:13"/>
    <x v="34"/>
    <x v="2"/>
    <s v="fa8802528717@gmail.com"/>
    <s v="ULIP190085"/>
    <x v="5"/>
    <s v="Gaurav Sharma"/>
    <n v="8890312310"/>
    <s v="J9HQ+4Q8, Chhajarshi, Main Road, Block J, Sector 63, Noida, Uttar Pradesh 201301"/>
    <s v="Ghaziabad"/>
    <s v="Retailer"/>
    <s v="Furniture"/>
    <s v="Any available vehicle in market"/>
    <s v="Yes"/>
  </r>
  <r>
    <d v="2023-07-07T01:06:36"/>
    <x v="34"/>
    <x v="2"/>
    <s v="fa8802528717@gmail.com"/>
    <s v="ULIP190085"/>
    <x v="5"/>
    <s v="Sakshamv Yadav Jatav"/>
    <n v="9859123410"/>
    <s v="Shop No.76, Aavas Vikas Colony, Navyug Market, Naya Ganj, Ghaziabad, Uttar Pradesh"/>
    <s v="Ghaziabad"/>
    <s v="Small Manufacturer"/>
    <s v="Furniture"/>
    <s v="Any available vehicle in market"/>
    <s v="No"/>
  </r>
  <r>
    <d v="2023-07-13T23:13:44"/>
    <x v="35"/>
    <x v="2"/>
    <s v="fa8802528717@gmail.com"/>
    <s v="ULIP190085"/>
    <x v="5"/>
    <s v="harsh nehta"/>
    <n v="9684912344"/>
    <s v="2nd floor, 441/8, Nyay Khand-III, opp. ORANGE COUNTY, Society, Indirapuram, Ghaziabad, Uttar Pradesh"/>
    <s v="Ghaziabad"/>
    <s v="Retailer"/>
    <s v="Furniture"/>
    <s v="Any available vehicle in market"/>
    <s v="Yes"/>
  </r>
  <r>
    <d v="2023-07-13T23:19:52"/>
    <x v="35"/>
    <x v="2"/>
    <s v="fa8802528717@gmail.com"/>
    <s v="ULIP190085"/>
    <x v="5"/>
    <s v="Jatin"/>
    <n v="9584245373"/>
    <s v="Plot No 9, Niti Khand I, Indirapuram, Ghaziabad, Uttar Pradesh 201014"/>
    <s v="Meerut"/>
    <s v="Retailer"/>
    <s v="Luxury Furniture"/>
    <s v="Any available vehicle in market"/>
    <s v="Yes"/>
  </r>
  <r>
    <d v="2023-07-19T19:19:18"/>
    <x v="36"/>
    <x v="2"/>
    <s v="avanishsingh442@gmail.com"/>
    <s v="KCDNPL1412)"/>
    <x v="2"/>
    <s v="Sahil"/>
    <n v="918287531617"/>
    <s v="Saite 4"/>
    <s v="Ghaziabad"/>
    <s v="Retailer"/>
    <s v="Wood and Plywood"/>
    <s v="Porter"/>
    <s v="Yes"/>
  </r>
  <r>
    <m/>
    <x v="37"/>
    <x v="3"/>
    <m/>
    <m/>
    <x v="6"/>
    <m/>
    <m/>
    <m/>
    <m/>
    <m/>
    <m/>
    <m/>
    <m/>
  </r>
</pivotCacheRecords>
</file>

<file path=xl/pivotCache/pivotCacheRecords4.xml><?xml version="1.0" encoding="utf-8"?>
<pivotCacheRecords xmlns="http://schemas.openxmlformats.org/spreadsheetml/2006/main" xmlns:r="http://schemas.openxmlformats.org/officeDocument/2006/relationships" count="248">
  <r>
    <x v="0"/>
    <x v="0"/>
    <s v="1 week"/>
    <x v="0"/>
    <s v="NCR"/>
    <n v="33"/>
    <s v="Nawazish khan"/>
    <n v="9971925152"/>
    <n v="30"/>
    <s v="Furniture"/>
    <s v="Gadda"/>
    <m/>
    <n v="1600"/>
    <m/>
    <m/>
    <s v="No"/>
    <s v="Shalimar garden shahibabad gaziyabad"/>
    <s v="Noida sec 18"/>
    <n v="17"/>
    <s v="Shalimar garden shahibabad gaziyabad"/>
    <m/>
    <m/>
    <m/>
    <s v="avanishsingh442@gmail.com"/>
    <x v="0"/>
    <s v="Abhishek Srivastava"/>
    <m/>
    <m/>
    <m/>
  </r>
  <r>
    <x v="1"/>
    <x v="0"/>
    <m/>
    <x v="0"/>
    <s v="NCR"/>
    <n v="11"/>
    <s v="Krishna Sales"/>
    <n v="9625446093"/>
    <n v="200"/>
    <s v="Chemicals"/>
    <s v="Chemical"/>
    <m/>
    <n v="400"/>
    <m/>
    <m/>
    <s v="Yes"/>
    <s v="Hoshiyarpur sector 51 Noida"/>
    <s v="Lotus pinach sector 110 noida"/>
    <n v="9"/>
    <s v="Lotus pinach sector 110 noida"/>
    <m/>
    <m/>
    <m/>
    <s v="purinitin902@gmail.com"/>
    <x v="1"/>
    <s v="Abhishek Srivastava"/>
    <m/>
    <m/>
    <m/>
  </r>
  <r>
    <x v="2"/>
    <x v="0"/>
    <m/>
    <x v="0"/>
    <s v="NCR"/>
    <n v="11"/>
    <s v="Krishna Sales"/>
    <n v="9625446093"/>
    <n v="90"/>
    <s v="Chemicals"/>
    <s v="Chemical"/>
    <m/>
    <n v="450"/>
    <m/>
    <m/>
    <s v="Yes"/>
    <s v="Hoshiyarpur sector 51 Noida"/>
    <s v="Sector 74"/>
    <n v="10"/>
    <s v="Super tech North eye sector 74 nooda"/>
    <m/>
    <m/>
    <m/>
    <s v="purinitin902@gmail.com"/>
    <x v="1"/>
    <s v="Abhishek Srivastava"/>
    <m/>
    <m/>
    <m/>
  </r>
  <r>
    <x v="3"/>
    <x v="0"/>
    <m/>
    <x v="0"/>
    <s v="NCR"/>
    <n v="11"/>
    <s v="Krishna Sales"/>
    <n v="9625446093"/>
    <n v="350"/>
    <s v="Chemicals"/>
    <s v="Chemical"/>
    <m/>
    <n v="450"/>
    <m/>
    <m/>
    <s v="Yes"/>
    <s v="C 466 Ghazipur paper market Delhi"/>
    <s v="Hoshiyarpur sector 51 Noida"/>
    <n v="8"/>
    <s v="C 466 Ghazipur paper market Delhi"/>
    <m/>
    <m/>
    <m/>
    <s v="purinitin902@gmail.com"/>
    <x v="1"/>
    <s v="Abhishek Srivastava"/>
    <m/>
    <m/>
    <m/>
  </r>
  <r>
    <x v="4"/>
    <x v="1"/>
    <m/>
    <x v="0"/>
    <s v="NCR"/>
    <n v="19"/>
    <s v="Gupta paints"/>
    <n v="9215617027"/>
    <n v="50"/>
    <s v="Paints"/>
    <s v="Paints"/>
    <m/>
    <n v="300"/>
    <m/>
    <m/>
    <s v="No"/>
    <s v="Sikanderpur"/>
    <s v="Sec 59"/>
    <n v="9"/>
    <s v="DLF FACE 2"/>
    <m/>
    <m/>
    <s v="Cash"/>
    <s v="sabhishekkumar94@gmail.com"/>
    <x v="2"/>
    <s v="Abhishek Srivastava"/>
    <m/>
    <m/>
    <m/>
  </r>
  <r>
    <x v="5"/>
    <x v="1"/>
    <m/>
    <x v="0"/>
    <s v="NCR"/>
    <n v="11"/>
    <s v="Krishna Sales"/>
    <n v="9560226773"/>
    <n v="600"/>
    <s v="Chemicals"/>
    <s v="Chemical"/>
    <m/>
    <n v="600"/>
    <m/>
    <m/>
    <s v="No"/>
    <s v="Hoshiyarpur sector 51 Noida"/>
    <s v="B 6/2 industrial area sahibabad"/>
    <n v="12"/>
    <s v="B 6/2 industrial area sahibabad"/>
    <m/>
    <m/>
    <m/>
    <s v="purinitin902@gmail.com"/>
    <x v="1"/>
    <s v="Abhishek Srivastava"/>
    <m/>
    <m/>
    <m/>
  </r>
  <r>
    <x v="6"/>
    <x v="2"/>
    <m/>
    <x v="0"/>
    <s v="NCR"/>
    <s v="ULIP190083"/>
    <s v="Sayed Fome"/>
    <n v="9818660102"/>
    <n v="15"/>
    <s v="Clothes"/>
    <s v="Foam"/>
    <m/>
    <n v="400"/>
    <m/>
    <m/>
    <s v="No"/>
    <s v="Sikanderpur"/>
    <s v="Vasant Kunj"/>
    <n v="9"/>
    <s v="Vasant Kunj"/>
    <m/>
    <m/>
    <s v="Cash"/>
    <s v="sabhishekkumar94@gmail.com"/>
    <x v="2"/>
    <s v="Abhishek Srivastava"/>
    <m/>
    <m/>
    <m/>
  </r>
  <r>
    <x v="7"/>
    <x v="2"/>
    <m/>
    <x v="0"/>
    <s v="NCR"/>
    <n v="37"/>
    <s v="ELIXIR VENTURE"/>
    <n v="8130182339"/>
    <n v="200"/>
    <s v="Bath fitting"/>
    <s v="Bath 🛁"/>
    <n v="1"/>
    <n v="500"/>
    <m/>
    <m/>
    <s v="No"/>
    <s v="C3 shyam enclave shahibabad gaziyabad"/>
    <s v="Pahadganj"/>
    <n v="15"/>
    <s v="Pahadganj"/>
    <s v="https://drive.google.com/open?id=1I3xM1Bps8qhNcPbvixFVhnjzoqbfzjm2"/>
    <n v="2.0230605154355002E+17"/>
    <n v="1.5306051431249399E+20"/>
    <s v="avanishsingh442@gmail.com"/>
    <x v="0"/>
    <s v="Abhishek Srivastava"/>
    <m/>
    <m/>
    <m/>
  </r>
  <r>
    <x v="8"/>
    <x v="2"/>
    <m/>
    <x v="0"/>
    <s v="NCR"/>
    <n v="37"/>
    <s v="ELIXIR VENTURE"/>
    <n v="8130182339"/>
    <n v="120"/>
    <s v="Furniture"/>
    <s v="Gadda"/>
    <n v="1"/>
    <n v="300"/>
    <m/>
    <m/>
    <s v="No"/>
    <s v="Shyam enclave shahibabad gaziyabad"/>
    <s v="Jagat puri"/>
    <n v="7"/>
    <s v="Jagat puri"/>
    <s v="https://drive.google.com/open?id=1bJdy4w6EKLm1sz4ZmMxE_JUNTYR-mHjI"/>
    <n v="2.0230605154355002E+17"/>
    <n v="1.5306051431249399E+20"/>
    <s v="avanishsingh442@gmail.com"/>
    <x v="0"/>
    <s v="Abhishek Srivastava"/>
    <m/>
    <m/>
    <m/>
  </r>
  <r>
    <x v="9"/>
    <x v="2"/>
    <m/>
    <x v="0"/>
    <s v="NCR"/>
    <n v="11"/>
    <s v="Krishna Sales"/>
    <n v="9625446093"/>
    <n v="350"/>
    <s v="Chemicals"/>
    <s v="Chemical"/>
    <m/>
    <n v="1400"/>
    <m/>
    <m/>
    <s v="No"/>
    <s v="Hoshiyarpur sector 51"/>
    <s v="Golf link greater Noida"/>
    <n v="32"/>
    <s v="Golf link greater Noida"/>
    <m/>
    <m/>
    <m/>
    <s v="nitinp@handover.in"/>
    <x v="1"/>
    <s v="Abhishek Srivastava"/>
    <m/>
    <m/>
    <m/>
  </r>
  <r>
    <x v="10"/>
    <x v="3"/>
    <m/>
    <x v="0"/>
    <s v="NCR"/>
    <n v="11"/>
    <s v="Krishna Sales"/>
    <n v="9625446093"/>
    <n v="800"/>
    <s v="Chemicals"/>
    <s v="Chemical"/>
    <m/>
    <n v="900"/>
    <m/>
    <m/>
    <s v="No"/>
    <s v="Hoshiyarpur sector 51"/>
    <s v="Medico NSEZ sector 81"/>
    <n v="11"/>
    <s v="Medico NSEZ sector 81 Noida"/>
    <m/>
    <m/>
    <m/>
    <s v="nitinp@handover.in"/>
    <x v="1"/>
    <s v="Abhishek Srivastava"/>
    <m/>
    <m/>
    <m/>
  </r>
  <r>
    <x v="11"/>
    <x v="3"/>
    <m/>
    <x v="0"/>
    <s v="NCR"/>
    <n v="38"/>
    <s v="Living plus india"/>
    <n v="9999038132"/>
    <n v="150"/>
    <s v="Furniture"/>
    <s v="Sheet"/>
    <n v="1"/>
    <n v="700"/>
    <m/>
    <m/>
    <s v="No"/>
    <s v="Site 4 sahibabaad ghaziabad"/>
    <s v="Noida"/>
    <n v="20"/>
    <s v="Sahibabaad"/>
    <s v="https://drive.google.com/open?id=1lrC1ifr6zIzL55HkL6oInLz232eVnWdF"/>
    <n v="2.0230605190312E+17"/>
    <n v="2.0230605190312E+17"/>
    <s v="avinishk@handover.in"/>
    <x v="0"/>
    <s v="Abhishek Srivastava"/>
    <m/>
    <m/>
    <m/>
  </r>
  <r>
    <x v="12"/>
    <x v="4"/>
    <m/>
    <x v="0"/>
    <s v="NCR"/>
    <n v="19"/>
    <s v="Gupta paints"/>
    <n v="9215617027"/>
    <n v="50"/>
    <s v="Paints"/>
    <s v="Paint"/>
    <m/>
    <n v="400"/>
    <m/>
    <m/>
    <s v="No"/>
    <s v="Sikanderpur"/>
    <s v="Chakarpur sec 28"/>
    <n v="6"/>
    <s v="Chakarpur"/>
    <m/>
    <m/>
    <s v="Cash"/>
    <s v="sabhishekkumar94@gmail.com"/>
    <x v="2"/>
    <s v="Abhishek Srivastava"/>
    <m/>
    <m/>
    <m/>
  </r>
  <r>
    <x v="13"/>
    <x v="4"/>
    <m/>
    <x v="0"/>
    <s v="NCR"/>
    <n v="19"/>
    <s v="Gupta paints"/>
    <n v="9215617027"/>
    <n v="150"/>
    <s v="Chemicals"/>
    <s v="Chemical"/>
    <m/>
    <n v="200"/>
    <m/>
    <m/>
    <s v="No"/>
    <s v="Sikanderpur"/>
    <s v="Dlf Face 2 K16/6"/>
    <n v="3"/>
    <s v="DLF FACE 2"/>
    <m/>
    <m/>
    <s v="Cash"/>
    <s v="sabhishekkumar94@gmail.com"/>
    <x v="2"/>
    <s v="Abhishek Srivastava"/>
    <m/>
    <m/>
    <m/>
  </r>
  <r>
    <x v="14"/>
    <x v="4"/>
    <m/>
    <x v="0"/>
    <s v="NCR"/>
    <n v="39"/>
    <s v="RJ. Hardware"/>
    <n v="9911119343"/>
    <n v="75"/>
    <m/>
    <s v="Hardware"/>
    <m/>
    <n v="350"/>
    <m/>
    <m/>
    <s v="No"/>
    <s v="Sikanderpur"/>
    <s v="Udyog vihar"/>
    <n v="5"/>
    <s v="Udyog vihar"/>
    <m/>
    <m/>
    <s v="Cash"/>
    <s v="sabhishekkumar94@gmail.com"/>
    <x v="2"/>
    <s v="Abhishek Srivastava"/>
    <m/>
    <m/>
    <m/>
  </r>
  <r>
    <x v="15"/>
    <x v="5"/>
    <m/>
    <x v="0"/>
    <s v="NCR"/>
    <n v="19"/>
    <s v="Gupta paints"/>
    <n v="9215617027"/>
    <n v="50"/>
    <s v="Paints"/>
    <s v="Paint"/>
    <m/>
    <n v="300"/>
    <m/>
    <m/>
    <s v="No"/>
    <s v="Sikanderpur"/>
    <s v="Sec 54 Gurgaon"/>
    <n v="8"/>
    <s v="Sec 54"/>
    <m/>
    <m/>
    <s v="Cash"/>
    <s v="sabhishekkumar94@gmail.com"/>
    <x v="2"/>
    <s v="Abhishek Srivastava"/>
    <m/>
    <m/>
    <m/>
  </r>
  <r>
    <x v="16"/>
    <x v="5"/>
    <m/>
    <x v="0"/>
    <s v="NCR"/>
    <n v="19"/>
    <s v="Gupta paints"/>
    <n v="9215617027"/>
    <n v="65"/>
    <s v="Mattresses"/>
    <s v="Mattresses"/>
    <m/>
    <n v="400"/>
    <m/>
    <m/>
    <s v="No"/>
    <s v="Sikanderpur"/>
    <s v="Aya nagar"/>
    <n v="8"/>
    <s v="Aya nagar"/>
    <m/>
    <m/>
    <s v="Cash"/>
    <s v="sabhishekkumar94@gmail.com"/>
    <x v="2"/>
    <s v="Abhishek Srivastava"/>
    <m/>
    <m/>
    <m/>
  </r>
  <r>
    <x v="17"/>
    <x v="5"/>
    <m/>
    <x v="0"/>
    <s v="NCR"/>
    <n v="11"/>
    <s v="Krishna Sales"/>
    <n v="9625446093"/>
    <n v="400"/>
    <s v="Chemicals"/>
    <s v="Chemical"/>
    <m/>
    <n v="350"/>
    <m/>
    <m/>
    <s v="No"/>
    <s v="Hoshiyarpur sector 51"/>
    <s v="NBCC amarpali greater Noida"/>
    <n v="7"/>
    <s v="NBCC amarpali greater Noida"/>
    <m/>
    <m/>
    <m/>
    <s v="nitinp@handover.in"/>
    <x v="1"/>
    <s v="Abhishek Srivastava"/>
    <m/>
    <m/>
    <m/>
  </r>
  <r>
    <x v="18"/>
    <x v="5"/>
    <m/>
    <x v="0"/>
    <s v="NCR"/>
    <n v="11"/>
    <s v="Krishna Sales"/>
    <n v="9625446093"/>
    <n v="200"/>
    <s v="Chemicals"/>
    <s v="Chemical"/>
    <m/>
    <n v="2000"/>
    <m/>
    <m/>
    <s v="No"/>
    <s v="Hoshiyarpur sector 51"/>
    <s v="Sector 73 gurugram"/>
    <n v="40"/>
    <s v="Sector 73 gurugram"/>
    <m/>
    <m/>
    <m/>
    <s v="nitinp@handover.in"/>
    <x v="1"/>
    <s v="Abhishek Srivastava"/>
    <m/>
    <m/>
    <m/>
  </r>
  <r>
    <x v="19"/>
    <x v="4"/>
    <m/>
    <x v="0"/>
    <s v="NCR"/>
    <n v="38"/>
    <s v="Living plus india"/>
    <n v="919999038132"/>
    <n v="200"/>
    <s v="PVC Panels &amp; Tiles"/>
    <s v="Sheet pvc"/>
    <n v="1"/>
    <n v="1500"/>
    <m/>
    <m/>
    <s v="No"/>
    <s v="Saite 4 shahibabad ghaziabad"/>
    <s v="Kirti nagar to jhandewalan"/>
    <n v="32"/>
    <s v="Shahibabad"/>
    <s v="https://drive.google.com/open?id=15iLK2BFIFcpxt1L2lhAtObB7fuWtk5AS"/>
    <n v="2.0230609114216E+17"/>
    <n v="316077321303"/>
    <s v="avinishk@handover.in"/>
    <x v="0"/>
    <s v="Abhishek Srivastava"/>
    <m/>
    <m/>
    <m/>
  </r>
  <r>
    <x v="20"/>
    <x v="5"/>
    <m/>
    <x v="0"/>
    <s v="NCR"/>
    <n v="38"/>
    <s v="Living plus india"/>
    <n v="919999038132"/>
    <n v="50"/>
    <s v="PVC Panels &amp; Tiles"/>
    <s v="Pvc"/>
    <n v="1"/>
    <n v="1000"/>
    <m/>
    <m/>
    <s v="No"/>
    <s v="Saite 4 shahibabad ghaziabad"/>
    <s v="Pitampura"/>
    <n v="25"/>
    <s v="Sahibabad"/>
    <m/>
    <m/>
    <m/>
    <s v="avinishk@handover.in"/>
    <x v="0"/>
    <s v="Abhishek Srivastava"/>
    <m/>
    <m/>
    <m/>
  </r>
  <r>
    <x v="21"/>
    <x v="6"/>
    <m/>
    <x v="0"/>
    <s v="NCR"/>
    <n v="11"/>
    <s v="Krishna Sales"/>
    <n v="9625446093"/>
    <n v="600"/>
    <s v="Chemicals"/>
    <s v="Chemical"/>
    <m/>
    <n v="500"/>
    <m/>
    <m/>
    <s v="No"/>
    <s v="Hoshiyarpur sector 51"/>
    <s v="Jal vayu vihar sector 21"/>
    <n v="7"/>
    <s v="Jal vayu vihar sector 21"/>
    <m/>
    <m/>
    <m/>
    <s v="nitinp@handover.in"/>
    <x v="1"/>
    <s v="Abhishek Srivastava"/>
    <m/>
    <m/>
    <m/>
  </r>
  <r>
    <x v="22"/>
    <x v="6"/>
    <m/>
    <x v="0"/>
    <s v="NCR"/>
    <n v="11"/>
    <s v="Krishna Sales"/>
    <n v="9625446093"/>
    <n v="630"/>
    <s v="Chemicals"/>
    <s v="Chemical"/>
    <m/>
    <n v="1000"/>
    <m/>
    <m/>
    <s v="No"/>
    <s v="Industrial area Ghaziabad"/>
    <s v="Hoshiyarpur sector 51"/>
    <n v="20"/>
    <s v="Hoshiyarpur sector 51"/>
    <m/>
    <m/>
    <m/>
    <s v="nitinp@handover.in"/>
    <x v="1"/>
    <s v="Abhishek Srivastava"/>
    <m/>
    <m/>
    <m/>
  </r>
  <r>
    <x v="23"/>
    <x v="6"/>
    <m/>
    <x v="0"/>
    <s v="NCR"/>
    <n v="11"/>
    <s v="Krishna Sales"/>
    <n v="9625446093"/>
    <n v="500"/>
    <s v="Chemicals"/>
    <s v="Chemical"/>
    <m/>
    <n v="800"/>
    <m/>
    <m/>
    <s v="No"/>
    <s v="Hoshiyarpur sector 51"/>
    <s v="NSEZ noida"/>
    <n v="12"/>
    <s v="Hoshiyarpur sector 51"/>
    <m/>
    <m/>
    <m/>
    <s v="nitinp@handover.in"/>
    <x v="1"/>
    <s v="Abhishek Srivastava"/>
    <m/>
    <m/>
    <m/>
  </r>
  <r>
    <x v="24"/>
    <x v="6"/>
    <m/>
    <x v="0"/>
    <s v="NCR"/>
    <n v="11"/>
    <s v="Krishna Sales"/>
    <n v="9625446093"/>
    <n v="650"/>
    <s v="Chemicals"/>
    <s v="Chemical"/>
    <m/>
    <n v="600"/>
    <m/>
    <m/>
    <s v="No"/>
    <s v="Hoshiyarpur sector 51"/>
    <s v="Noida phase 2"/>
    <n v="12"/>
    <s v="Noida phase 2"/>
    <m/>
    <m/>
    <m/>
    <s v="nitinp@handover.in"/>
    <x v="1"/>
    <s v="Abhishek Srivastava"/>
    <m/>
    <m/>
    <m/>
  </r>
  <r>
    <x v="25"/>
    <x v="6"/>
    <m/>
    <x v="0"/>
    <s v="NCR"/>
    <n v="38"/>
    <s v="Living plus india"/>
    <n v="919999038132"/>
    <n v="50"/>
    <s v="PVC Panels &amp; Tiles"/>
    <s v="Sheet"/>
    <n v="1"/>
    <n v="1200"/>
    <m/>
    <m/>
    <s v="No"/>
    <s v="Saite 4 shahibabad ghaziabad"/>
    <s v="Saray faridabad"/>
    <n v="30"/>
    <s v="Shahibabad"/>
    <m/>
    <m/>
    <m/>
    <s v="avinishk@handover.in"/>
    <x v="0"/>
    <s v="Abhishek Srivastava"/>
    <m/>
    <m/>
    <m/>
  </r>
  <r>
    <x v="26"/>
    <x v="6"/>
    <m/>
    <x v="0"/>
    <s v="NCR"/>
    <n v="38"/>
    <s v="Living plus india"/>
    <n v="919999038132"/>
    <n v="100"/>
    <s v="PVC Panels &amp; Tiles"/>
    <s v="Sheet"/>
    <n v="1"/>
    <n v="900"/>
    <m/>
    <m/>
    <s v="No"/>
    <s v="Saite 4 shahibabad"/>
    <s v="Kirti nagar"/>
    <n v="22"/>
    <s v="Shahibabad"/>
    <m/>
    <m/>
    <m/>
    <s v="avinishk@handover.in"/>
    <x v="0"/>
    <s v="Abhishek Srivastava"/>
    <m/>
    <m/>
    <m/>
  </r>
  <r>
    <x v="27"/>
    <x v="7"/>
    <m/>
    <x v="0"/>
    <s v="NCR"/>
    <n v="19"/>
    <s v="Gupta paints"/>
    <n v="9215617027"/>
    <n v="200"/>
    <s v="Paints"/>
    <s v="Paint"/>
    <m/>
    <n v="400"/>
    <m/>
    <m/>
    <s v="No"/>
    <s v="Sikanderpur"/>
    <s v="Sec 55"/>
    <n v="7"/>
    <s v="Sec 55"/>
    <m/>
    <m/>
    <s v="Cash"/>
    <s v="sabhishekkumar94@gmail.com"/>
    <x v="2"/>
    <s v="Abhishek Srivastava"/>
    <m/>
    <m/>
    <m/>
  </r>
  <r>
    <x v="28"/>
    <x v="7"/>
    <m/>
    <x v="0"/>
    <s v="NCR"/>
    <n v="9205133965"/>
    <s v="Iqbal Bhai"/>
    <n v="9205133965"/>
    <n v="80"/>
    <s v="Cosmetics"/>
    <s v="Tofee"/>
    <m/>
    <n v="800"/>
    <m/>
    <m/>
    <s v="No"/>
    <s v="Shahhed nagar metro"/>
    <s v="azadpur mandi"/>
    <n v="21"/>
    <s v="Azadpur Mandi, Shop no. B-724, new sabji mandi, Azadpur Rd, Kewal Park, Azadpur, Delhi, 110033"/>
    <s v="https://drive.google.com/open?id=1Q8xFB07l7xWqfdMw7qr9kf1nFFptpVRq"/>
    <s v="Paytm"/>
    <n v="2.0230610190844E+17"/>
    <s v="fa8802528717@gmail.com"/>
    <x v="3"/>
    <s v="Abhishek Srivastava"/>
    <m/>
    <m/>
    <m/>
  </r>
  <r>
    <x v="29"/>
    <x v="7"/>
    <m/>
    <x v="0"/>
    <s v="NCR"/>
    <n v="9205133965"/>
    <s v="Iqbal Bhai"/>
    <n v="9205133965"/>
    <n v="50"/>
    <s v="New Paper"/>
    <s v="Tofee"/>
    <m/>
    <n v="800"/>
    <m/>
    <m/>
    <s v="No"/>
    <s v="sahhehd nahar metro"/>
    <s v="Azadpur Mandi, Shop no. B-724, new sabji mandi, Azadpur Rd, Kewal Park, Azadpur, Delhi, 110033"/>
    <n v="21"/>
    <s v="800 - 800 2 load hue h aj"/>
    <s v="https://drive.google.com/open?id=1C4NS5lxqHAlv6_5zFsk2tr2PdPr2Tzzg"/>
    <s v="paytrm"/>
    <s v="paymt"/>
    <s v="fa8802528717@gmail.com"/>
    <x v="3"/>
    <s v="Abhishek Srivastava"/>
    <m/>
    <m/>
    <m/>
  </r>
  <r>
    <x v="30"/>
    <x v="7"/>
    <m/>
    <x v="0"/>
    <s v="NCR"/>
    <n v="11"/>
    <s v="Krishna Sales"/>
    <n v="9625446093"/>
    <n v="500"/>
    <s v="Chemicals"/>
    <s v="Chemical"/>
    <m/>
    <n v="700"/>
    <m/>
    <m/>
    <s v="No"/>
    <s v="Hoshiyarpur sector 51"/>
    <s v="Noida phase 2"/>
    <n v="14"/>
    <s v="Noida phase 2"/>
    <m/>
    <m/>
    <m/>
    <s v="nitinp@handover.in"/>
    <x v="1"/>
    <s v="Abhishek Srivastava"/>
    <m/>
    <m/>
    <m/>
  </r>
  <r>
    <x v="31"/>
    <x v="7"/>
    <m/>
    <x v="0"/>
    <s v="NCR"/>
    <n v="11"/>
    <s v="Krishna Sales"/>
    <n v="9625446093"/>
    <n v="600"/>
    <s v="Chemicals"/>
    <s v="Chemical"/>
    <m/>
    <n v="700"/>
    <m/>
    <m/>
    <s v="No"/>
    <s v="Hoshiyarpur sector 51"/>
    <s v="Sahibabad industrial area"/>
    <n v="14"/>
    <s v="Sahibabad industrial area"/>
    <m/>
    <m/>
    <m/>
    <s v="nitinp@handover.in"/>
    <x v="1"/>
    <s v="Abhishek Srivastava"/>
    <m/>
    <m/>
    <m/>
  </r>
  <r>
    <x v="32"/>
    <x v="8"/>
    <m/>
    <x v="0"/>
    <s v="NCR"/>
    <n v="11"/>
    <s v="Krishna Sales"/>
    <n v="9625446093"/>
    <n v="820"/>
    <s v="Paints"/>
    <s v="Paint"/>
    <m/>
    <n v="600"/>
    <m/>
    <m/>
    <s v="No"/>
    <s v="Sec 55 Noida"/>
    <s v="Sec 34 Noida"/>
    <n v="5"/>
    <s v="Sec 34"/>
    <m/>
    <m/>
    <s v="Cash"/>
    <s v="sabhishekkumar94@gmail.com"/>
    <x v="2"/>
    <s v="Abhishek Srivastava"/>
    <m/>
    <m/>
    <m/>
  </r>
  <r>
    <x v="33"/>
    <x v="8"/>
    <m/>
    <x v="0"/>
    <s v="NCR"/>
    <n v="11"/>
    <s v="Krishna Sales"/>
    <n v="9625446093"/>
    <n v="650"/>
    <s v="Paints"/>
    <s v="Paints"/>
    <m/>
    <n v="1500"/>
    <m/>
    <m/>
    <s v="No"/>
    <s v="Sec 51Noida"/>
    <s v="Faridabad"/>
    <n v="28"/>
    <s v="Faridabad"/>
    <m/>
    <m/>
    <s v="Cash"/>
    <s v="sabhishekkumar94@gmail.com"/>
    <x v="2"/>
    <s v="Abhishek Srivastava"/>
    <m/>
    <m/>
    <m/>
  </r>
  <r>
    <x v="34"/>
    <x v="8"/>
    <m/>
    <x v="0"/>
    <s v="NCR"/>
    <n v="38"/>
    <s v="Living plus india"/>
    <n v="919999038132"/>
    <n v="200"/>
    <s v="Furniture"/>
    <s v="Sheet"/>
    <n v="1"/>
    <n v="800"/>
    <m/>
    <m/>
    <s v="No"/>
    <s v="Saheed Nagar"/>
    <s v="Azadpur"/>
    <n v="24"/>
    <s v="Azadpur"/>
    <m/>
    <m/>
    <m/>
    <s v="avinishk@handover.in"/>
    <x v="3"/>
    <s v="Abhishek Srivastava"/>
    <m/>
    <m/>
    <m/>
  </r>
  <r>
    <x v="35"/>
    <x v="8"/>
    <m/>
    <x v="0"/>
    <s v="NCR"/>
    <n v="38"/>
    <s v="Living plus india"/>
    <n v="919999038132"/>
    <n v="200"/>
    <s v="Furniture"/>
    <s v="Sheet"/>
    <n v="1"/>
    <n v="800"/>
    <m/>
    <m/>
    <s v="No"/>
    <s v="Azadpur"/>
    <s v="Saheed Nagar"/>
    <n v="24"/>
    <s v="Azadpur"/>
    <m/>
    <m/>
    <m/>
    <s v="avinishk@handover.in"/>
    <x v="3"/>
    <s v="Abhishek Srivastava"/>
    <m/>
    <m/>
    <m/>
  </r>
  <r>
    <x v="36"/>
    <x v="8"/>
    <m/>
    <x v="0"/>
    <s v="NCR"/>
    <n v="38"/>
    <s v="Living plus india"/>
    <n v="919999038132"/>
    <n v="200"/>
    <s v="PVC Panels &amp; Tiles"/>
    <s v="Pvc"/>
    <n v="1"/>
    <n v="500"/>
    <m/>
    <m/>
    <s v="No"/>
    <s v="Saheed Nagar"/>
    <s v="Vaishali"/>
    <n v="15"/>
    <s v="Vaishali"/>
    <m/>
    <m/>
    <m/>
    <s v="avinishk@handover.in"/>
    <x v="3"/>
    <s v="Abhishek Srivastava"/>
    <m/>
    <m/>
    <m/>
  </r>
  <r>
    <x v="37"/>
    <x v="9"/>
    <m/>
    <x v="0"/>
    <s v="NCR"/>
    <n v="11"/>
    <s v="Krishna Sales"/>
    <n v="9625446093"/>
    <n v="800"/>
    <s v="Chemicals"/>
    <s v="Chemical"/>
    <m/>
    <n v="1200"/>
    <m/>
    <m/>
    <s v="No"/>
    <s v="Hoshiyarpur sector 51"/>
    <s v="IITL Nimbus greater Noida"/>
    <n v="30"/>
    <s v="IITL Nimbus greater Noida"/>
    <m/>
    <m/>
    <m/>
    <s v="nitinp@handover.in"/>
    <x v="1"/>
    <s v="Abhishek Srivastava"/>
    <m/>
    <m/>
    <m/>
  </r>
  <r>
    <x v="38"/>
    <x v="9"/>
    <m/>
    <x v="0"/>
    <s v="NCR"/>
    <n v="38"/>
    <s v="Living plus india"/>
    <n v="919999038132"/>
    <n v="300"/>
    <s v="PVC Panels &amp; Tiles"/>
    <s v="Pvc"/>
    <m/>
    <n v="1000"/>
    <m/>
    <m/>
    <s v="No"/>
    <s v="Saite 4 shahibabad ghaziabad"/>
    <s v="Akcha"/>
    <n v="21"/>
    <s v="Ghaziabad"/>
    <m/>
    <m/>
    <m/>
    <s v="avinishk@handover.in"/>
    <x v="0"/>
    <s v="Abhishek Srivastava"/>
    <m/>
    <m/>
    <m/>
  </r>
  <r>
    <x v="39"/>
    <x v="10"/>
    <m/>
    <x v="0"/>
    <s v="NCR"/>
    <n v="19"/>
    <s v="Gupta paints"/>
    <n v="9818564936"/>
    <n v="250"/>
    <s v="Paints"/>
    <s v="Paint"/>
    <m/>
    <n v="300"/>
    <m/>
    <m/>
    <s v="No"/>
    <s v="Sikanderpur"/>
    <s v="Mangolia apartment"/>
    <n v="3.5"/>
    <s v="Mangolia apartment"/>
    <m/>
    <m/>
    <s v="Cash"/>
    <s v="sabhishekkumar94@gmail.com"/>
    <x v="2"/>
    <s v="Abhishek Srivastava"/>
    <m/>
    <m/>
    <m/>
  </r>
  <r>
    <x v="40"/>
    <x v="10"/>
    <m/>
    <x v="0"/>
    <s v="NCR"/>
    <n v="39"/>
    <s v="RJ. Hardware"/>
    <n v="9911119343"/>
    <n v="50"/>
    <s v="Clothes"/>
    <s v="Clothes"/>
    <m/>
    <n v="400"/>
    <m/>
    <m/>
    <s v="No"/>
    <s v="Sikanderpur"/>
    <s v="Vatika chock Sec 49"/>
    <n v="12"/>
    <s v="Vatika chock Sec 49"/>
    <m/>
    <m/>
    <s v="Cash"/>
    <s v="sabhishekkumar94@gmail.com"/>
    <x v="2"/>
    <s v="Abhishek Srivastava"/>
    <m/>
    <m/>
    <m/>
  </r>
  <r>
    <x v="41"/>
    <x v="10"/>
    <m/>
    <x v="0"/>
    <s v="NCR"/>
    <n v="38"/>
    <s v="Living plus india"/>
    <n v="919999038132"/>
    <n v="200"/>
    <s v="PVC Panels &amp; Tiles"/>
    <s v="Sheet"/>
    <n v="1"/>
    <n v="1000"/>
    <m/>
    <m/>
    <s v="No"/>
    <s v="Saite 4 shahibabad ghaziabad"/>
    <s v="Kirti nagar"/>
    <n v="24"/>
    <s v="Ghaziabad"/>
    <m/>
    <m/>
    <m/>
    <s v="avinishk@handover.in"/>
    <x v="0"/>
    <s v="Abhishek Srivastava"/>
    <m/>
    <m/>
    <m/>
  </r>
  <r>
    <x v="42"/>
    <x v="11"/>
    <m/>
    <x v="0"/>
    <s v="NCR"/>
    <n v="11"/>
    <s v="Krishna Sales"/>
    <n v="9625446093"/>
    <n v="200"/>
    <s v="Chemicals"/>
    <s v="Chemical"/>
    <m/>
    <n v="800"/>
    <m/>
    <m/>
    <s v="No"/>
    <s v="Neb sarai"/>
    <s v="Hoshiyarpur sector 51"/>
    <n v="20"/>
    <s v="Hoshiyarpur sector 51"/>
    <m/>
    <m/>
    <m/>
    <s v="nitinp@handover.in"/>
    <x v="1"/>
    <s v="Abhishek Srivastava"/>
    <m/>
    <m/>
    <m/>
  </r>
  <r>
    <x v="43"/>
    <x v="11"/>
    <m/>
    <x v="0"/>
    <s v="NCR"/>
    <n v="38"/>
    <s v="Living plus india"/>
    <s v="+91 99990 38132"/>
    <n v="200"/>
    <s v="PVC Panels &amp; Tiles"/>
    <s v="Sheet"/>
    <n v="1"/>
    <n v="800"/>
    <m/>
    <m/>
    <s v="No"/>
    <s v="Shaheed nagar"/>
    <s v="Azadpur"/>
    <n v="20"/>
    <s v="Azadpur"/>
    <m/>
    <m/>
    <m/>
    <s v="avinishk@handover.in"/>
    <x v="3"/>
    <s v="Abhishek Srivastava"/>
    <m/>
    <m/>
    <m/>
  </r>
  <r>
    <x v="44"/>
    <x v="11"/>
    <m/>
    <x v="0"/>
    <s v="NCR"/>
    <n v="38"/>
    <s v="Living plus india"/>
    <s v="+91 99990 38132"/>
    <n v="300"/>
    <s v="PVC Panels &amp; Tiles"/>
    <s v="Sheet"/>
    <n v="1"/>
    <n v="800"/>
    <m/>
    <m/>
    <s v="No"/>
    <s v="Azadpur"/>
    <s v="Shaheed nagar"/>
    <n v="20"/>
    <s v="Azadpur"/>
    <m/>
    <m/>
    <m/>
    <s v="avinishk@handover.in"/>
    <x v="3"/>
    <s v="Abhishek Srivastava"/>
    <m/>
    <m/>
    <m/>
  </r>
  <r>
    <x v="45"/>
    <x v="11"/>
    <m/>
    <x v="0"/>
    <s v="NCR"/>
    <n v="38"/>
    <s v="Living plus india"/>
    <s v="+91 99990 38132"/>
    <n v="200"/>
    <s v="Furniture"/>
    <s v="Shofa"/>
    <n v="1"/>
    <n v="800"/>
    <m/>
    <m/>
    <s v="No"/>
    <s v="Shaheed nagar"/>
    <s v="Azadpur"/>
    <n v="20"/>
    <s v="Azadpur"/>
    <m/>
    <m/>
    <m/>
    <s v="avinishk@handover.in"/>
    <x v="3"/>
    <s v="Abhishek Srivastava"/>
    <m/>
    <m/>
    <m/>
  </r>
  <r>
    <x v="46"/>
    <x v="12"/>
    <m/>
    <x v="0"/>
    <s v="NCR"/>
    <n v="38"/>
    <s v="Living plus india"/>
    <n v="919999038132"/>
    <n v="200"/>
    <s v="PVC Panels &amp; Tiles"/>
    <s v="Pvc"/>
    <n v="1"/>
    <n v="900"/>
    <m/>
    <m/>
    <s v="No"/>
    <s v="Saite 4 shahibabad ghaziabad"/>
    <s v="Kirti nagar"/>
    <n v="20"/>
    <s v="Sahibabad"/>
    <m/>
    <m/>
    <m/>
    <s v="avinishk@handover.in"/>
    <x v="0"/>
    <s v="Abhishek Srivastava"/>
    <m/>
    <m/>
    <m/>
  </r>
  <r>
    <x v="47"/>
    <x v="12"/>
    <m/>
    <x v="0"/>
    <s v="NCR"/>
    <n v="38"/>
    <s v="Living plus india"/>
    <n v="919999038132"/>
    <n v="300"/>
    <s v="PVC Panels &amp; Tiles"/>
    <s v="Pvc"/>
    <n v="1"/>
    <n v="600"/>
    <m/>
    <m/>
    <s v="No"/>
    <s v="Saite 4 shahibabad gaziyabad"/>
    <s v="Kashmiri get"/>
    <n v="15"/>
    <s v="Shahibabad"/>
    <m/>
    <m/>
    <m/>
    <s v="avinishk@handover.in"/>
    <x v="0"/>
    <s v="Abhishek Srivastava"/>
    <m/>
    <m/>
    <m/>
  </r>
  <r>
    <x v="48"/>
    <x v="12"/>
    <m/>
    <x v="0"/>
    <s v="NCR"/>
    <n v="19"/>
    <s v="Gupta paints"/>
    <n v="9215617027"/>
    <n v="50"/>
    <s v="Paints"/>
    <s v="Paint"/>
    <m/>
    <n v="300"/>
    <m/>
    <m/>
    <s v="No"/>
    <s v="Sikanderpur"/>
    <s v="Hudda city center"/>
    <n v="5"/>
    <s v="Hudda city center"/>
    <m/>
    <m/>
    <s v="Cash"/>
    <s v="sabhishekkumar94@gmail.com"/>
    <x v="2"/>
    <s v="Abhishek Srivastava"/>
    <m/>
    <m/>
    <m/>
  </r>
  <r>
    <x v="49"/>
    <x v="12"/>
    <m/>
    <x v="0"/>
    <s v="NCR"/>
    <n v="19"/>
    <s v="Gupta paints"/>
    <n v="9215617027"/>
    <n v="50"/>
    <s v="Paints"/>
    <s v="Paints"/>
    <m/>
    <n v="300"/>
    <m/>
    <m/>
    <s v="No"/>
    <s v="Sikanderpur"/>
    <s v="Sec 54"/>
    <n v="6"/>
    <s v="Sec 54"/>
    <m/>
    <m/>
    <s v="Cash"/>
    <s v="sabhishekkumar94@gmail.com"/>
    <x v="2"/>
    <s v="Abhishek Srivastava"/>
    <m/>
    <m/>
    <m/>
  </r>
  <r>
    <x v="50"/>
    <x v="13"/>
    <m/>
    <x v="0"/>
    <s v="NCR"/>
    <n v="11"/>
    <s v="Krishna Sales"/>
    <n v="9625446093"/>
    <n v="200"/>
    <s v="Chemicals"/>
    <s v="Chemical"/>
    <m/>
    <n v="700"/>
    <m/>
    <m/>
    <s v="No"/>
    <s v="Hoshiyarpur sector 51"/>
    <s v="Sector 136"/>
    <n v="14"/>
    <s v="Sector 136"/>
    <m/>
    <m/>
    <m/>
    <s v="nitinp@handover.in"/>
    <x v="1"/>
    <s v="Abhishek Srivastava"/>
    <m/>
    <m/>
    <m/>
  </r>
  <r>
    <x v="51"/>
    <x v="13"/>
    <m/>
    <x v="0"/>
    <s v="NCR"/>
    <n v="11"/>
    <s v="Krishna Sales"/>
    <n v="9625446093"/>
    <n v="450"/>
    <s v="Chemicals"/>
    <s v="Chemical"/>
    <m/>
    <n v="650"/>
    <m/>
    <m/>
    <s v="No"/>
    <s v="Hoshiyarpur sector 51"/>
    <s v="Vasundhara"/>
    <n v="13"/>
    <s v="Vasundhara"/>
    <m/>
    <m/>
    <m/>
    <s v="nitinp@handover.in"/>
    <x v="1"/>
    <s v="Abhishek Srivastava"/>
    <m/>
    <m/>
    <m/>
  </r>
  <r>
    <x v="52"/>
    <x v="13"/>
    <m/>
    <x v="0"/>
    <s v="NCR"/>
    <n v="11"/>
    <s v="Krishna Sales"/>
    <n v="9625446093"/>
    <n v="600"/>
    <s v="Chemicals"/>
    <s v="Chemical"/>
    <m/>
    <n v="600"/>
    <m/>
    <m/>
    <s v="No"/>
    <s v="Hoshiyarpur sector 51"/>
    <s v="Sahibabad industrial area"/>
    <n v="12"/>
    <s v="Sahibabad industrial area"/>
    <m/>
    <m/>
    <m/>
    <s v="nitinp@handover.in"/>
    <x v="1"/>
    <s v="Abhishek Srivastava"/>
    <m/>
    <m/>
    <m/>
  </r>
  <r>
    <x v="53"/>
    <x v="14"/>
    <m/>
    <x v="0"/>
    <s v="NCR"/>
    <n v="38"/>
    <s v="Living plus india"/>
    <s v="+91 99990 38132"/>
    <n v="200"/>
    <s v="PVC Panels &amp; Tiles"/>
    <s v="Pvc"/>
    <n v="1"/>
    <n v="800"/>
    <m/>
    <m/>
    <s v="No"/>
    <s v="Shaheed nagar"/>
    <s v="Azadpur"/>
    <n v="22"/>
    <s v="Shahibabad"/>
    <m/>
    <m/>
    <m/>
    <s v="avinishk@handover.in"/>
    <x v="0"/>
    <s v="Abhishek Srivastava"/>
    <m/>
    <m/>
    <m/>
  </r>
  <r>
    <x v="54"/>
    <x v="14"/>
    <m/>
    <x v="0"/>
    <s v="NCR"/>
    <n v="38"/>
    <s v="Living plus india"/>
    <s v="+91 99990 38132"/>
    <n v="300"/>
    <s v="PVC Panels &amp; Tiles"/>
    <s v="Sheet"/>
    <n v="1"/>
    <n v="1500"/>
    <m/>
    <m/>
    <s v="No"/>
    <s v="Shite 4 Shahibabad gaziyabad"/>
    <s v="Gurgaon"/>
    <n v="40"/>
    <s v="Ghaziabad"/>
    <m/>
    <m/>
    <m/>
    <s v="avinishk@handover.in"/>
    <x v="0"/>
    <s v="Abhishek Srivastava"/>
    <m/>
    <m/>
    <m/>
  </r>
  <r>
    <x v="55"/>
    <x v="15"/>
    <m/>
    <x v="0"/>
    <s v="NCR"/>
    <n v="11"/>
    <s v="Krishna Sales"/>
    <n v="9625446093"/>
    <n v="320"/>
    <s v="Chemicals"/>
    <s v="Chemical"/>
    <m/>
    <n v="700"/>
    <m/>
    <m/>
    <s v="No"/>
    <s v="Hoshiyarpur sector 51"/>
    <s v="Sector 156 Noida"/>
    <n v="13"/>
    <s v="Sector 156 Noida"/>
    <m/>
    <m/>
    <m/>
    <s v="nitinp@handover.in"/>
    <x v="1"/>
    <s v="Abhishek Srivastava"/>
    <m/>
    <m/>
    <m/>
  </r>
  <r>
    <x v="56"/>
    <x v="15"/>
    <m/>
    <x v="0"/>
    <s v="NCR"/>
    <n v="11"/>
    <s v="Krishna Sales"/>
    <n v="9625446093"/>
    <n v="200"/>
    <s v="Chemicals"/>
    <s v="Chemical"/>
    <m/>
    <n v="500"/>
    <m/>
    <m/>
    <s v="No"/>
    <s v="Hoshiyarpur sector 51"/>
    <s v="Sector 74 Noida"/>
    <n v="10"/>
    <s v="Sector 74"/>
    <m/>
    <m/>
    <m/>
    <s v="nitinp@handover.in"/>
    <x v="1"/>
    <s v="Abhishek Srivastava"/>
    <m/>
    <m/>
    <m/>
  </r>
  <r>
    <x v="57"/>
    <x v="15"/>
    <m/>
    <x v="0"/>
    <s v="NCR"/>
    <n v="38"/>
    <s v="Living plus india"/>
    <s v="99990 38132"/>
    <n v="100"/>
    <s v="PVC Panels &amp; Tiles"/>
    <s v="Sheet"/>
    <n v="1"/>
    <n v="1000"/>
    <m/>
    <m/>
    <s v="No"/>
    <s v="Saite 4 shahibabad ghaziabad"/>
    <s v="Noida sec 18"/>
    <n v="22"/>
    <s v="Ghaziabad"/>
    <m/>
    <m/>
    <m/>
    <s v="avinishk@handover.in"/>
    <x v="0"/>
    <s v="Abhishek Srivastava"/>
    <m/>
    <m/>
    <m/>
  </r>
  <r>
    <x v="58"/>
    <x v="15"/>
    <m/>
    <x v="0"/>
    <s v="NCR"/>
    <n v="38"/>
    <s v="Living plus india"/>
    <n v="200"/>
    <n v="200"/>
    <s v="PVC Panels &amp; Tiles"/>
    <s v="Pvc"/>
    <n v="1"/>
    <n v="500"/>
    <m/>
    <m/>
    <s v="No"/>
    <s v="Saite 4 shahibabad ghaziabad"/>
    <s v="Krishna nagar jagatpuri"/>
    <n v="11"/>
    <s v="Shahibabad"/>
    <m/>
    <m/>
    <m/>
    <s v="avinishk@handover.in"/>
    <x v="0"/>
    <s v="Abhishek Srivastava"/>
    <m/>
    <m/>
    <m/>
  </r>
  <r>
    <x v="59"/>
    <x v="16"/>
    <m/>
    <x v="0"/>
    <s v="NCR"/>
    <n v="38"/>
    <s v="Iqbal Bhai"/>
    <n v="9205133965"/>
    <n v="10"/>
    <s v="Pharmacy"/>
    <s v="Todfe"/>
    <n v="800"/>
    <n v="800"/>
    <m/>
    <m/>
    <s v="No"/>
    <s v="Shahhed nagar metro"/>
    <s v="Azadpur"/>
    <n v="21"/>
    <s v="Azadpur"/>
    <m/>
    <m/>
    <m/>
    <s v="fa8802528717@gmail.com"/>
    <x v="3"/>
    <s v="Abhishek Srivastava"/>
    <m/>
    <m/>
    <m/>
  </r>
  <r>
    <x v="60"/>
    <x v="16"/>
    <m/>
    <x v="0"/>
    <s v="NCR"/>
    <n v="39"/>
    <s v="Iqbal Bhai"/>
    <n v="9205133965"/>
    <n v="20"/>
    <s v="Electrical Hardware"/>
    <s v="Electric"/>
    <n v="500"/>
    <n v="500"/>
    <m/>
    <m/>
    <s v="No"/>
    <s v="Azadpur"/>
    <s v="Sahlimar bagh"/>
    <n v="5"/>
    <s v="Shaljmar bagh"/>
    <m/>
    <m/>
    <m/>
    <s v="fa8802528717@gmail.com"/>
    <x v="3"/>
    <s v="Abhishek Srivastava"/>
    <m/>
    <m/>
    <m/>
  </r>
  <r>
    <x v="61"/>
    <x v="16"/>
    <m/>
    <x v="0"/>
    <s v="NCR"/>
    <n v="42"/>
    <s v="Wave India Pvt Ltd"/>
    <n v="9821000310"/>
    <n v="200"/>
    <s v="Furniture"/>
    <s v="Plywood"/>
    <m/>
    <n v="1500"/>
    <m/>
    <m/>
    <s v="No"/>
    <s v="GT road mohan nagar"/>
    <s v="Ghitorni"/>
    <n v="32"/>
    <s v="Ghitorni"/>
    <m/>
    <m/>
    <m/>
    <s v="nitinp@handover.in"/>
    <x v="1"/>
    <s v="Abhishek Srivastava"/>
    <m/>
    <m/>
    <m/>
  </r>
  <r>
    <x v="62"/>
    <x v="17"/>
    <m/>
    <x v="0"/>
    <s v="NCR"/>
    <n v="43"/>
    <s v="Bharat electricals and appliances"/>
    <n v="9911166425"/>
    <n v="100"/>
    <s v="Electrical Appliances"/>
    <s v="Electical"/>
    <m/>
    <n v="400"/>
    <m/>
    <m/>
    <s v="No"/>
    <s v="Hoshiyarpur sector 51"/>
    <s v="Sector 116"/>
    <n v="8"/>
    <s v="Hoshiyarpur sector 51"/>
    <m/>
    <m/>
    <m/>
    <s v="nitinp@handover.in"/>
    <x v="1"/>
    <s v="Abhishek Srivastava"/>
    <m/>
    <m/>
    <m/>
  </r>
  <r>
    <x v="63"/>
    <x v="17"/>
    <m/>
    <x v="0"/>
    <s v="NCR"/>
    <n v="44"/>
    <s v="JKM Works"/>
    <n v="9311443386"/>
    <n v="200"/>
    <s v="Sanitary"/>
    <s v="Tiles"/>
    <m/>
    <n v="700"/>
    <m/>
    <m/>
    <s v="No"/>
    <s v="G 4 sector 9 Noida"/>
    <s v="Rajendra Nagar"/>
    <n v="17"/>
    <s v="Sector 9 Noida"/>
    <m/>
    <m/>
    <m/>
    <s v="nitinp@handover.in"/>
    <x v="1"/>
    <s v="Abhishek Srivastava"/>
    <m/>
    <m/>
    <m/>
  </r>
  <r>
    <x v="64"/>
    <x v="17"/>
    <m/>
    <x v="0"/>
    <s v="NCR"/>
    <n v="37"/>
    <s v="ELIXIR VENTURE"/>
    <s v="+91 81301 82339"/>
    <n v="300"/>
    <s v="Bath fitting"/>
    <s v="Bath tub"/>
    <n v="1"/>
    <n v="500"/>
    <m/>
    <m/>
    <s v="No"/>
    <s v="Rajendra nagar"/>
    <s v="Noida sec 63"/>
    <n v="12"/>
    <s v="Sahibabad"/>
    <m/>
    <m/>
    <m/>
    <s v="avanishsingh442@gmail.com"/>
    <x v="0"/>
    <s v="Abhishek Srivastava"/>
    <m/>
    <m/>
    <m/>
  </r>
  <r>
    <x v="65"/>
    <x v="17"/>
    <m/>
    <x v="0"/>
    <s v="NCR"/>
    <n v="37"/>
    <s v="ELIXIR VENTURE"/>
    <s v="+91 81301 82339"/>
    <n v="200"/>
    <s v="Luxury Furniture"/>
    <s v="Bed"/>
    <n v="1"/>
    <n v="800"/>
    <m/>
    <m/>
    <s v="No"/>
    <s v="Rajendra nagar"/>
    <s v="Azadpur"/>
    <n v="22"/>
    <s v="Sahibabad"/>
    <m/>
    <m/>
    <m/>
    <s v="avanishsingh442@gmail.com"/>
    <x v="0"/>
    <s v="Abhishek Srivastava"/>
    <m/>
    <m/>
    <m/>
  </r>
  <r>
    <x v="66"/>
    <x v="17"/>
    <m/>
    <x v="0"/>
    <s v="NCR"/>
    <n v="37"/>
    <s v="ELIXIR VENTURE"/>
    <s v="+91 81301 82339"/>
    <n v="300"/>
    <s v="Luxury Furniture"/>
    <s v="Shofa"/>
    <n v="1"/>
    <n v="800"/>
    <m/>
    <m/>
    <s v="No"/>
    <s v="Azadpur"/>
    <s v="Shaheed nagar metro"/>
    <n v="22"/>
    <s v="Shahibabad"/>
    <m/>
    <m/>
    <m/>
    <s v="avanishsingh442@gmail.com"/>
    <x v="0"/>
    <s v="Abhishek Srivastava"/>
    <m/>
    <m/>
    <m/>
  </r>
  <r>
    <x v="67"/>
    <x v="18"/>
    <m/>
    <x v="0"/>
    <s v="NCR"/>
    <n v="38"/>
    <s v="Living plus india"/>
    <n v="9999038132"/>
    <n v="100"/>
    <s v="PVC Panels &amp; Tiles"/>
    <s v="Sheet"/>
    <n v="1"/>
    <n v="800"/>
    <m/>
    <m/>
    <s v="No"/>
    <s v="Shaheed nagar"/>
    <s v="Azadpur"/>
    <n v="22"/>
    <s v="Sahibabaad"/>
    <m/>
    <m/>
    <m/>
    <s v="nitinkumar.singh9628@gmail.com"/>
    <x v="0"/>
    <s v="Abhishek Srivastava"/>
    <m/>
    <m/>
    <m/>
  </r>
  <r>
    <x v="68"/>
    <x v="18"/>
    <m/>
    <x v="0"/>
    <s v="NCR"/>
    <n v="38"/>
    <s v="Living plus india"/>
    <n v="9999038132"/>
    <n v="200"/>
    <s v="PVC Panels &amp; Tiles"/>
    <s v="Sheet"/>
    <n v="1"/>
    <n v="800"/>
    <m/>
    <m/>
    <s v="No"/>
    <s v="Azadpur"/>
    <s v="Shaheed nagar"/>
    <n v="22"/>
    <s v="Sahibabaad"/>
    <m/>
    <m/>
    <m/>
    <s v="nitinkumar.singh9628@gmail.com"/>
    <x v="0"/>
    <s v="Abhishek Srivastava"/>
    <m/>
    <m/>
    <m/>
  </r>
  <r>
    <x v="69"/>
    <x v="18"/>
    <m/>
    <x v="0"/>
    <s v="NCR"/>
    <n v="38"/>
    <s v="Living plus india"/>
    <n v="9999038132"/>
    <n v="300"/>
    <s v="PVC Panels &amp; Tiles"/>
    <s v="Sheet"/>
    <m/>
    <n v="400"/>
    <m/>
    <m/>
    <s v="No"/>
    <s v="Saite 4 sahibabaad ghaziabad"/>
    <s v="Krishana nagar metro area"/>
    <n v="10"/>
    <s v="Sahibabaad"/>
    <m/>
    <m/>
    <m/>
    <s v="nitinkumar.singh9628@gmail.com"/>
    <x v="0"/>
    <s v="Abhishek Srivastava"/>
    <m/>
    <m/>
    <m/>
  </r>
  <r>
    <x v="70"/>
    <x v="19"/>
    <m/>
    <x v="0"/>
    <s v="NCR"/>
    <n v="11"/>
    <s v="Krishna Sales"/>
    <n v="9625446093"/>
    <n v="600"/>
    <s v="Chemicals"/>
    <s v="Chemical"/>
    <m/>
    <n v="1500"/>
    <m/>
    <m/>
    <s v="No"/>
    <s v="Hoshiyarpur sector 51"/>
    <s v="Kasna greater Noida"/>
    <n v="32"/>
    <s v="Hoshiyarpur sector 51"/>
    <m/>
    <m/>
    <m/>
    <s v="nitinp@handover.in"/>
    <x v="1"/>
    <s v="Abhishek Srivastava"/>
    <m/>
    <m/>
    <m/>
  </r>
  <r>
    <x v="71"/>
    <x v="19"/>
    <m/>
    <x v="0"/>
    <s v="NCR"/>
    <n v="11"/>
    <s v="Krishna Sales"/>
    <m/>
    <n v="650"/>
    <s v="Chemicals"/>
    <s v="Chemical"/>
    <m/>
    <n v="1500"/>
    <m/>
    <m/>
    <s v="No"/>
    <s v="Hoshiyarpur sector 51"/>
    <s v="Sikandrabad industrial area"/>
    <n v="35"/>
    <s v="Hoshiyarpur sector 51"/>
    <m/>
    <m/>
    <m/>
    <s v="nitinp@handover.in"/>
    <x v="1"/>
    <s v="Abhishek Srivastava"/>
    <m/>
    <m/>
    <m/>
  </r>
  <r>
    <x v="72"/>
    <x v="19"/>
    <m/>
    <x v="0"/>
    <s v="NCR"/>
    <n v="11"/>
    <s v="Krishna Sales"/>
    <n v="9625446093"/>
    <n v="550"/>
    <s v="Chemicals"/>
    <s v="Chemical"/>
    <m/>
    <n v="600"/>
    <m/>
    <m/>
    <s v="No"/>
    <s v="Hoshiyarpur sector 51"/>
    <s v="NSEZ noida"/>
    <n v="13"/>
    <s v="Hoshiyarpur sector 51"/>
    <m/>
    <m/>
    <m/>
    <s v="nitinp@handover.in"/>
    <x v="1"/>
    <s v="Abhishek Srivastava"/>
    <m/>
    <m/>
    <m/>
  </r>
  <r>
    <x v="73"/>
    <x v="20"/>
    <m/>
    <x v="0"/>
    <s v="NCR"/>
    <n v="11"/>
    <s v="Krishna Sales"/>
    <n v="9625446093"/>
    <n v="200"/>
    <s v="Chemicals"/>
    <s v="Chemical"/>
    <m/>
    <n v="400"/>
    <m/>
    <m/>
    <s v="No"/>
    <s v="Hoshiyarpur sector 51"/>
    <s v="Kaushambi"/>
    <n v="8"/>
    <s v="Hoshiyarpur sector 51"/>
    <m/>
    <m/>
    <m/>
    <s v="nitinp@handover.in"/>
    <x v="1"/>
    <s v="Abhishek Srivastava"/>
    <m/>
    <m/>
    <m/>
  </r>
  <r>
    <x v="74"/>
    <x v="20"/>
    <m/>
    <x v="0"/>
    <s v="NCR"/>
    <n v="11"/>
    <s v="Krishna Sales"/>
    <n v="9625446096"/>
    <n v="300"/>
    <s v="Chemicals"/>
    <s v="Chemical"/>
    <m/>
    <n v="700"/>
    <m/>
    <m/>
    <s v="No"/>
    <s v="Hoshiyarpur sector 51"/>
    <s v="Noida phase 2"/>
    <n v="14"/>
    <s v="Hoshiyarpur sector 51"/>
    <m/>
    <m/>
    <m/>
    <s v="nitinp@handover.in"/>
    <x v="1"/>
    <s v="Abhishek Srivastava"/>
    <m/>
    <m/>
    <m/>
  </r>
  <r>
    <x v="75"/>
    <x v="20"/>
    <m/>
    <x v="0"/>
    <s v="NCR"/>
    <n v="38"/>
    <s v="Living plus india"/>
    <n v="9999038132"/>
    <n v="200"/>
    <s v="PVC Panels &amp; Tiles"/>
    <s v="Pvc"/>
    <n v="1"/>
    <n v="800"/>
    <m/>
    <m/>
    <s v="No"/>
    <s v="Shaheed nagar"/>
    <s v="Azadpur"/>
    <n v="22"/>
    <s v="Sahibabaad"/>
    <m/>
    <m/>
    <m/>
    <s v="avinishk@handover.in"/>
    <x v="0"/>
    <s v="Abhishek Srivastava"/>
    <m/>
    <m/>
    <m/>
  </r>
  <r>
    <x v="76"/>
    <x v="20"/>
    <m/>
    <x v="0"/>
    <s v="NCR"/>
    <n v="38"/>
    <s v="Living plus india"/>
    <n v="9999038132"/>
    <n v="100"/>
    <s v="PVC Panels &amp; Tiles"/>
    <s v="Sheet"/>
    <n v="1"/>
    <n v="700"/>
    <m/>
    <m/>
    <s v="No"/>
    <s v="Saite 4 sahibabaad"/>
    <s v="Shastri nagar"/>
    <n v="18"/>
    <s v="Ghaziabad"/>
    <m/>
    <m/>
    <m/>
    <s v="avinishk@handover.in"/>
    <x v="0"/>
    <s v="Abhishek Srivastava"/>
    <m/>
    <m/>
    <m/>
  </r>
  <r>
    <x v="77"/>
    <x v="21"/>
    <m/>
    <x v="0"/>
    <s v="NCR"/>
    <n v="38"/>
    <s v="Living plus india"/>
    <n v="919999038132"/>
    <n v="300"/>
    <s v="PVC Panels &amp; Tiles"/>
    <s v="Sheet"/>
    <m/>
    <n v="1100"/>
    <m/>
    <m/>
    <s v="No"/>
    <s v="Saite 4 shahibabad ghaziabad"/>
    <s v="Kirti nagar"/>
    <n v="26"/>
    <s v="Shahibabad"/>
    <m/>
    <m/>
    <m/>
    <s v="avanishsingh442@gmail.com"/>
    <x v="0"/>
    <s v="Abhishek Srivastava"/>
    <m/>
    <m/>
    <m/>
  </r>
  <r>
    <x v="78"/>
    <x v="21"/>
    <m/>
    <x v="0"/>
    <s v="NCR"/>
    <n v="38"/>
    <s v="Living plus india"/>
    <n v="919999038132"/>
    <n v="200"/>
    <s v="PVC Panels &amp; Tiles"/>
    <s v="Sheet"/>
    <m/>
    <n v="800"/>
    <m/>
    <m/>
    <s v="No"/>
    <s v="Shaheed nagar"/>
    <s v="Azadpur"/>
    <n v="22"/>
    <s v="Shahibabad"/>
    <m/>
    <m/>
    <m/>
    <s v="avanishsingh442@gmail.com"/>
    <x v="0"/>
    <s v="Abhishek Srivastava"/>
    <m/>
    <m/>
    <m/>
  </r>
  <r>
    <x v="79"/>
    <x v="22"/>
    <m/>
    <x v="0"/>
    <s v="NCR"/>
    <n v="38"/>
    <s v="Living plus india"/>
    <n v="919999038132"/>
    <n v="150"/>
    <s v="PVC Panels &amp; Tiles"/>
    <s v="Sheet"/>
    <m/>
    <n v="1000"/>
    <m/>
    <m/>
    <s v="No"/>
    <s v="Saite 4 shahibabad ghaziabad"/>
    <s v="Kirti nagar industrial area"/>
    <n v="25"/>
    <s v="Shahibabad"/>
    <m/>
    <m/>
    <m/>
    <s v="avinishk@handover.in"/>
    <x v="0"/>
    <s v="Abhishek Srivastava"/>
    <m/>
    <m/>
    <m/>
  </r>
  <r>
    <x v="80"/>
    <x v="22"/>
    <m/>
    <x v="0"/>
    <s v="NCR"/>
    <n v="38"/>
    <s v="Living plus india"/>
    <n v="919999038132"/>
    <n v="200"/>
    <s v="PVC Panels &amp; Tiles"/>
    <s v="Sheet"/>
    <m/>
    <n v="500"/>
    <m/>
    <m/>
    <s v="No"/>
    <s v="Shaheed nagar"/>
    <s v="Indrapuram"/>
    <n v="14"/>
    <s v="Shahibabad"/>
    <m/>
    <m/>
    <m/>
    <s v="avinishk@handover.in"/>
    <x v="0"/>
    <s v="Abhishek Srivastava"/>
    <m/>
    <m/>
    <m/>
  </r>
  <r>
    <x v="81"/>
    <x v="23"/>
    <m/>
    <x v="0"/>
    <s v="NCR"/>
    <n v="38"/>
    <s v="Living plus india"/>
    <n v="919999038132"/>
    <n v="300"/>
    <s v="PVC Panels &amp; Tiles"/>
    <s v="Sheet"/>
    <m/>
    <n v="1300"/>
    <m/>
    <m/>
    <s v="No"/>
    <s v="Saite 4 shahibabad ghaziabad"/>
    <s v="Kirti nagar"/>
    <n v="26"/>
    <s v="Shahibabad"/>
    <m/>
    <m/>
    <m/>
    <s v="avinishk@handover.in"/>
    <x v="0"/>
    <s v="Abhishek Srivastava"/>
    <m/>
    <m/>
    <m/>
  </r>
  <r>
    <x v="82"/>
    <x v="23"/>
    <m/>
    <x v="0"/>
    <s v="NCR"/>
    <n v="38"/>
    <s v="Living plus india"/>
    <n v="919999038132"/>
    <n v="150"/>
    <s v="PVC Panels &amp; Tiles"/>
    <s v="Sheet"/>
    <m/>
    <n v="600"/>
    <m/>
    <m/>
    <s v="No"/>
    <s v="Saite 4 shahibabad ghaziabad"/>
    <s v="Jagatpuri Krishna nagar"/>
    <n v="15"/>
    <s v="Shahibabad"/>
    <m/>
    <m/>
    <m/>
    <s v="avinishk@handover.in"/>
    <x v="0"/>
    <s v="Abhishek Srivastava"/>
    <m/>
    <m/>
    <m/>
  </r>
  <r>
    <x v="83"/>
    <x v="23"/>
    <m/>
    <x v="0"/>
    <s v="NCR"/>
    <n v="38"/>
    <s v="Living plus india"/>
    <n v="919999038132"/>
    <n v="100"/>
    <s v="PVC Panels &amp; Tiles"/>
    <s v="Sheet"/>
    <m/>
    <n v="600"/>
    <m/>
    <m/>
    <s v="No"/>
    <s v="Krishna nagar"/>
    <s v="Saite 4 shahibabad ghaziabad"/>
    <n v="15"/>
    <s v="Shahibabad"/>
    <m/>
    <m/>
    <m/>
    <s v="avinishk@handover.in"/>
    <x v="0"/>
    <s v="Abhishek Srivastava"/>
    <m/>
    <m/>
    <m/>
  </r>
  <r>
    <x v="84"/>
    <x v="23"/>
    <m/>
    <x v="0"/>
    <s v="NCR"/>
    <n v="11"/>
    <s v="Krishna Sales"/>
    <n v="9625446093"/>
    <n v="400"/>
    <s v="Chemicals"/>
    <s v="Chemical"/>
    <m/>
    <n v="1400"/>
    <m/>
    <m/>
    <s v="No"/>
    <s v="Hoshiyarpur sector 51"/>
    <s v="Dwarka Delhi"/>
    <n v="28"/>
    <s v="Hoshiyarpur sector 51"/>
    <m/>
    <m/>
    <m/>
    <s v="nitinp@handover.in"/>
    <x v="1"/>
    <s v="Abhishek Srivastava"/>
    <m/>
    <m/>
    <m/>
  </r>
  <r>
    <x v="85"/>
    <x v="23"/>
    <m/>
    <x v="0"/>
    <s v="NCR"/>
    <n v="11"/>
    <s v="Krishna Sales"/>
    <n v="9625446093"/>
    <n v="200"/>
    <s v="Chemicals"/>
    <s v="Chemical"/>
    <m/>
    <n v="600"/>
    <m/>
    <m/>
    <s v="No"/>
    <s v="Hoshiyarpur sector 51"/>
    <s v="NSEZ noida"/>
    <n v="12"/>
    <s v="Hoshiyarpur sector 51"/>
    <m/>
    <m/>
    <m/>
    <s v="nitinp@handover.in"/>
    <x v="1"/>
    <s v="Abhishek Srivastava"/>
    <m/>
    <m/>
    <m/>
  </r>
  <r>
    <x v="86"/>
    <x v="23"/>
    <m/>
    <x v="0"/>
    <s v="NCR"/>
    <n v="43"/>
    <s v="Bharat electricals and appliances"/>
    <n v="9911166425"/>
    <n v="150"/>
    <s v="Electrical Hardware"/>
    <s v="Wire"/>
    <m/>
    <n v="500"/>
    <m/>
    <m/>
    <s v="No"/>
    <s v="Sector 9 Noida"/>
    <s v="Sector 62 Noida"/>
    <n v="9"/>
    <s v="Sector 9 Noida"/>
    <m/>
    <m/>
    <m/>
    <s v="nitinp@handover.in"/>
    <x v="1"/>
    <s v="Abhishek Srivastava"/>
    <m/>
    <m/>
    <m/>
  </r>
  <r>
    <x v="87"/>
    <x v="24"/>
    <m/>
    <x v="0"/>
    <s v="NCR"/>
    <n v="11"/>
    <s v="Krishna Sales"/>
    <n v="9625446093"/>
    <n v="300"/>
    <s v="Chemicals"/>
    <s v="Chemical"/>
    <m/>
    <n v="700"/>
    <m/>
    <m/>
    <s v="No"/>
    <s v="Hoshiyarpur sector 51"/>
    <s v="Sector 110"/>
    <n v="13"/>
    <s v="Hoshiyarpur sector 51"/>
    <m/>
    <m/>
    <m/>
    <s v="nitinp@handover.in"/>
    <x v="1"/>
    <s v="Abhishek Srivastava"/>
    <m/>
    <m/>
    <m/>
  </r>
  <r>
    <x v="88"/>
    <x v="24"/>
    <m/>
    <x v="0"/>
    <s v="NCR"/>
    <n v="11"/>
    <s v="Krishna Sales"/>
    <n v="9625446093"/>
    <n v="320"/>
    <s v="Chemicals"/>
    <s v="Chemical"/>
    <m/>
    <n v="800"/>
    <m/>
    <m/>
    <s v="No"/>
    <s v="Hoshiyarpur sector 51"/>
    <s v="Sector 2"/>
    <n v="15"/>
    <s v="Hoshiyarpur sector 51"/>
    <m/>
    <m/>
    <m/>
    <s v="nitinp@handover.in"/>
    <x v="1"/>
    <s v="Abhishek Srivastava"/>
    <m/>
    <m/>
    <m/>
  </r>
  <r>
    <x v="89"/>
    <x v="24"/>
    <m/>
    <x v="0"/>
    <s v="NCR"/>
    <n v="44"/>
    <s v="JKM Works"/>
    <n v="7417925777"/>
    <n v="530"/>
    <s v="Luxury Furniture"/>
    <s v="Boards"/>
    <m/>
    <n v="500"/>
    <m/>
    <m/>
    <s v="No"/>
    <s v="Sector 9 Noida"/>
    <s v="Sector 62 Noida"/>
    <n v="10"/>
    <s v="Sector 9 Noida"/>
    <m/>
    <m/>
    <m/>
    <s v="nitinp@handover.in"/>
    <x v="1"/>
    <s v="Abhishek Srivastava"/>
    <m/>
    <m/>
    <m/>
  </r>
  <r>
    <x v="90"/>
    <x v="24"/>
    <m/>
    <x v="0"/>
    <s v="NCR"/>
    <n v="38"/>
    <s v="Living plus india"/>
    <s v="+91 99990 38132"/>
    <n v="200"/>
    <s v="PVC Panels &amp; Tiles"/>
    <s v="Sheet"/>
    <n v="1000"/>
    <n v="1000"/>
    <m/>
    <m/>
    <s v="No"/>
    <s v="Saite 4 shahibabad ghaziabad"/>
    <s v="Kirti nagar"/>
    <n v="25"/>
    <s v="Shahibabad gaziyabad"/>
    <m/>
    <m/>
    <m/>
    <s v="avinishk@handover.in"/>
    <x v="0"/>
    <s v="Abhishek Srivastava"/>
    <m/>
    <m/>
    <m/>
  </r>
  <r>
    <x v="91"/>
    <x v="24"/>
    <m/>
    <x v="0"/>
    <s v="NCR"/>
    <n v="38"/>
    <s v="Living plus india"/>
    <s v="+91 99990 38132"/>
    <n v="100"/>
    <s v="PVC Panels &amp; Tiles"/>
    <s v="Sheet"/>
    <m/>
    <n v="300"/>
    <m/>
    <m/>
    <s v="No"/>
    <s v="Krishna nagar"/>
    <s v="Jagatpuri"/>
    <n v="4"/>
    <s v="Shahibabad"/>
    <m/>
    <m/>
    <m/>
    <s v="avinishk@handover.in"/>
    <x v="0"/>
    <s v="Abhishek Srivastava"/>
    <m/>
    <m/>
    <m/>
  </r>
  <r>
    <x v="92"/>
    <x v="24"/>
    <m/>
    <x v="0"/>
    <s v="NCR"/>
    <n v="38"/>
    <s v="Living plus india"/>
    <s v="+91 99990 38132"/>
    <n v="300"/>
    <s v="PVC Panels &amp; Tiles"/>
    <s v="Sheet"/>
    <m/>
    <n v="500"/>
    <m/>
    <m/>
    <s v="No"/>
    <s v="Shahadara"/>
    <s v="Raj nagar extension"/>
    <n v="15"/>
    <s v="Sahibabad"/>
    <m/>
    <m/>
    <m/>
    <s v="avinishk@handover.in"/>
    <x v="0"/>
    <s v="Abhishek Srivastava"/>
    <m/>
    <m/>
    <m/>
  </r>
  <r>
    <x v="93"/>
    <x v="25"/>
    <m/>
    <x v="0"/>
    <s v="NCR"/>
    <n v="11"/>
    <s v="Krishna Sales"/>
    <n v="9625446093"/>
    <n v="550"/>
    <s v="Chemicals"/>
    <s v="Chemical"/>
    <m/>
    <n v="800"/>
    <m/>
    <m/>
    <s v="No"/>
    <s v="Hoshiyarpur sector 51"/>
    <s v="Sector 136"/>
    <n v="16"/>
    <s v="Hoshiyarpur sector 51"/>
    <m/>
    <m/>
    <m/>
    <s v="nitinp@handover.in"/>
    <x v="1"/>
    <s v="Abhishek Srivastava"/>
    <m/>
    <m/>
    <m/>
  </r>
  <r>
    <x v="94"/>
    <x v="25"/>
    <m/>
    <x v="0"/>
    <s v="NCR"/>
    <n v="44"/>
    <s v="JKM Works"/>
    <n v="7417925777"/>
    <n v="200"/>
    <s v="Furniture"/>
    <s v="Board"/>
    <m/>
    <n v="600"/>
    <m/>
    <m/>
    <s v="No"/>
    <s v="Sector 9 Noida"/>
    <s v="Sector 74 Noida"/>
    <n v="14"/>
    <s v="Sector 9 Noida"/>
    <m/>
    <m/>
    <m/>
    <s v="nitinp@handover.in"/>
    <x v="1"/>
    <s v="Abhishek Srivastava"/>
    <m/>
    <m/>
    <m/>
  </r>
  <r>
    <x v="95"/>
    <x v="25"/>
    <m/>
    <x v="0"/>
    <s v="NCR"/>
    <n v="37"/>
    <s v="ELIXIR VENTURE"/>
    <s v="+91 81301 82339"/>
    <n v="200"/>
    <s v="Bath fitting"/>
    <s v="Tub"/>
    <n v="800"/>
    <n v="800"/>
    <m/>
    <m/>
    <s v="No"/>
    <s v="Rajendra nagar"/>
    <s v="Gtb nagar"/>
    <n v="22"/>
    <s v="Sahibabad"/>
    <m/>
    <m/>
    <m/>
    <s v="avinishk@handover.in"/>
    <x v="0"/>
    <s v="Abhishek Srivastava"/>
    <m/>
    <m/>
    <m/>
  </r>
  <r>
    <x v="96"/>
    <x v="25"/>
    <m/>
    <x v="0"/>
    <s v="NCR"/>
    <n v="37"/>
    <s v="ELIXIR VENTURE"/>
    <s v="+91 81301 82339"/>
    <n v="300"/>
    <s v="Bath fitting"/>
    <s v="Tub"/>
    <n v="1000"/>
    <n v="1000"/>
    <m/>
    <m/>
    <s v="No"/>
    <s v="Azadpur"/>
    <s v="Arthala metro station"/>
    <n v="28"/>
    <s v="Sahibabad"/>
    <m/>
    <m/>
    <m/>
    <s v="avinishk@handover.in"/>
    <x v="0"/>
    <s v="Abhishek Srivastava"/>
    <m/>
    <m/>
    <m/>
  </r>
  <r>
    <x v="97"/>
    <x v="26"/>
    <m/>
    <x v="1"/>
    <s v="NCR"/>
    <n v="11"/>
    <s v="Krishna Sales"/>
    <s v="+91 72176 55173"/>
    <n v="300"/>
    <s v="Chemicals"/>
    <s v="Pidilite product"/>
    <m/>
    <n v="1100"/>
    <m/>
    <m/>
    <s v="No"/>
    <s v="Sector 51 hoshiyarpur Noida"/>
    <s v="Kashan"/>
    <n v="30"/>
    <s v="Noida"/>
    <m/>
    <m/>
    <m/>
    <s v="avinishk@handover.in"/>
    <x v="0"/>
    <s v="Abhishek Srivastava"/>
    <m/>
    <m/>
    <m/>
  </r>
  <r>
    <x v="98"/>
    <x v="26"/>
    <m/>
    <x v="1"/>
    <s v="NCR"/>
    <n v="37"/>
    <s v="ELIXIR VENTURE"/>
    <s v="+91 81301 82339"/>
    <n v="400"/>
    <s v="Bath fitting"/>
    <s v="Bath tub"/>
    <m/>
    <n v="800"/>
    <m/>
    <m/>
    <s v="No"/>
    <s v="Shaheed nagar"/>
    <s v="Azadpur"/>
    <n v="24"/>
    <s v="Shahibabad"/>
    <m/>
    <m/>
    <m/>
    <s v="avinishk@handover.in"/>
    <x v="3"/>
    <s v="Abhishek Srivastava"/>
    <m/>
    <m/>
    <m/>
  </r>
  <r>
    <x v="99"/>
    <x v="26"/>
    <m/>
    <x v="1"/>
    <s v="NCR"/>
    <n v="37"/>
    <s v="ELIXIR VENTURE"/>
    <s v="+91 81301 82339"/>
    <n v="200"/>
    <s v="Bath fitting"/>
    <s v="Bath tub"/>
    <m/>
    <n v="1500"/>
    <m/>
    <m/>
    <s v="No"/>
    <s v="Azadpur"/>
    <s v="Faridabad"/>
    <n v="36"/>
    <s v="Shahibabad"/>
    <m/>
    <m/>
    <m/>
    <s v="avinishk@handover.in"/>
    <x v="3"/>
    <s v="Abhishek Srivastava"/>
    <m/>
    <m/>
    <m/>
  </r>
  <r>
    <x v="100"/>
    <x v="27"/>
    <m/>
    <x v="1"/>
    <s v="NCR"/>
    <n v="62"/>
    <s v="Rishabh battery"/>
    <s v="98998 05074"/>
    <n v="200"/>
    <s v="Electrical Appliances"/>
    <s v="Battery"/>
    <m/>
    <n v="350"/>
    <m/>
    <m/>
    <s v="No"/>
    <s v="Gita colony"/>
    <s v="Gita colony"/>
    <n v="5"/>
    <s v="Delhi"/>
    <m/>
    <m/>
    <m/>
    <s v="avinishk@handover.in"/>
    <x v="0"/>
    <s v="Abhishek Srivastava"/>
    <m/>
    <m/>
    <m/>
  </r>
  <r>
    <x v="101"/>
    <x v="27"/>
    <m/>
    <x v="1"/>
    <s v="NCR"/>
    <n v="62"/>
    <s v="Rishabh battery"/>
    <s v="98998 05074"/>
    <n v="300"/>
    <s v="Electrical Appliances"/>
    <s v="Inverter battery"/>
    <m/>
    <n v="500"/>
    <m/>
    <m/>
    <s v="Yes"/>
    <s v="Gita colony"/>
    <s v="Mansharovar park"/>
    <n v="15"/>
    <s v="Delhi"/>
    <m/>
    <m/>
    <m/>
    <s v="avinishk@handover.in"/>
    <x v="0"/>
    <s v="Abhishek Srivastava"/>
    <m/>
    <m/>
    <m/>
  </r>
  <r>
    <x v="102"/>
    <x v="27"/>
    <m/>
    <x v="1"/>
    <s v="NCR"/>
    <n v="62"/>
    <s v="Rishabh battery"/>
    <s v="98998 05074"/>
    <n v="100"/>
    <s v="Electrical Appliances"/>
    <s v="Battery"/>
    <m/>
    <n v="500"/>
    <m/>
    <m/>
    <s v="No"/>
    <s v="Gita colony"/>
    <s v="Gazipur"/>
    <n v="14"/>
    <s v="Delhi"/>
    <m/>
    <m/>
    <m/>
    <s v="avinishk@handover.in"/>
    <x v="0"/>
    <s v="Abhishek Srivastava"/>
    <m/>
    <m/>
    <m/>
  </r>
  <r>
    <x v="103"/>
    <x v="28"/>
    <m/>
    <x v="1"/>
    <s v="NCR"/>
    <n v="38"/>
    <s v="Living plus india"/>
    <s v="+91 99990 38132"/>
    <n v="200"/>
    <s v="PVC Panels &amp; Tiles"/>
    <s v="Sheet"/>
    <m/>
    <n v="800"/>
    <m/>
    <m/>
    <s v="No"/>
    <s v="Shaheed nagar"/>
    <s v="Azadpur"/>
    <n v="24"/>
    <s v="Shaheed nagar"/>
    <m/>
    <m/>
    <m/>
    <s v="avinishk@handover.in"/>
    <x v="0"/>
    <s v="Abhishek Srivastava"/>
    <m/>
    <m/>
    <m/>
  </r>
  <r>
    <x v="104"/>
    <x v="28"/>
    <m/>
    <x v="1"/>
    <s v="NCR"/>
    <n v="38"/>
    <s v="Living plus india"/>
    <s v="+91 99990 38132"/>
    <n v="300"/>
    <s v="PVC Panels &amp; Tiles"/>
    <s v="Plywood"/>
    <m/>
    <n v="850"/>
    <m/>
    <m/>
    <s v="No"/>
    <s v="Azadpur"/>
    <s v="Jagatpuri"/>
    <n v="26"/>
    <s v="Shahibabad"/>
    <m/>
    <m/>
    <m/>
    <s v="avinishk@handover.in"/>
    <x v="0"/>
    <s v="Abhishek Srivastava"/>
    <m/>
    <m/>
    <m/>
  </r>
  <r>
    <x v="105"/>
    <x v="29"/>
    <m/>
    <x v="1"/>
    <s v="NCR"/>
    <n v="38"/>
    <s v="Living plus india"/>
    <s v="+91 99990 38132"/>
    <n v="200"/>
    <s v="PVC Panels &amp; Tiles"/>
    <s v="Sheet"/>
    <m/>
    <n v="500"/>
    <m/>
    <m/>
    <s v="No"/>
    <s v="Saite 4"/>
    <s v="Lalkuan"/>
    <n v="16"/>
    <s v="Shahibabad"/>
    <m/>
    <m/>
    <m/>
    <s v="avinishk@handover.in"/>
    <x v="0"/>
    <s v="Abhishek Srivastava"/>
    <m/>
    <m/>
    <m/>
  </r>
  <r>
    <x v="106"/>
    <x v="29"/>
    <m/>
    <x v="1"/>
    <s v="NCR"/>
    <n v="38"/>
    <s v="Living plus india"/>
    <s v="+91 99990 38132"/>
    <n v="300"/>
    <s v="PVC Panels &amp; Tiles"/>
    <s v="Sheet"/>
    <m/>
    <n v="1000"/>
    <m/>
    <m/>
    <s v="No"/>
    <s v="Saite 4 shahibabad ghaziabad"/>
    <s v="Kotla"/>
    <n v="25"/>
    <s v="Sahibabad"/>
    <m/>
    <m/>
    <m/>
    <s v="avinishk@handover.in"/>
    <x v="0"/>
    <s v="Abhishek Srivastava"/>
    <m/>
    <m/>
    <m/>
  </r>
  <r>
    <x v="107"/>
    <x v="30"/>
    <m/>
    <x v="1"/>
    <s v="NCR"/>
    <n v="38"/>
    <s v="Living plus india"/>
    <s v="+91 99990 38132"/>
    <n v="200"/>
    <s v="PVC Panels &amp; Tiles"/>
    <s v="Sheet"/>
    <m/>
    <n v="800"/>
    <m/>
    <m/>
    <s v="No"/>
    <s v="Shahibabad gaziyabad"/>
    <s v="Kirti nagar"/>
    <n v="22"/>
    <s v="Sahibabad"/>
    <m/>
    <m/>
    <m/>
    <s v="avinishk@handover.in"/>
    <x v="0"/>
    <s v="Abhishek Srivastava"/>
    <m/>
    <m/>
    <m/>
  </r>
  <r>
    <x v="108"/>
    <x v="30"/>
    <m/>
    <x v="1"/>
    <s v="NCR"/>
    <n v="38"/>
    <s v="Living plus india"/>
    <s v="+91 99990 38132"/>
    <n v="100"/>
    <s v="PVC Panels &amp; Tiles"/>
    <s v="Sheet"/>
    <m/>
    <n v="300"/>
    <m/>
    <m/>
    <s v="No"/>
    <s v="Dilshad garden"/>
    <s v="Shaheed nagar"/>
    <n v="4"/>
    <s v="Shahibabad"/>
    <m/>
    <m/>
    <m/>
    <s v="avinishk@handover.in"/>
    <x v="0"/>
    <s v="Abhishek Srivastava"/>
    <m/>
    <m/>
    <m/>
  </r>
  <r>
    <x v="109"/>
    <x v="29"/>
    <m/>
    <x v="1"/>
    <s v="Kanpur"/>
    <n v="0"/>
    <s v="Gaurav Furniture"/>
    <s v="N.a"/>
    <n v="100"/>
    <s v="Sofa set repair"/>
    <m/>
    <m/>
    <n v="20"/>
    <m/>
    <m/>
    <m/>
    <m/>
    <s v="Shastri chok radika apartment 2nd floor 209"/>
    <n v="2.5"/>
    <m/>
    <m/>
    <m/>
    <m/>
    <m/>
    <x v="4"/>
    <s v="Rahul Rai"/>
    <m/>
    <m/>
    <m/>
  </r>
  <r>
    <x v="110"/>
    <x v="29"/>
    <m/>
    <x v="1"/>
    <s v="NCR"/>
    <n v="38"/>
    <s v="Living plus india"/>
    <n v="919667090212"/>
    <n v="300"/>
    <s v="Pvc sheets"/>
    <m/>
    <m/>
    <n v="0"/>
    <m/>
    <m/>
    <m/>
    <m/>
    <s v="Kirti"/>
    <n v="25"/>
    <m/>
    <m/>
    <m/>
    <m/>
    <m/>
    <x v="0"/>
    <s v="Abhishek Srivastava"/>
    <m/>
    <m/>
    <m/>
  </r>
  <r>
    <x v="111"/>
    <x v="30"/>
    <m/>
    <x v="1"/>
    <s v="NCR"/>
    <n v="62"/>
    <s v="Rishabh battery"/>
    <s v="98998 05074"/>
    <n v="200"/>
    <s v="Battery"/>
    <m/>
    <m/>
    <n v="100"/>
    <m/>
    <m/>
    <m/>
    <m/>
    <s v="Faridabad"/>
    <n v="30"/>
    <m/>
    <m/>
    <m/>
    <m/>
    <m/>
    <x v="0"/>
    <s v="Abhishek Srivastava"/>
    <m/>
    <m/>
    <m/>
  </r>
  <r>
    <x v="112"/>
    <x v="30"/>
    <m/>
    <x v="1"/>
    <s v="NCR"/>
    <n v="62"/>
    <s v="Rishabh battery"/>
    <m/>
    <n v="100"/>
    <s v="Battery"/>
    <m/>
    <m/>
    <n v="50"/>
    <m/>
    <m/>
    <m/>
    <m/>
    <s v="Jhilmil"/>
    <n v="18"/>
    <m/>
    <m/>
    <m/>
    <m/>
    <m/>
    <x v="0"/>
    <s v="Abhishek Srivastava"/>
    <m/>
    <m/>
    <m/>
  </r>
  <r>
    <x v="113"/>
    <x v="30"/>
    <m/>
    <x v="1"/>
    <s v="NCR"/>
    <n v="11"/>
    <s v="Krishna Sales"/>
    <n v="9625446093"/>
    <n v="700"/>
    <s v="Chemical"/>
    <m/>
    <m/>
    <n v="130"/>
    <m/>
    <m/>
    <m/>
    <m/>
    <s v="Ballabgarh Faridabad"/>
    <n v="26"/>
    <m/>
    <m/>
    <m/>
    <m/>
    <m/>
    <x v="1"/>
    <s v="Abhishek Srivastava"/>
    <m/>
    <m/>
    <m/>
  </r>
  <r>
    <x v="114"/>
    <x v="30"/>
    <m/>
    <x v="1"/>
    <s v="NCR"/>
    <n v="11"/>
    <s v="Krishna Sales"/>
    <n v="9625446093"/>
    <n v="100"/>
    <s v="Chemical"/>
    <m/>
    <m/>
    <n v="50"/>
    <m/>
    <m/>
    <m/>
    <m/>
    <s v="Hoshiyarpur sector 51"/>
    <n v="11"/>
    <m/>
    <m/>
    <m/>
    <m/>
    <m/>
    <x v="1"/>
    <s v="Abhishek Srivastava"/>
    <m/>
    <m/>
    <m/>
  </r>
  <r>
    <x v="115"/>
    <x v="30"/>
    <m/>
    <x v="1"/>
    <s v="NCR"/>
    <s v="NCR"/>
    <s v="RJ. Hardware"/>
    <n v="8851709860"/>
    <n v="700"/>
    <s v="House Hold"/>
    <s v="Kriti nagar"/>
    <m/>
    <n v="200"/>
    <m/>
    <m/>
    <m/>
    <m/>
    <s v="Kirti nagar"/>
    <n v="45"/>
    <m/>
    <m/>
    <m/>
    <m/>
    <m/>
    <x v="2"/>
    <s v="Abhishek Srivastava"/>
    <m/>
    <m/>
    <m/>
  </r>
  <r>
    <x v="116"/>
    <x v="31"/>
    <m/>
    <x v="1"/>
    <s v="NCR"/>
    <n v="38"/>
    <s v="Living plus india"/>
    <s v="+91 99990 38132"/>
    <n v="200"/>
    <s v="PVC Panels &amp; Tiles"/>
    <s v="Sheet"/>
    <n v="800"/>
    <n v="800"/>
    <m/>
    <m/>
    <s v="No"/>
    <s v="Saite 4 shahibabad ghaziabad"/>
    <s v="Paharganj"/>
    <n v="20"/>
    <s v="Shahibabad"/>
    <m/>
    <m/>
    <m/>
    <s v="avinishk@handover.in"/>
    <x v="0"/>
    <s v="Abhishek Srivastava"/>
    <m/>
    <m/>
    <m/>
  </r>
  <r>
    <x v="117"/>
    <x v="31"/>
    <m/>
    <x v="1"/>
    <s v="NCR"/>
    <n v="38"/>
    <s v="Living plus india"/>
    <s v="+91 99990 38132"/>
    <n v="100"/>
    <s v="PVC Panels &amp; Tiles"/>
    <s v="Sheet"/>
    <m/>
    <n v="500"/>
    <m/>
    <m/>
    <s v="No"/>
    <s v="Paharganj"/>
    <s v="Noida sec 9"/>
    <n v="18"/>
    <s v="Shahibabad"/>
    <m/>
    <m/>
    <m/>
    <s v="avinishk@handover.in"/>
    <x v="0"/>
    <s v="Abhishek Srivastava"/>
    <m/>
    <m/>
    <m/>
  </r>
  <r>
    <x v="118"/>
    <x v="31"/>
    <m/>
    <x v="1"/>
    <s v="NCR"/>
    <n v="62"/>
    <s v="Rishabh battery"/>
    <s v="98998 05074"/>
    <n v="200"/>
    <s v="Electrical Appliances"/>
    <s v="Battery anverter"/>
    <m/>
    <n v="500"/>
    <m/>
    <m/>
    <s v="No"/>
    <s v="Gita colony"/>
    <s v="Shaheed nagar"/>
    <n v="14"/>
    <s v="Shahibabad"/>
    <m/>
    <m/>
    <m/>
    <s v="avinishk@handover.in"/>
    <x v="0"/>
    <s v="Abhishek Srivastava"/>
    <m/>
    <m/>
    <m/>
  </r>
  <r>
    <x v="119"/>
    <x v="31"/>
    <m/>
    <x v="1"/>
    <s v="NCR"/>
    <n v="62"/>
    <s v="Rishabh battery"/>
    <s v="98998 05074"/>
    <n v="100"/>
    <s v="Electrical Hardware"/>
    <s v="Battery"/>
    <m/>
    <n v="400"/>
    <m/>
    <m/>
    <s v="No"/>
    <s v="Dilshad garden"/>
    <s v="Gita colony"/>
    <n v="12"/>
    <s v="Sahibabad"/>
    <m/>
    <m/>
    <m/>
    <s v="avinishk@handover.in"/>
    <x v="0"/>
    <s v="Abhishek Srivastava"/>
    <m/>
    <m/>
    <m/>
  </r>
  <r>
    <x v="120"/>
    <x v="31"/>
    <m/>
    <x v="1"/>
    <s v="NCR"/>
    <m/>
    <s v="RJ. Hardware"/>
    <n v="8851709860"/>
    <n v="100"/>
    <s v="Mattress"/>
    <s v="IMT Manesar"/>
    <m/>
    <n v="50"/>
    <m/>
    <m/>
    <m/>
    <m/>
    <m/>
    <n v="16"/>
    <m/>
    <m/>
    <m/>
    <m/>
    <m/>
    <x v="2"/>
    <s v="Abhishek Srivastava"/>
    <m/>
    <m/>
    <m/>
  </r>
  <r>
    <x v="121"/>
    <x v="31"/>
    <m/>
    <x v="1"/>
    <s v="NCR"/>
    <m/>
    <s v="RJ. Hardware"/>
    <n v="8851709860"/>
    <n v="100"/>
    <s v="Mattress"/>
    <s v="IMT Manesar"/>
    <m/>
    <n v="50"/>
    <m/>
    <m/>
    <m/>
    <m/>
    <m/>
    <n v="17"/>
    <m/>
    <m/>
    <m/>
    <m/>
    <m/>
    <x v="2"/>
    <s v="Abhishek Srivastava"/>
    <m/>
    <m/>
    <m/>
  </r>
  <r>
    <x v="122"/>
    <x v="31"/>
    <m/>
    <x v="1"/>
    <s v="NCR"/>
    <m/>
    <s v="AKBD Home LLP"/>
    <n v="8527928175"/>
    <n v="1800"/>
    <s v="Chemical"/>
    <s v="NIT Faridabad"/>
    <m/>
    <n v="200"/>
    <m/>
    <m/>
    <m/>
    <m/>
    <m/>
    <n v="40"/>
    <m/>
    <m/>
    <m/>
    <m/>
    <m/>
    <x v="1"/>
    <s v="Abhishek Srivastava"/>
    <m/>
    <m/>
    <m/>
  </r>
  <r>
    <x v="123"/>
    <x v="31"/>
    <m/>
    <x v="1"/>
    <s v="NCR"/>
    <m/>
    <s v="JKM Works"/>
    <n v="7417925777"/>
    <n v="450"/>
    <s v="Tiles"/>
    <s v="Sector 62 Noida"/>
    <m/>
    <n v="100"/>
    <m/>
    <m/>
    <m/>
    <m/>
    <m/>
    <n v="16"/>
    <m/>
    <m/>
    <m/>
    <m/>
    <m/>
    <x v="1"/>
    <s v="Abhishek Srivastava"/>
    <m/>
    <m/>
    <m/>
  </r>
  <r>
    <x v="124"/>
    <x v="31"/>
    <m/>
    <x v="1"/>
    <s v="NCR"/>
    <m/>
    <s v="Har Singh"/>
    <n v="9205133965"/>
    <n v="300"/>
    <s v="Lights"/>
    <m/>
    <m/>
    <n v="1000"/>
    <m/>
    <m/>
    <m/>
    <m/>
    <m/>
    <n v="101"/>
    <m/>
    <m/>
    <m/>
    <m/>
    <m/>
    <x v="3"/>
    <s v="Abhishek Srivastava"/>
    <m/>
    <m/>
    <m/>
  </r>
  <r>
    <x v="125"/>
    <x v="32"/>
    <m/>
    <x v="1"/>
    <s v="NCR"/>
    <n v="38"/>
    <s v="Living plus india"/>
    <s v="+91 99990 38132"/>
    <n v="300"/>
    <s v="PVC Panels &amp; Tiles"/>
    <s v="Sheet"/>
    <m/>
    <n v="600"/>
    <m/>
    <m/>
    <s v="No"/>
    <s v="Shahdara"/>
    <s v="Rajnagar extension"/>
    <n v="16"/>
    <s v="Shahibabad"/>
    <m/>
    <m/>
    <m/>
    <s v="avinishk@handover.in"/>
    <x v="0"/>
    <s v="Abhishek Srivastava"/>
    <m/>
    <m/>
    <m/>
  </r>
  <r>
    <x v="126"/>
    <x v="32"/>
    <m/>
    <x v="1"/>
    <s v="NCR"/>
    <n v="38"/>
    <s v="Living plus india"/>
    <s v="+91 99990 38132"/>
    <n v="300"/>
    <s v="PVC Panels &amp; Tiles"/>
    <s v="Sheet"/>
    <m/>
    <n v="900"/>
    <m/>
    <m/>
    <s v="No"/>
    <s v="Rajnagar"/>
    <s v="Noida sec 112"/>
    <n v="24"/>
    <s v="Shahibabad"/>
    <m/>
    <m/>
    <m/>
    <s v="avinishk@handover.in"/>
    <x v="0"/>
    <s v="Abhishek Srivastava"/>
    <m/>
    <m/>
    <m/>
  </r>
  <r>
    <x v="127"/>
    <x v="32"/>
    <m/>
    <x v="1"/>
    <s v="NCR"/>
    <n v="11"/>
    <s v="Krishna Sales"/>
    <n v="7755023023"/>
    <n v="400"/>
    <s v="Chemicals"/>
    <s v="Building materials"/>
    <m/>
    <n v="1600"/>
    <m/>
    <m/>
    <s v="No"/>
    <s v="Noida"/>
    <s v="Gurgaon"/>
    <n v="40"/>
    <s v="Noida"/>
    <m/>
    <m/>
    <m/>
    <s v="avinishk@handover.in"/>
    <x v="0"/>
    <s v="Abhishek Srivastava"/>
    <m/>
    <m/>
    <m/>
  </r>
  <r>
    <x v="128"/>
    <x v="32"/>
    <m/>
    <x v="1"/>
    <s v="NCR"/>
    <m/>
    <s v="RJ. Hardware"/>
    <m/>
    <n v="75"/>
    <s v="Mattress"/>
    <m/>
    <m/>
    <n v="50"/>
    <m/>
    <m/>
    <m/>
    <m/>
    <m/>
    <n v="17"/>
    <m/>
    <m/>
    <m/>
    <m/>
    <m/>
    <x v="2"/>
    <s v="Abhishek Srivastava"/>
    <m/>
    <m/>
    <m/>
  </r>
  <r>
    <x v="129"/>
    <x v="32"/>
    <m/>
    <x v="1"/>
    <s v="NCR"/>
    <m/>
    <s v="Krishna Sales"/>
    <n v="9625446093"/>
    <n v="423"/>
    <s v="Chemical"/>
    <m/>
    <m/>
    <n v="100"/>
    <m/>
    <m/>
    <m/>
    <m/>
    <m/>
    <n v="14"/>
    <m/>
    <m/>
    <m/>
    <m/>
    <m/>
    <x v="1"/>
    <s v="Abhishek Srivastava"/>
    <m/>
    <m/>
    <m/>
  </r>
  <r>
    <x v="130"/>
    <x v="32"/>
    <m/>
    <x v="1"/>
    <s v="NCR"/>
    <m/>
    <s v="Krishna Sales"/>
    <n v="9625446093"/>
    <n v="200"/>
    <s v="Chemical"/>
    <m/>
    <m/>
    <n v="50"/>
    <m/>
    <m/>
    <m/>
    <m/>
    <m/>
    <n v="10"/>
    <m/>
    <m/>
    <m/>
    <m/>
    <m/>
    <x v="1"/>
    <s v="Abhishek Srivastava"/>
    <m/>
    <m/>
    <m/>
  </r>
  <r>
    <x v="131"/>
    <x v="32"/>
    <m/>
    <x v="1"/>
    <s v="NCR"/>
    <m/>
    <s v="Mehtab Alam"/>
    <n v="8505803872"/>
    <n v="50"/>
    <s v="Electrical"/>
    <m/>
    <m/>
    <n v="50"/>
    <m/>
    <m/>
    <m/>
    <m/>
    <m/>
    <n v="2.4"/>
    <m/>
    <m/>
    <m/>
    <m/>
    <m/>
    <x v="3"/>
    <s v="Abhishek Srivastava"/>
    <m/>
    <m/>
    <m/>
  </r>
  <r>
    <x v="132"/>
    <x v="33"/>
    <m/>
    <x v="1"/>
    <s v="NCR"/>
    <n v="38"/>
    <s v="Living plus india"/>
    <s v="+91 99990 38132"/>
    <n v="100"/>
    <s v="PVC Panels &amp; Tiles"/>
    <s v="Sheet"/>
    <m/>
    <n v="400"/>
    <m/>
    <m/>
    <s v="No"/>
    <s v="Saite 4 shahibabad ghaziabad"/>
    <s v="Noida"/>
    <n v="10"/>
    <s v="Sahibabad"/>
    <m/>
    <m/>
    <m/>
    <s v="avinishk@handover.in"/>
    <x v="0"/>
    <s v="Abhishek Srivastava"/>
    <m/>
    <m/>
    <m/>
  </r>
  <r>
    <x v="133"/>
    <x v="33"/>
    <m/>
    <x v="1"/>
    <s v="NCR"/>
    <m/>
    <s v="JKM Works"/>
    <n v="7417925777"/>
    <n v="100"/>
    <s v="Boards"/>
    <m/>
    <m/>
    <n v="50"/>
    <m/>
    <m/>
    <m/>
    <m/>
    <m/>
    <n v="10"/>
    <m/>
    <m/>
    <m/>
    <m/>
    <m/>
    <x v="1"/>
    <s v="Abhishek Srivastava"/>
    <m/>
    <m/>
    <m/>
  </r>
  <r>
    <x v="134"/>
    <x v="33"/>
    <m/>
    <x v="1"/>
    <s v="NCR"/>
    <m/>
    <s v="JKM Works"/>
    <n v="7417925777"/>
    <n v="400"/>
    <s v="Plywood"/>
    <m/>
    <m/>
    <n v="100"/>
    <m/>
    <m/>
    <m/>
    <m/>
    <m/>
    <n v="15"/>
    <m/>
    <m/>
    <m/>
    <m/>
    <m/>
    <x v="1"/>
    <s v="Abhishek Srivastava"/>
    <m/>
    <m/>
    <m/>
  </r>
  <r>
    <x v="135"/>
    <x v="33"/>
    <m/>
    <x v="1"/>
    <s v="NCR"/>
    <m/>
    <s v="Mehtab Alam"/>
    <n v="8505803872"/>
    <n v="500"/>
    <s v="Electric"/>
    <m/>
    <m/>
    <n v="1000"/>
    <m/>
    <m/>
    <m/>
    <m/>
    <m/>
    <n v="104"/>
    <m/>
    <m/>
    <m/>
    <m/>
    <m/>
    <x v="3"/>
    <s v="Abhishek Srivastava"/>
    <m/>
    <m/>
    <m/>
  </r>
  <r>
    <x v="136"/>
    <x v="33"/>
    <m/>
    <x v="1"/>
    <s v="NCR"/>
    <m/>
    <s v="Mehtab Alam"/>
    <n v="8505803872"/>
    <n v="250"/>
    <s v="Hangover electric"/>
    <m/>
    <m/>
    <n v="500"/>
    <m/>
    <m/>
    <m/>
    <m/>
    <m/>
    <n v="25"/>
    <m/>
    <m/>
    <m/>
    <m/>
    <m/>
    <x v="3"/>
    <s v="Abhishek Srivastava"/>
    <m/>
    <m/>
    <m/>
  </r>
  <r>
    <x v="137"/>
    <x v="33"/>
    <m/>
    <x v="1"/>
    <s v="NCR"/>
    <m/>
    <s v="Bath world"/>
    <m/>
    <n v="200"/>
    <s v="Hardware"/>
    <m/>
    <m/>
    <n v="60"/>
    <m/>
    <m/>
    <m/>
    <m/>
    <m/>
    <n v="15"/>
    <m/>
    <m/>
    <m/>
    <m/>
    <m/>
    <x v="2"/>
    <s v="Abhishek Srivastava"/>
    <m/>
    <m/>
    <m/>
  </r>
  <r>
    <x v="138"/>
    <x v="33"/>
    <m/>
    <x v="1"/>
    <s v="NCR"/>
    <m/>
    <s v="Gupta paints"/>
    <m/>
    <n v="150"/>
    <s v="Paint"/>
    <m/>
    <m/>
    <n v="90"/>
    <m/>
    <m/>
    <m/>
    <m/>
    <m/>
    <n v="21"/>
    <m/>
    <m/>
    <m/>
    <m/>
    <m/>
    <x v="2"/>
    <s v="Abhishek Srivastava"/>
    <m/>
    <m/>
    <m/>
  </r>
  <r>
    <x v="139"/>
    <x v="34"/>
    <m/>
    <x v="1"/>
    <s v="NCR"/>
    <m/>
    <s v="Mehtab Alam"/>
    <n v="8505803872"/>
    <n v="500"/>
    <m/>
    <m/>
    <n v="24"/>
    <n v="500"/>
    <m/>
    <m/>
    <m/>
    <s v="jhilmil industrial area"/>
    <s v="azadpur mandi"/>
    <n v="24"/>
    <m/>
    <m/>
    <m/>
    <m/>
    <m/>
    <x v="3"/>
    <s v="Abhishek Srivastava"/>
    <m/>
    <m/>
    <m/>
  </r>
  <r>
    <x v="140"/>
    <x v="34"/>
    <m/>
    <x v="1"/>
    <s v="NCR"/>
    <m/>
    <s v="Sikanderpur"/>
    <n v="8851709860"/>
    <n v="275"/>
    <s v="Hardware"/>
    <s v="Manesar"/>
    <n v="28"/>
    <n v="350"/>
    <m/>
    <m/>
    <m/>
    <m/>
    <m/>
    <n v="28"/>
    <m/>
    <m/>
    <m/>
    <m/>
    <m/>
    <x v="2"/>
    <s v="Abhishek Srivastava"/>
    <m/>
    <m/>
    <m/>
  </r>
  <r>
    <x v="141"/>
    <x v="34"/>
    <m/>
    <x v="1"/>
    <s v="NCR"/>
    <n v="38"/>
    <s v="Living plus india"/>
    <s v="+91 99990 38132"/>
    <n v="400"/>
    <s v="PVC Panels &amp; Tiles"/>
    <s v="Sheet"/>
    <m/>
    <n v="1100"/>
    <m/>
    <m/>
    <s v="No"/>
    <s v="Saite 4"/>
    <s v="Kirti nagar"/>
    <n v="27"/>
    <s v="Sahibabad"/>
    <m/>
    <m/>
    <m/>
    <s v="avinishk@handover.in"/>
    <x v="0"/>
    <s v="Abhishek Srivastava"/>
    <m/>
    <m/>
    <m/>
  </r>
  <r>
    <x v="142"/>
    <x v="34"/>
    <m/>
    <x v="1"/>
    <s v="NCR"/>
    <n v="11"/>
    <s v="Krishna Sales"/>
    <n v="9625446093"/>
    <n v="600"/>
    <s v="Chemicals"/>
    <s v="Chemical"/>
    <n v="900"/>
    <n v="900"/>
    <m/>
    <m/>
    <s v="No"/>
    <s v="Hoshiyarpur sector 51"/>
    <s v="Sector 110"/>
    <n v="18"/>
    <s v="Hoshiyarpur sector 51"/>
    <m/>
    <m/>
    <m/>
    <s v="nitinp@handover.in"/>
    <x v="1"/>
    <s v="Abhishek Srivastava"/>
    <m/>
    <m/>
    <m/>
  </r>
  <r>
    <x v="143"/>
    <x v="35"/>
    <m/>
    <x v="1"/>
    <s v="NCR"/>
    <n v="38"/>
    <s v="Living plus india"/>
    <s v="+91 99990 38132"/>
    <n v="300"/>
    <s v="PVC Panels &amp; Tiles"/>
    <s v="Sheet"/>
    <m/>
    <n v="1100"/>
    <m/>
    <m/>
    <s v="No"/>
    <s v="Saite 4 shahibabad"/>
    <s v="Kirti nagar"/>
    <n v="26"/>
    <s v="Sahibabad"/>
    <m/>
    <m/>
    <m/>
    <s v="avinishk@handover.in"/>
    <x v="0"/>
    <s v="Abhishek Srivastava"/>
    <m/>
    <m/>
    <m/>
  </r>
  <r>
    <x v="144"/>
    <x v="35"/>
    <m/>
    <x v="1"/>
    <s v="NCR"/>
    <n v="38"/>
    <s v="Living plus india"/>
    <s v="+91 99990 38132"/>
    <n v="200"/>
    <s v="PVC Panels &amp; Tiles"/>
    <s v="Sheet"/>
    <m/>
    <n v="1100"/>
    <m/>
    <m/>
    <s v="No"/>
    <s v="Saite 4 shahibabad"/>
    <s v="Pahadganj"/>
    <n v="25"/>
    <s v="Sahibabad"/>
    <m/>
    <m/>
    <m/>
    <s v="avinishk@handover.in"/>
    <x v="0"/>
    <s v="Abhishek Srivastava"/>
    <m/>
    <m/>
    <m/>
  </r>
  <r>
    <x v="145"/>
    <x v="36"/>
    <m/>
    <x v="1"/>
    <s v="NCR"/>
    <n v="56"/>
    <s v="Dharma Trading company"/>
    <n v="9953970679"/>
    <n v="550"/>
    <s v="Electrical Appliances"/>
    <s v="Chimney"/>
    <n v="1000"/>
    <n v="1000"/>
    <m/>
    <m/>
    <s v="No"/>
    <s v="Sector 51 Noida"/>
    <s v="Pari chowk greater Noida"/>
    <n v="21"/>
    <s v="Sector 51"/>
    <m/>
    <m/>
    <m/>
    <s v="nitinp@handover.in"/>
    <x v="1"/>
    <s v="Abhishek Srivastava"/>
    <m/>
    <m/>
    <m/>
  </r>
  <r>
    <x v="146"/>
    <x v="35"/>
    <m/>
    <x v="1"/>
    <s v="NCR"/>
    <m/>
    <s v="Mehtab Alam"/>
    <n v="8505803872"/>
    <n v="650"/>
    <m/>
    <m/>
    <m/>
    <n v="1000"/>
    <s v="Panipat"/>
    <m/>
    <s v="TATA Ace"/>
    <s v="shahhed nagar met"/>
    <s v="panipat bus stad"/>
    <n v="104"/>
    <m/>
    <n v="76"/>
    <m/>
    <m/>
    <m/>
    <x v="3"/>
    <s v="Abhishek Srivastava"/>
    <m/>
    <m/>
    <m/>
  </r>
  <r>
    <x v="147"/>
    <x v="35"/>
    <m/>
    <x v="1"/>
    <s v="NCR"/>
    <m/>
    <s v="Mehtab Alam"/>
    <n v="8505803872"/>
    <n v="300"/>
    <m/>
    <m/>
    <m/>
    <n v="500"/>
    <s v="Azadpur Mandi"/>
    <m/>
    <s v="TATA Ace"/>
    <s v="jhilmil industrail area"/>
    <s v="azadpur mandi"/>
    <n v="24"/>
    <m/>
    <n v="76"/>
    <m/>
    <m/>
    <m/>
    <x v="3"/>
    <s v="Abhishek Srivastava"/>
    <m/>
    <m/>
    <m/>
  </r>
  <r>
    <x v="148"/>
    <x v="35"/>
    <m/>
    <x v="1"/>
    <s v="NCR"/>
    <m/>
    <s v="Living plus india"/>
    <s v="+91 99990 38132"/>
    <n v="300"/>
    <m/>
    <m/>
    <m/>
    <n v="100"/>
    <s v="Delhi"/>
    <m/>
    <s v="EV 3W"/>
    <s v="Saite 4 shahibabad"/>
    <s v="Pahadganj"/>
    <n v="26"/>
    <m/>
    <n v="38"/>
    <m/>
    <m/>
    <m/>
    <x v="0"/>
    <s v="Abhishek Srivastava"/>
    <m/>
    <m/>
    <m/>
  </r>
  <r>
    <x v="149"/>
    <x v="36"/>
    <m/>
    <x v="1"/>
    <s v="NCR"/>
    <m/>
    <s v="Living plus india"/>
    <s v="+91 99990 38132"/>
    <n v="200"/>
    <m/>
    <m/>
    <m/>
    <n v="70"/>
    <s v="Delhi"/>
    <m/>
    <s v="EV 3W"/>
    <s v="Saite 4 shahibabad"/>
    <s v="Indralok"/>
    <n v="21"/>
    <m/>
    <n v="30"/>
    <m/>
    <m/>
    <m/>
    <x v="0"/>
    <s v="Abhishek Srivastava"/>
    <m/>
    <m/>
    <m/>
  </r>
  <r>
    <x v="150"/>
    <x v="36"/>
    <m/>
    <x v="1"/>
    <s v="NCR"/>
    <m/>
    <s v="Neelkanth Hardware"/>
    <n v="9560599239"/>
    <n v="1.25"/>
    <m/>
    <m/>
    <m/>
    <n v="350"/>
    <s v="Gurgaon"/>
    <m/>
    <s v="Pick up Truck"/>
    <s v="Sikanderpur"/>
    <s v="Nuh"/>
    <n v="55"/>
    <m/>
    <n v="31"/>
    <m/>
    <m/>
    <m/>
    <x v="2"/>
    <s v="Abhishek Srivastava"/>
    <m/>
    <m/>
    <m/>
  </r>
  <r>
    <x v="151"/>
    <x v="36"/>
    <m/>
    <x v="1"/>
    <s v="NCR"/>
    <m/>
    <s v="Living plus india"/>
    <s v="+91 99990 38132"/>
    <n v="100"/>
    <m/>
    <m/>
    <m/>
    <n v="30"/>
    <s v="Sahibabad"/>
    <m/>
    <s v="EV 3W"/>
    <s v="Saite 4 shahibabad ghaziabad"/>
    <s v="Indrapuram"/>
    <n v="8"/>
    <m/>
    <n v="30"/>
    <m/>
    <m/>
    <m/>
    <x v="0"/>
    <s v="Abhishek Srivastava"/>
    <m/>
    <m/>
    <m/>
  </r>
  <r>
    <x v="152"/>
    <x v="35"/>
    <m/>
    <x v="1"/>
    <s v="NCR"/>
    <m/>
    <s v="Krishna Sales"/>
    <n v="9625446093"/>
    <n v="200"/>
    <m/>
    <m/>
    <m/>
    <n v="200"/>
    <s v="Noida"/>
    <m/>
    <s v="TATA Ace"/>
    <s v="Sector 51 Noida"/>
    <s v="Sector 74 Noida"/>
    <n v="13"/>
    <m/>
    <n v="11"/>
    <m/>
    <m/>
    <m/>
    <x v="1"/>
    <s v="Abhishek Srivastava"/>
    <m/>
    <m/>
    <m/>
  </r>
  <r>
    <x v="153"/>
    <x v="35"/>
    <m/>
    <x v="1"/>
    <s v="NCR"/>
    <m/>
    <s v="JKM Works"/>
    <n v="7417925777"/>
    <n v="400"/>
    <m/>
    <m/>
    <m/>
    <n v="150"/>
    <s v="Noida"/>
    <m/>
    <s v="Truck"/>
    <s v="Sector 9 Noida"/>
    <s v="Sector 63 noida"/>
    <n v="12"/>
    <m/>
    <n v="46"/>
    <m/>
    <m/>
    <m/>
    <x v="1"/>
    <s v="Abhishek Srivastava"/>
    <m/>
    <m/>
    <m/>
  </r>
  <r>
    <x v="154"/>
    <x v="35"/>
    <m/>
    <x v="1"/>
    <s v="NCR"/>
    <m/>
    <s v="Shiva Aluminium"/>
    <n v="9362531613"/>
    <n v="1.5"/>
    <m/>
    <m/>
    <m/>
    <n v="250"/>
    <s v="Gurgaon"/>
    <m/>
    <s v="Pick up Truck"/>
    <s v="Sikanderpur"/>
    <s v="Manesar"/>
    <n v="27"/>
    <m/>
    <n v="30"/>
    <m/>
    <m/>
    <m/>
    <x v="2"/>
    <s v="Abhishek Srivastava"/>
    <m/>
    <m/>
    <m/>
  </r>
  <r>
    <x v="155"/>
    <x v="37"/>
    <m/>
    <x v="1"/>
    <s v="NCR"/>
    <n v="38"/>
    <s v="Living plus india"/>
    <s v="+91 99990 38132"/>
    <n v="200"/>
    <s v="PVC Panels &amp; Tiles"/>
    <s v="Sheet"/>
    <m/>
    <n v="500"/>
    <m/>
    <m/>
    <s v="No"/>
    <s v="Saite 4 shahibabad"/>
    <s v="Noida sector 51"/>
    <n v="15"/>
    <s v="Sahibabad"/>
    <m/>
    <m/>
    <m/>
    <s v="avinishk@handover.in"/>
    <x v="0"/>
    <s v="Abhishek Srivastava"/>
    <m/>
    <m/>
    <m/>
  </r>
  <r>
    <x v="156"/>
    <x v="38"/>
    <m/>
    <x v="1"/>
    <s v="NCR"/>
    <n v="38"/>
    <s v="Living plus india"/>
    <s v="+91 99990 38132"/>
    <n v="200"/>
    <s v="PVC Panels &amp; Tiles"/>
    <s v="Sheet"/>
    <m/>
    <n v="700"/>
    <m/>
    <m/>
    <s v="No"/>
    <s v="Saite 4 shahibabad"/>
    <s v="Pahadganj"/>
    <n v="21"/>
    <s v="Sahibabad"/>
    <m/>
    <m/>
    <m/>
    <s v="avinishk@handover.in"/>
    <x v="0"/>
    <s v="Abhishek Srivastava"/>
    <m/>
    <m/>
    <m/>
  </r>
  <r>
    <x v="157"/>
    <x v="38"/>
    <m/>
    <x v="1"/>
    <s v="NCR"/>
    <n v="38"/>
    <s v="Living plus india"/>
    <s v="+91 99990 38132"/>
    <n v="100"/>
    <s v="Furniture"/>
    <s v="Sofa"/>
    <m/>
    <n v="800"/>
    <m/>
    <m/>
    <s v="No"/>
    <s v="Paharganj"/>
    <s v="Noida"/>
    <n v="27"/>
    <s v="Sahibabad"/>
    <m/>
    <m/>
    <m/>
    <s v="avinishk@handover.in"/>
    <x v="0"/>
    <s v="Abhishek Srivastava"/>
    <m/>
    <m/>
    <m/>
  </r>
  <r>
    <x v="158"/>
    <x v="38"/>
    <m/>
    <x v="1"/>
    <s v="NCR"/>
    <m/>
    <s v="Mehtab Alam"/>
    <n v="8505803872"/>
    <n v="100"/>
    <s v="Furniture"/>
    <m/>
    <s v="Uttar Pradesh"/>
    <n v="500"/>
    <m/>
    <s v="TATA Ace"/>
    <s v="DL1LAE5085"/>
    <n v="8505803872"/>
    <n v="1100"/>
    <n v="24"/>
    <n v="75"/>
    <m/>
    <m/>
    <m/>
    <m/>
    <x v="3"/>
    <s v="Abhishek Srivastava"/>
    <m/>
    <m/>
    <m/>
  </r>
  <r>
    <x v="159"/>
    <x v="38"/>
    <m/>
    <x v="1"/>
    <s v="NCR"/>
    <m/>
    <s v="Mehtab Alam"/>
    <n v="8505803872"/>
    <n v="650"/>
    <s v="pipe"/>
    <m/>
    <s v="Uttar Pradesh"/>
    <n v="1000"/>
    <m/>
    <s v="Pick up Truck"/>
    <s v="DL12H2658"/>
    <n v="8505803872"/>
    <n v="10000"/>
    <n v="161"/>
    <n v="75"/>
    <m/>
    <m/>
    <m/>
    <m/>
    <x v="3"/>
    <s v="Abhishek Srivastava"/>
    <m/>
    <m/>
    <m/>
  </r>
  <r>
    <x v="160"/>
    <x v="38"/>
    <m/>
    <x v="1"/>
    <s v="NCR"/>
    <m/>
    <s v="Shitla Marble"/>
    <n v="9718826697"/>
    <n v="1500"/>
    <s v="Tiles"/>
    <m/>
    <s v="Gurgaon"/>
    <n v="150"/>
    <m/>
    <s v="Pick up Truck"/>
    <s v="DL1LAL1462"/>
    <n v="9990441549"/>
    <n v="1550"/>
    <n v="35"/>
    <n v="65"/>
    <m/>
    <m/>
    <m/>
    <m/>
    <x v="2"/>
    <s v="Abhishek Srivastava"/>
    <m/>
    <m/>
    <m/>
  </r>
  <r>
    <x v="161"/>
    <x v="38"/>
    <m/>
    <x v="1"/>
    <s v="Kanpur"/>
    <m/>
    <s v="Hari om Gases"/>
    <n v="9956751666"/>
    <n v="2000"/>
    <s v="Gas Cylinder"/>
    <m/>
    <s v="Kanpur"/>
    <n v="100"/>
    <m/>
    <s v="ICE 3W"/>
    <s v="UP78FN 8090"/>
    <n v="9935056464"/>
    <n v="1000"/>
    <n v="48"/>
    <n v="81"/>
    <m/>
    <m/>
    <m/>
    <m/>
    <x v="4"/>
    <s v="Rahul Rai"/>
    <m/>
    <m/>
    <m/>
  </r>
  <r>
    <x v="162"/>
    <x v="36"/>
    <m/>
    <x v="1"/>
    <s v="Kanpur"/>
    <m/>
    <s v="Hari om Gases"/>
    <n v="9956751666"/>
    <n v="2500"/>
    <s v="Gas Cylinder"/>
    <m/>
    <s v="Kanpur"/>
    <n v="500"/>
    <m/>
    <s v="Pick up Truck"/>
    <s v="UP78FN8090"/>
    <n v="9935056464"/>
    <n v="800"/>
    <n v="30"/>
    <n v="81"/>
    <m/>
    <n v="23"/>
    <m/>
    <m/>
    <x v="4"/>
    <s v="Rahul Rai"/>
    <m/>
    <m/>
    <m/>
  </r>
  <r>
    <x v="163"/>
    <x v="39"/>
    <m/>
    <x v="1"/>
    <s v="NCR"/>
    <m/>
    <s v="Mehtab Alam"/>
    <n v="8505803872"/>
    <n v="101"/>
    <s v="Furniture"/>
    <s v="Naveen Shahdara delhi"/>
    <s v="Shalimar. baghh"/>
    <n v="100"/>
    <s v="Delhi"/>
    <m/>
    <s v="Pick up Truck"/>
    <s v="DL12T7281"/>
    <n v="8505803872"/>
    <n v="27"/>
    <m/>
    <n v="75"/>
    <m/>
    <n v="75"/>
    <m/>
    <x v="3"/>
    <s v="Abhishek Srivastava"/>
    <m/>
    <m/>
    <m/>
  </r>
  <r>
    <x v="164"/>
    <x v="39"/>
    <m/>
    <x v="1"/>
    <s v="NCR"/>
    <m/>
    <s v="Shiva Aluminium"/>
    <n v="9560599239"/>
    <n v="700"/>
    <s v="Furniture"/>
    <s v="Gaur City Noida"/>
    <s v="Maruti kunj"/>
    <n v="200"/>
    <s v="Gurgaon"/>
    <m/>
    <s v="Pick up Truck"/>
    <s v="DL1LM7535"/>
    <n v="8802141490"/>
    <n v="65"/>
    <m/>
    <n v="30"/>
    <m/>
    <s v="Google form update"/>
    <m/>
    <x v="2"/>
    <s v="Abhishek Srivastava"/>
    <m/>
    <m/>
    <m/>
  </r>
  <r>
    <x v="165"/>
    <x v="39"/>
    <m/>
    <x v="1"/>
    <s v="NCR"/>
    <n v="38"/>
    <s v="Living plus india"/>
    <s v="+91 99990 38132"/>
    <n v="100"/>
    <s v="PVC Panels &amp; Tiles"/>
    <s v="Sheet"/>
    <m/>
    <n v="1200"/>
    <m/>
    <m/>
    <s v="No"/>
    <s v="Saite 4 shahibabad ghaziabad"/>
    <s v="Kirti nagar"/>
    <n v="28"/>
    <s v="Sahibabad"/>
    <m/>
    <m/>
    <m/>
    <s v="avinishk@handover.in"/>
    <x v="0"/>
    <s v="Abhishek Srivastava"/>
    <m/>
    <m/>
    <m/>
  </r>
  <r>
    <x v="166"/>
    <x v="40"/>
    <m/>
    <x v="1"/>
    <s v="NCR"/>
    <n v="11"/>
    <s v="Krishna Sales"/>
    <s v="+91 72176 55173"/>
    <n v="300"/>
    <s v="Chemicals"/>
    <s v="Favicol"/>
    <m/>
    <n v="500"/>
    <m/>
    <m/>
    <s v="No"/>
    <s v="Sec 51 noida"/>
    <s v="Greter noida"/>
    <n v="16"/>
    <s v="Noida"/>
    <m/>
    <m/>
    <m/>
    <s v="avinishk@handover.in"/>
    <x v="0"/>
    <s v="Abhishek Srivastava"/>
    <m/>
    <m/>
    <m/>
  </r>
  <r>
    <x v="167"/>
    <x v="40"/>
    <m/>
    <x v="1"/>
    <s v="NCR"/>
    <m/>
    <s v="Living plus india"/>
    <s v="+91 99990 38132"/>
    <n v="100"/>
    <s v="Plywood"/>
    <m/>
    <m/>
    <n v="30"/>
    <s v="Up"/>
    <s v="Up"/>
    <m/>
    <s v="Saite 4 shahibabad"/>
    <s v="Mohan Nagar sahibabad"/>
    <n v="4"/>
    <n v="300"/>
    <m/>
    <n v="38"/>
    <m/>
    <m/>
    <x v="0"/>
    <s v="Abhishek Srivastava"/>
    <n v="12"/>
    <m/>
    <m/>
  </r>
  <r>
    <x v="168"/>
    <x v="40"/>
    <m/>
    <x v="1"/>
    <s v="NCR"/>
    <m/>
    <s v="Living plus india"/>
    <s v="+91 99990 38132"/>
    <n v="200"/>
    <s v="Sheet"/>
    <m/>
    <m/>
    <n v="40"/>
    <s v="Up"/>
    <s v="Up"/>
    <m/>
    <s v="Saite 4"/>
    <s v="Indrapuram"/>
    <n v="6"/>
    <n v="400"/>
    <m/>
    <n v="38"/>
    <m/>
    <m/>
    <x v="0"/>
    <s v="Abhishek Srivastava"/>
    <n v="12"/>
    <m/>
    <m/>
  </r>
  <r>
    <x v="169"/>
    <x v="40"/>
    <m/>
    <x v="1"/>
    <s v="NCR"/>
    <m/>
    <s v="Living plus india"/>
    <s v="+91 99990 38132"/>
    <n v="200"/>
    <s v="Sheet"/>
    <m/>
    <m/>
    <n v="30"/>
    <s v="Up"/>
    <s v="Up"/>
    <m/>
    <s v="Saite 4"/>
    <s v="Shahibabad"/>
    <n v="4"/>
    <n v="300"/>
    <m/>
    <n v="38"/>
    <m/>
    <m/>
    <x v="0"/>
    <s v="Abhishek Srivastava"/>
    <n v="13"/>
    <m/>
    <m/>
  </r>
  <r>
    <x v="170"/>
    <x v="40"/>
    <m/>
    <x v="1"/>
    <s v="Kanpur"/>
    <m/>
    <s v="Furniture"/>
    <s v="N. A"/>
    <n v="500"/>
    <s v="Furniture"/>
    <m/>
    <m/>
    <n v="100"/>
    <s v="Kanpur"/>
    <s v="Fatehpur"/>
    <m/>
    <s v="Panki"/>
    <s v="Chautakra"/>
    <n v="65"/>
    <n v="1200"/>
    <m/>
    <n v="81"/>
    <m/>
    <m/>
    <x v="4"/>
    <s v="Rahul Rai"/>
    <n v="23"/>
    <m/>
    <m/>
  </r>
  <r>
    <x v="171"/>
    <x v="40"/>
    <m/>
    <x v="1"/>
    <s v="NCR"/>
    <m/>
    <s v="Shiva Tiles"/>
    <n v="8092382720"/>
    <n v="300"/>
    <s v="Furniture"/>
    <m/>
    <m/>
    <n v="500"/>
    <s v="Gurgaon to Noida"/>
    <s v="Noida to Gurgaon"/>
    <m/>
    <s v="Gurgaon"/>
    <s v="Noida"/>
    <n v="65"/>
    <n v="4500"/>
    <m/>
    <n v="16"/>
    <m/>
    <m/>
    <x v="2"/>
    <s v="Abhishek Srivastava"/>
    <s v="Google form update"/>
    <m/>
    <m/>
  </r>
  <r>
    <x v="172"/>
    <x v="40"/>
    <m/>
    <x v="1"/>
    <s v="NCR"/>
    <m/>
    <s v="Suresh Kumar Yadav"/>
    <n v="9749134510"/>
    <n v="90"/>
    <s v="Electrical"/>
    <m/>
    <m/>
    <n v="300"/>
    <s v="Delhi"/>
    <s v="Delhi"/>
    <m/>
    <s v="Jhilmil industrial area"/>
    <s v="Shalimar Bagh Flyovet"/>
    <n v="26"/>
    <n v="3000"/>
    <m/>
    <n v="85"/>
    <m/>
    <m/>
    <x v="3"/>
    <s v="Abhishek Srivastava"/>
    <n v="40"/>
    <m/>
    <m/>
  </r>
  <r>
    <x v="173"/>
    <x v="40"/>
    <m/>
    <x v="1"/>
    <s v="NCR"/>
    <m/>
    <s v="Surjeet Yadav"/>
    <n v="9739134510"/>
    <n v="400"/>
    <s v="Horsing"/>
    <m/>
    <m/>
    <n v="300"/>
    <s v="Delhi"/>
    <s v="Delhi"/>
    <m/>
    <s v="Punjabi Bagh west club road"/>
    <s v="Zakhira mandi Shani mandir"/>
    <n v="25"/>
    <n v="2300"/>
    <m/>
    <n v="86"/>
    <m/>
    <m/>
    <x v="3"/>
    <s v="Abhishek Srivastava"/>
    <n v="41"/>
    <m/>
    <m/>
  </r>
  <r>
    <x v="174"/>
    <x v="41"/>
    <m/>
    <x v="1"/>
    <s v="NCR"/>
    <m/>
    <s v="Wave India Pvt Ltd"/>
    <n v="9821000310"/>
    <n v="9000"/>
    <s v="Furniture"/>
    <m/>
    <m/>
    <n v="4800"/>
    <s v="Delhi"/>
    <s v="Banglore"/>
    <m/>
    <s v="Okhla Phase II"/>
    <s v="Banglore"/>
    <n v="980"/>
    <n v="55000"/>
    <m/>
    <n v="42"/>
    <m/>
    <m/>
    <x v="5"/>
    <s v="Abhishek Srivastava"/>
    <n v="42"/>
    <m/>
    <m/>
  </r>
  <r>
    <x v="175"/>
    <x v="41"/>
    <m/>
    <x v="1"/>
    <s v="NCR"/>
    <m/>
    <s v="Living plus india"/>
    <m/>
    <n v="700"/>
    <s v="Sheet"/>
    <m/>
    <m/>
    <n v="300"/>
    <s v="Up"/>
    <s v="Up"/>
    <m/>
    <s v="Saite 4"/>
    <s v="Meerut"/>
    <n v="65"/>
    <n v="3000"/>
    <m/>
    <n v="38"/>
    <m/>
    <m/>
    <x v="0"/>
    <s v="Abhishek Srivastava"/>
    <n v="12"/>
    <m/>
    <m/>
  </r>
  <r>
    <x v="176"/>
    <x v="41"/>
    <m/>
    <x v="1"/>
    <s v="NCR"/>
    <m/>
    <s v="Jatin Pharmacy"/>
    <n v="9473812482"/>
    <n v="30"/>
    <s v="Pharmacy"/>
    <m/>
    <m/>
    <n v="300"/>
    <s v="Uttar Pradesh"/>
    <s v="Uttar Prades"/>
    <m/>
    <s v="Sahibabad Industrial Area"/>
    <s v="Meerut Road Near Shiva Dhab"/>
    <n v="55"/>
    <n v="3000"/>
    <m/>
    <n v="75"/>
    <m/>
    <m/>
    <x v="3"/>
    <s v="Abhishek Srivastava"/>
    <n v="41"/>
    <m/>
    <m/>
  </r>
  <r>
    <x v="177"/>
    <x v="41"/>
    <m/>
    <x v="1"/>
    <s v="NCR"/>
    <m/>
    <s v="Shiva plywood"/>
    <n v="8851709860"/>
    <n v="200"/>
    <s v="Ply"/>
    <m/>
    <m/>
    <n v="300"/>
    <s v="Gurgaon"/>
    <s v="Haryana"/>
    <m/>
    <s v="Sec 34 Gurgaon"/>
    <s v="Bawana"/>
    <n v="75"/>
    <n v="3000"/>
    <m/>
    <n v="32"/>
    <m/>
    <m/>
    <x v="2"/>
    <s v="Abhishek Srivastava"/>
    <s v="Update Google form"/>
    <m/>
    <m/>
  </r>
  <r>
    <x v="178"/>
    <x v="42"/>
    <m/>
    <x v="1"/>
    <s v="NCR"/>
    <n v="87"/>
    <s v="Shanker"/>
    <n v="7428784555"/>
    <n v="50"/>
    <s v="Furniture"/>
    <s v="Furniture"/>
    <m/>
    <n v="1000"/>
    <m/>
    <m/>
    <s v="No"/>
    <s v="Sultanpur"/>
    <s v="Noida Sec 83"/>
    <n v="33"/>
    <s v="Noida Sec 83"/>
    <m/>
    <m/>
    <s v="Cash"/>
    <s v="abhisheks@handover.in"/>
    <x v="2"/>
    <s v="Abhishek Srivastava"/>
    <m/>
    <m/>
    <m/>
  </r>
  <r>
    <x v="179"/>
    <x v="42"/>
    <m/>
    <x v="1"/>
    <s v="NCR"/>
    <n v="38"/>
    <s v="Living plus india"/>
    <s v="+91 99990 38132"/>
    <n v="200"/>
    <s v="PVC Panels &amp; Tiles"/>
    <s v="Sheet"/>
    <m/>
    <n v="1300"/>
    <m/>
    <m/>
    <s v="No"/>
    <s v="Saite 4 shahibabad"/>
    <s v="Gurgaon"/>
    <n v="40"/>
    <s v="Sahibabad"/>
    <m/>
    <m/>
    <m/>
    <s v="avinishk@handover.in"/>
    <x v="0"/>
    <s v="Abhishek Srivastava"/>
    <m/>
    <m/>
    <m/>
  </r>
  <r>
    <x v="180"/>
    <x v="42"/>
    <m/>
    <x v="1"/>
    <s v="NCR"/>
    <m/>
    <s v="Neelkanth Hardware"/>
    <n v="9170129678"/>
    <n v="80"/>
    <s v="A c"/>
    <s v="Basai Gurgaon"/>
    <m/>
    <n v="150"/>
    <s v="Gurgaon"/>
    <m/>
    <s v="EV 3W"/>
    <s v="DL51GD9517"/>
    <n v="8168378244"/>
    <n v="27"/>
    <m/>
    <n v="31"/>
    <m/>
    <m/>
    <m/>
    <x v="2"/>
    <s v="Abhishek Srivastava"/>
    <s v="Update Google form"/>
    <m/>
    <m/>
  </r>
  <r>
    <x v="181"/>
    <x v="42"/>
    <m/>
    <x v="1"/>
    <s v="Kanpur"/>
    <m/>
    <s v="Hari om Gases"/>
    <m/>
    <n v="2000"/>
    <s v="Gas cylinder"/>
    <s v="Barra"/>
    <m/>
    <n v="0"/>
    <s v="Kanpur"/>
    <m/>
    <s v="Pick up Truck"/>
    <s v="UP78AN9570"/>
    <s v="+91 99560 96386"/>
    <n v="4"/>
    <m/>
    <n v="81"/>
    <m/>
    <m/>
    <m/>
    <x v="4"/>
    <s v="Rahul Rai"/>
    <n v="28"/>
    <m/>
    <m/>
  </r>
  <r>
    <x v="182"/>
    <x v="43"/>
    <m/>
    <x v="1"/>
    <s v="NCR"/>
    <m/>
    <s v="Living plus india"/>
    <s v="+91 99990 38132"/>
    <n v="200"/>
    <s v="Saheet plywood"/>
    <m/>
    <m/>
    <n v="100"/>
    <m/>
    <m/>
    <m/>
    <s v="Saite 4"/>
    <s v="Okhla"/>
    <n v="26"/>
    <s v="Up"/>
    <s v="Delhi"/>
    <m/>
    <s v="EV 3W"/>
    <s v="---"/>
    <x v="0"/>
    <s v="Abhishek Srivastava"/>
    <m/>
    <m/>
    <m/>
  </r>
  <r>
    <x v="183"/>
    <x v="43"/>
    <m/>
    <x v="1"/>
    <s v="NCR"/>
    <m/>
    <s v="Living plus india"/>
    <s v="+91 99990 38132"/>
    <n v="200"/>
    <s v="Ply"/>
    <m/>
    <m/>
    <n v="100"/>
    <m/>
    <m/>
    <m/>
    <s v="Saite 4"/>
    <s v="Faridabad"/>
    <n v="29"/>
    <s v="Up"/>
    <s v="Delhi"/>
    <m/>
    <s v="EV 3W"/>
    <s v="---"/>
    <x v="0"/>
    <s v="Abhishek Srivastava"/>
    <m/>
    <m/>
    <m/>
  </r>
  <r>
    <x v="184"/>
    <x v="43"/>
    <m/>
    <x v="1"/>
    <s v="NCR"/>
    <m/>
    <s v="Living plus india"/>
    <s v="+91 99990 38132"/>
    <n v="100"/>
    <s v="Saheet"/>
    <m/>
    <m/>
    <n v="100"/>
    <m/>
    <m/>
    <m/>
    <s v="Saite 4"/>
    <s v="Pahadganj"/>
    <n v="27"/>
    <s v="Up"/>
    <s v="Delhi"/>
    <m/>
    <s v="EV 3W"/>
    <s v="___"/>
    <x v="0"/>
    <s v="Abhishek Srivastava"/>
    <m/>
    <m/>
    <m/>
  </r>
  <r>
    <x v="185"/>
    <x v="43"/>
    <m/>
    <x v="1"/>
    <s v="Kanpur"/>
    <m/>
    <s v="Hari om Gases"/>
    <m/>
    <n v="3000"/>
    <s v="Gas cylinder"/>
    <m/>
    <m/>
    <n v="232"/>
    <m/>
    <m/>
    <m/>
    <s v="Panki"/>
    <s v="Kanpur local"/>
    <n v="60"/>
    <s v="Ka"/>
    <s v="Kanpur"/>
    <m/>
    <s v="Pick up Truck"/>
    <s v="UP78AN9570"/>
    <x v="4"/>
    <s v="Rahul Rai"/>
    <m/>
    <m/>
    <m/>
  </r>
  <r>
    <x v="186"/>
    <x v="43"/>
    <m/>
    <x v="1"/>
    <s v="NCR"/>
    <m/>
    <s v="Lohiya"/>
    <n v="9560599239"/>
    <n v="500"/>
    <s v="Furniture"/>
    <m/>
    <m/>
    <n v="350"/>
    <m/>
    <m/>
    <m/>
    <s v="Sultanpur"/>
    <s v="Manesar"/>
    <n v="35"/>
    <s v="Sultanpur to Manesar"/>
    <s v="Manesar to Sec 56 Gurgaon"/>
    <m/>
    <s v="TATA Ace"/>
    <s v="HR38AE9112"/>
    <x v="2"/>
    <s v="Abhishek Srivastava"/>
    <m/>
    <m/>
    <m/>
  </r>
  <r>
    <x v="187"/>
    <x v="43"/>
    <m/>
    <x v="1"/>
    <s v="NCR"/>
    <n v="38"/>
    <s v="Living plus india"/>
    <s v="+91 99990 38132"/>
    <n v="300"/>
    <s v="PVC Panels &amp; Tiles"/>
    <s v="Sheet"/>
    <m/>
    <n v="1000"/>
    <m/>
    <m/>
    <s v="No"/>
    <s v="Saite 4"/>
    <s v="Kirti nagar"/>
    <n v="26"/>
    <s v="Sahibabad"/>
    <m/>
    <m/>
    <m/>
    <s v="avinishk@handover.in"/>
    <x v="0"/>
    <s v="Abhishek Srivastava"/>
    <m/>
    <m/>
    <m/>
  </r>
  <r>
    <x v="188"/>
    <x v="43"/>
    <m/>
    <x v="1"/>
    <s v="NCR"/>
    <n v="38"/>
    <s v="Living plus india"/>
    <s v="+91 99990 38132"/>
    <n v="200"/>
    <s v="PVC Panels &amp; Tiles"/>
    <s v="Sheet"/>
    <m/>
    <n v="700"/>
    <m/>
    <m/>
    <s v="No"/>
    <s v="Saite 4 shahibabad"/>
    <s v="Noida"/>
    <n v="20"/>
    <s v="Noida"/>
    <m/>
    <m/>
    <m/>
    <s v="avinishk@handover.in"/>
    <x v="0"/>
    <s v="Abhishek Srivastava"/>
    <m/>
    <m/>
    <m/>
  </r>
  <r>
    <x v="189"/>
    <x v="44"/>
    <m/>
    <x v="1"/>
    <s v="NCR"/>
    <n v="11"/>
    <s v="Krishna Sales"/>
    <s v="......"/>
    <n v="500"/>
    <s v="Chemicals"/>
    <s v="Pidilite"/>
    <m/>
    <n v="1100"/>
    <m/>
    <m/>
    <s v="No"/>
    <s v="Sector 51"/>
    <s v="Basant kunj"/>
    <n v="28"/>
    <s v="Noida"/>
    <m/>
    <m/>
    <m/>
    <s v="avinishk@handover.in"/>
    <x v="0"/>
    <s v="Abhishek Srivastava"/>
    <m/>
    <m/>
    <m/>
  </r>
  <r>
    <x v="190"/>
    <x v="44"/>
    <m/>
    <x v="1"/>
    <s v="NCR"/>
    <n v="38"/>
    <s v="Living plus india"/>
    <s v="....."/>
    <n v="300"/>
    <s v="PVC Panels &amp; Tiles"/>
    <s v="Sheet"/>
    <m/>
    <n v="1400"/>
    <m/>
    <m/>
    <s v="Yes"/>
    <s v="Saite 4 shahibabad"/>
    <s v="Faridabad"/>
    <n v="40"/>
    <s v="Sahibabad"/>
    <m/>
    <m/>
    <m/>
    <s v="avinishk@handover.in"/>
    <x v="0"/>
    <s v="Abhishek Srivastava"/>
    <m/>
    <m/>
    <m/>
  </r>
  <r>
    <x v="191"/>
    <x v="44"/>
    <m/>
    <x v="1"/>
    <s v="NCR"/>
    <m/>
    <s v="Mehtab Alam"/>
    <n v="8505803872"/>
    <n v="700"/>
    <s v="Furniture luxury"/>
    <m/>
    <m/>
    <n v="1000"/>
    <s v="Panipat"/>
    <m/>
    <s v="TATA Ace"/>
    <s v="Azadpur mandi"/>
    <s v="Panipat industrial afea"/>
    <n v="104"/>
    <s v="DL12B8371"/>
    <n v="8505803872"/>
    <m/>
    <m/>
    <m/>
    <x v="3"/>
    <s v="Abhishek Srivastava"/>
    <n v="46"/>
    <m/>
    <m/>
  </r>
  <r>
    <x v="192"/>
    <x v="44"/>
    <m/>
    <x v="1"/>
    <s v="Kanpur"/>
    <m/>
    <s v="Hari Om gases"/>
    <m/>
    <n v="2000"/>
    <s v="Gas Cylinder"/>
    <m/>
    <m/>
    <n v="100"/>
    <s v="Kanpur"/>
    <m/>
    <s v="Pick up Truck"/>
    <s v="Panki"/>
    <s v="Kidwai nagar"/>
    <n v="12"/>
    <s v="UP78FN8074"/>
    <n v="77651903792"/>
    <m/>
    <m/>
    <m/>
    <x v="4"/>
    <s v="Rahul Rai"/>
    <n v="28"/>
    <m/>
    <m/>
  </r>
  <r>
    <x v="193"/>
    <x v="44"/>
    <m/>
    <x v="1"/>
    <s v="NCR"/>
    <m/>
    <s v="Wave India pvt ltd"/>
    <n v="9821000310"/>
    <n v="2500"/>
    <s v="Furniture"/>
    <m/>
    <m/>
    <n v="2500"/>
    <s v="Up"/>
    <m/>
    <s v="Truck"/>
    <s v="Delhi"/>
    <s v="Bhraich"/>
    <n v="580"/>
    <s v="DL1GE1190"/>
    <n v="7683044386"/>
    <m/>
    <m/>
    <m/>
    <x v="5"/>
    <s v="Abhishek Srivastava"/>
    <n v="42"/>
    <m/>
    <m/>
  </r>
  <r>
    <x v="194"/>
    <x v="45"/>
    <m/>
    <x v="1"/>
    <s v="NCR"/>
    <m/>
    <s v="JKM Works"/>
    <n v="7417925777"/>
    <n v="430"/>
    <s v="Plywood"/>
    <s v="Sector 44"/>
    <m/>
    <n v="100"/>
    <s v="Noida"/>
    <m/>
    <s v="Pick up Truck"/>
    <s v="Sector 9 Noida"/>
    <s v="Sector 44"/>
    <n v="7"/>
    <m/>
    <n v="44"/>
    <m/>
    <m/>
    <m/>
    <x v="1"/>
    <s v="Abhishek Srivastava"/>
    <n v="41"/>
    <m/>
    <m/>
  </r>
  <r>
    <x v="195"/>
    <x v="45"/>
    <m/>
    <x v="1"/>
    <s v="NCR"/>
    <m/>
    <s v="Living plus india"/>
    <m/>
    <n v="150"/>
    <s v="Sheet"/>
    <s v="Paharganj"/>
    <m/>
    <n v="100"/>
    <s v="Delhi"/>
    <m/>
    <s v="EV 3W"/>
    <s v="Saite 4 shahibabad"/>
    <s v="Paharganj"/>
    <n v="24"/>
    <m/>
    <n v="38"/>
    <m/>
    <m/>
    <m/>
    <x v="0"/>
    <s v="Abhishek Srivastava"/>
    <n v="11"/>
    <m/>
    <m/>
  </r>
  <r>
    <x v="196"/>
    <x v="45"/>
    <m/>
    <x v="1"/>
    <s v="NCR"/>
    <m/>
    <s v="Mehtab Alam"/>
    <n v="8505803872"/>
    <n v="450"/>
    <s v="Furniture"/>
    <s v="Azadpur Mandi"/>
    <m/>
    <n v="500"/>
    <s v="Delhi"/>
    <m/>
    <s v="TATA Ace"/>
    <s v="Jhilmil Industyarea"/>
    <s v="Azadpur Mandi"/>
    <n v="24"/>
    <m/>
    <n v="75"/>
    <m/>
    <m/>
    <m/>
    <x v="3"/>
    <s v="Abhishek Srivastava"/>
    <n v="46"/>
    <m/>
    <m/>
  </r>
  <r>
    <x v="197"/>
    <x v="45"/>
    <m/>
    <x v="1"/>
    <s v="NCR"/>
    <m/>
    <s v="Bath world"/>
    <n v="8851709860"/>
    <n v="250"/>
    <s v="Sanitary fitting"/>
    <s v="Neemrana"/>
    <m/>
    <n v="400"/>
    <s v="Neemrana"/>
    <m/>
    <s v="Pick up Truck"/>
    <s v="Sikanderpur"/>
    <s v="Neemrana"/>
    <n v="100"/>
    <m/>
    <n v="18"/>
    <m/>
    <m/>
    <m/>
    <x v="2"/>
    <s v="Abhishek Srivastava"/>
    <s v="Update Google forms"/>
    <m/>
    <m/>
  </r>
  <r>
    <x v="198"/>
    <x v="45"/>
    <m/>
    <x v="1"/>
    <s v="NCR"/>
    <n v="37"/>
    <s v="ELIXIR VENTURE"/>
    <s v="+91 81301 82339"/>
    <n v="50"/>
    <s v="Bath fitting"/>
    <s v="Tub"/>
    <m/>
    <n v="500"/>
    <m/>
    <m/>
    <s v="No"/>
    <s v="Rajendra nagar"/>
    <s v="Indrapuram"/>
    <n v="14"/>
    <s v="Sahibabad"/>
    <m/>
    <m/>
    <m/>
    <s v="avinishk@handover.in"/>
    <x v="0"/>
    <s v="Abhishek Srivastava"/>
    <m/>
    <m/>
    <m/>
  </r>
  <r>
    <x v="199"/>
    <x v="45"/>
    <m/>
    <x v="1"/>
    <s v="NCR"/>
    <n v="37"/>
    <s v="ELIXIR VENTURE"/>
    <s v="+91 81301 82339"/>
    <n v="100"/>
    <s v="Luxury Furniture"/>
    <s v="Shofa"/>
    <m/>
    <n v="400"/>
    <m/>
    <m/>
    <s v="No"/>
    <s v="Rajendra nagar"/>
    <s v="Shahadara"/>
    <n v="12"/>
    <s v="Delhi"/>
    <m/>
    <m/>
    <m/>
    <s v="avinishk@handover.in"/>
    <x v="0"/>
    <s v="Abhishek Srivastava"/>
    <m/>
    <m/>
    <m/>
  </r>
  <r>
    <x v="200"/>
    <x v="45"/>
    <m/>
    <x v="1"/>
    <s v="NCR"/>
    <n v="27"/>
    <s v="ELIXIR VENTURE"/>
    <s v="+91 81301 82339"/>
    <n v="100"/>
    <s v="Bath fitting"/>
    <s v="Tub"/>
    <m/>
    <n v="250"/>
    <m/>
    <m/>
    <s v="No"/>
    <s v="Shahdara"/>
    <s v="Shahadara"/>
    <n v="2"/>
    <s v="Delhi"/>
    <m/>
    <m/>
    <m/>
    <s v="avinishk@handover.in"/>
    <x v="0"/>
    <s v="Abhishek Srivastava"/>
    <m/>
    <m/>
    <m/>
  </r>
  <r>
    <x v="201"/>
    <x v="45"/>
    <m/>
    <x v="1"/>
    <s v="NCR"/>
    <n v="11"/>
    <s v="Krishna Sales"/>
    <n v="9625446093"/>
    <n v="400"/>
    <s v="Chemicals"/>
    <s v="Chemical"/>
    <m/>
    <n v="600"/>
    <m/>
    <m/>
    <s v="No"/>
    <s v="Sector 51"/>
    <s v="Sector 16 greater"/>
    <n v="11"/>
    <s v="Hoshiyarpur sector 51"/>
    <m/>
    <m/>
    <m/>
    <s v="nitinp@handover.in"/>
    <x v="1"/>
    <s v="Abhishek Srivastava"/>
    <m/>
    <m/>
    <m/>
  </r>
  <r>
    <x v="202"/>
    <x v="46"/>
    <m/>
    <x v="1"/>
    <s v="NCR"/>
    <n v="38"/>
    <s v="Living plus india"/>
    <s v="...."/>
    <n v="100"/>
    <s v="PVC Panels &amp; Tiles"/>
    <s v="Sheet"/>
    <m/>
    <n v="1000"/>
    <m/>
    <m/>
    <s v="No"/>
    <s v="Saite 4 shahibabad"/>
    <s v="Paharganj"/>
    <n v="25"/>
    <s v="Sahibabad"/>
    <m/>
    <m/>
    <m/>
    <s v="avinishk@handover.in"/>
    <x v="0"/>
    <s v="Abhishek Srivastava"/>
    <m/>
    <m/>
    <m/>
  </r>
  <r>
    <x v="203"/>
    <x v="46"/>
    <m/>
    <x v="1"/>
    <s v="NCR"/>
    <n v="56"/>
    <s v="Dharma Trading company"/>
    <n v="9810423979"/>
    <n v="350"/>
    <s v="Electronic Devices"/>
    <s v="Chimney"/>
    <m/>
    <n v="1000"/>
    <m/>
    <m/>
    <s v="No"/>
    <s v="Sector 51"/>
    <s v="Kasna"/>
    <n v="20"/>
    <s v="Sector 51 Noida"/>
    <m/>
    <m/>
    <m/>
    <s v="nitinp@handover.in"/>
    <x v="1"/>
    <s v="Abhishek Srivastava"/>
    <m/>
    <m/>
    <m/>
  </r>
  <r>
    <x v="204"/>
    <x v="46"/>
    <m/>
    <x v="1"/>
    <s v="NCR"/>
    <m/>
    <s v="Mehtab Alam"/>
    <n v="8505803872"/>
    <n v="500"/>
    <s v="Furniture"/>
    <m/>
    <m/>
    <n v="1200"/>
    <s v="Up"/>
    <s v="Panipat"/>
    <m/>
    <s v="Site IV Sahibabad"/>
    <s v="Panipat"/>
    <n v="104"/>
    <n v="6500"/>
    <m/>
    <n v="75"/>
    <m/>
    <m/>
    <x v="3"/>
    <s v="Abhishek Srivastava"/>
    <n v="46"/>
    <m/>
    <m/>
  </r>
  <r>
    <x v="205"/>
    <x v="46"/>
    <m/>
    <x v="1"/>
    <s v="NCR"/>
    <m/>
    <s v="ELIXIR VENTURE"/>
    <m/>
    <n v="200"/>
    <s v="Shofa"/>
    <m/>
    <m/>
    <n v="100"/>
    <s v="Up"/>
    <s v="Up"/>
    <m/>
    <s v="Rajendra nagar"/>
    <s v="Noida"/>
    <n v="28"/>
    <n v="1000"/>
    <m/>
    <n v="37"/>
    <m/>
    <m/>
    <x v="0"/>
    <s v="Abhishek Srivastava"/>
    <n v="12"/>
    <m/>
    <m/>
  </r>
  <r>
    <x v="206"/>
    <x v="46"/>
    <m/>
    <x v="1"/>
    <s v="NCR"/>
    <m/>
    <s v="JKM Works"/>
    <n v="7417925777"/>
    <n v="300"/>
    <s v="Board"/>
    <m/>
    <m/>
    <n v="150"/>
    <s v="Noida"/>
    <s v="Noida"/>
    <m/>
    <s v="Sector 9 Noida"/>
    <s v="Sector 62"/>
    <n v="11"/>
    <n v="1500"/>
    <m/>
    <n v="44"/>
    <m/>
    <m/>
    <x v="1"/>
    <s v="Abhishek Srivastava"/>
    <n v="60"/>
    <m/>
    <m/>
  </r>
  <r>
    <x v="207"/>
    <x v="46"/>
    <m/>
    <x v="1"/>
    <s v="NCR"/>
    <m/>
    <s v="Gupta paints"/>
    <n v="9215617027"/>
    <n v="800"/>
    <s v="Paints"/>
    <m/>
    <m/>
    <n v="250"/>
    <s v="Gurgaon"/>
    <s v="Gurgaon"/>
    <m/>
    <s v="Sikanderpur"/>
    <s v="IMT Manesar"/>
    <n v="35"/>
    <n v="3000"/>
    <m/>
    <n v="19"/>
    <m/>
    <m/>
    <x v="2"/>
    <s v="Abhishek Srivastava"/>
    <s v="Update Google form"/>
    <m/>
    <m/>
  </r>
  <r>
    <x v="208"/>
    <x v="47"/>
    <m/>
    <x v="1"/>
    <s v="NCR"/>
    <n v="38"/>
    <s v="Living plus india"/>
    <s v="..."/>
    <n v="200"/>
    <s v="PVC Panels &amp; Tiles"/>
    <s v="Sheet"/>
    <m/>
    <n v="800"/>
    <m/>
    <m/>
    <s v="No"/>
    <s v="Saite 4"/>
    <s v="Paharganj"/>
    <n v="21"/>
    <s v="Sahibabad"/>
    <m/>
    <m/>
    <m/>
    <s v="avinishk@handover.in"/>
    <x v="0"/>
    <s v="Abhishek Srivastava"/>
    <m/>
    <m/>
    <m/>
  </r>
  <r>
    <x v="209"/>
    <x v="47"/>
    <m/>
    <x v="1"/>
    <s v="NCR"/>
    <n v="64"/>
    <s v="AKBD appliances ltd"/>
    <n v="8527928175"/>
    <n v="350"/>
    <s v="Electronic Devices"/>
    <s v="Chimney"/>
    <n v="700"/>
    <n v="700"/>
    <m/>
    <m/>
    <s v="No"/>
    <s v="New Ashok Nagar Delhi"/>
    <s v="Dariyaganj delhi"/>
    <n v="12"/>
    <s v="Delhi"/>
    <m/>
    <m/>
    <m/>
    <s v="nitinp@handover.in"/>
    <x v="1"/>
    <s v="Abhishek Srivastava"/>
    <m/>
    <m/>
    <m/>
  </r>
  <r>
    <x v="210"/>
    <x v="47"/>
    <m/>
    <x v="1"/>
    <s v="Kanpur"/>
    <m/>
    <s v="Shree jee steel"/>
    <m/>
    <n v="35000"/>
    <s v="Box"/>
    <m/>
    <m/>
    <n v="100"/>
    <s v="Kanpur"/>
    <s v="Fatehpur"/>
    <m/>
    <s v="Afim kothi"/>
    <s v="Fatehpur"/>
    <n v="60"/>
    <n v="1250"/>
    <m/>
    <n v="95"/>
    <m/>
    <m/>
    <x v="4"/>
    <s v="Rahul Rai"/>
    <n v="50"/>
    <m/>
    <m/>
  </r>
  <r>
    <x v="211"/>
    <x v="47"/>
    <m/>
    <x v="1"/>
    <s v="NCR"/>
    <m/>
    <s v="ELIXIR VENTURE"/>
    <m/>
    <n v="100"/>
    <s v="Bath tub"/>
    <m/>
    <m/>
    <n v="50"/>
    <s v="Up"/>
    <s v="Delhi"/>
    <m/>
    <s v="Rajendra nagar"/>
    <s v="Shahdara"/>
    <n v="17"/>
    <n v="550"/>
    <m/>
    <n v="37"/>
    <m/>
    <m/>
    <x v="0"/>
    <s v="Abhishek Srivastava"/>
    <n v="11"/>
    <s v="Yes"/>
    <m/>
  </r>
  <r>
    <x v="212"/>
    <x v="47"/>
    <m/>
    <x v="1"/>
    <s v="NCR"/>
    <m/>
    <s v="Surya sales care"/>
    <n v="8882883307"/>
    <n v="1100"/>
    <s v="Pvc"/>
    <m/>
    <m/>
    <n v="120"/>
    <s v="Gurgaon"/>
    <s v="Gurgaon"/>
    <m/>
    <s v="Manesar"/>
    <s v="Basai Road Gurgaon"/>
    <n v="32"/>
    <n v="1200"/>
    <m/>
    <n v="57"/>
    <m/>
    <m/>
    <x v="2"/>
    <s v="Abhishek Srivastava"/>
    <s v="Update Google form"/>
    <s v="Yes"/>
    <m/>
  </r>
  <r>
    <x v="213"/>
    <x v="47"/>
    <m/>
    <x v="1"/>
    <s v="NCR"/>
    <m/>
    <s v="Vishal electronics"/>
    <n v="8996456712"/>
    <n v="150"/>
    <s v="Ac"/>
    <m/>
    <m/>
    <n v="240"/>
    <s v="Up"/>
    <s v="Lawar"/>
    <m/>
    <s v="Vasundhara"/>
    <s v="Lawar"/>
    <n v="85"/>
    <n v="2400"/>
    <m/>
    <n v="75"/>
    <m/>
    <m/>
    <x v="3"/>
    <s v="Abhishek Srivastava"/>
    <n v="49"/>
    <s v="No"/>
    <s v="In 15 mintt"/>
  </r>
  <r>
    <x v="214"/>
    <x v="48"/>
    <m/>
    <x v="1"/>
    <s v="NCR"/>
    <m/>
    <s v="Mehtab Alam"/>
    <n v="8505803872"/>
    <n v="450"/>
    <s v="Electrocal"/>
    <s v="Jhilmil Industrial Area"/>
    <s v="Tauru"/>
    <n v="340"/>
    <s v="Delhi"/>
    <s v="Haryana"/>
    <m/>
    <s v="Jhilmil Industrial Area"/>
    <s v="Tauru"/>
    <n v="88"/>
    <n v="3400"/>
    <m/>
    <n v="75"/>
    <m/>
    <m/>
    <x v="3"/>
    <s v="Abhishek Srivastava"/>
    <n v="46"/>
    <s v="No"/>
    <s v="On process"/>
  </r>
  <r>
    <x v="215"/>
    <x v="48"/>
    <m/>
    <x v="1"/>
    <s v="Kanpur"/>
    <m/>
    <s v="All mega mart"/>
    <m/>
    <n v="30"/>
    <s v="Air condition"/>
    <s v="Kalyanpur"/>
    <s v="Indira nagar"/>
    <n v="50"/>
    <s v="Kanpur"/>
    <s v="Kanpur"/>
    <m/>
    <s v="Kalyanpur"/>
    <s v="Indira nagar"/>
    <n v="1"/>
    <n v="500"/>
    <m/>
    <n v="50"/>
    <m/>
    <m/>
    <x v="4"/>
    <s v="Rahul Rai"/>
    <n v="31"/>
    <s v="Yes"/>
    <s v="N. A"/>
  </r>
  <r>
    <x v="216"/>
    <x v="48"/>
    <m/>
    <x v="1"/>
    <s v="Kanpur"/>
    <m/>
    <s v="All mega mart"/>
    <m/>
    <n v="400"/>
    <s v="10 fridge"/>
    <s v="Ghantaghar"/>
    <s v="Kalyanpur"/>
    <n v="50"/>
    <s v="Kanpur"/>
    <s v="Kanpur"/>
    <m/>
    <s v="Ghantaghar"/>
    <s v="Kalyanpur"/>
    <n v="10"/>
    <n v="500"/>
    <m/>
    <n v="51"/>
    <m/>
    <m/>
    <x v="4"/>
    <s v="Rahul Rai"/>
    <n v="71"/>
    <s v="Yes"/>
    <s v="Na"/>
  </r>
  <r>
    <x v="217"/>
    <x v="48"/>
    <m/>
    <x v="1"/>
    <s v="NCR"/>
    <m/>
    <s v="ELIXIR VENTURE"/>
    <m/>
    <n v="100"/>
    <s v="Bath tub"/>
    <s v="Rajendra nagar"/>
    <s v="Noida"/>
    <n v="100"/>
    <s v="Up"/>
    <s v="Up"/>
    <m/>
    <s v="Rajendra nagar"/>
    <s v="Noida"/>
    <n v="32"/>
    <n v="1000"/>
    <m/>
    <n v="37"/>
    <m/>
    <m/>
    <x v="0"/>
    <s v="Abhishek Srivastava"/>
    <n v="12"/>
    <s v="Yes"/>
    <m/>
  </r>
  <r>
    <x v="218"/>
    <x v="48"/>
    <m/>
    <x v="1"/>
    <s v="NCR"/>
    <m/>
    <s v="Suresh traders"/>
    <n v="9050059887"/>
    <n v="900"/>
    <s v="Chemical"/>
    <s v="Manesar"/>
    <s v="Sec 65 Gurgaon"/>
    <n v="100"/>
    <s v="Gurgaon"/>
    <s v="Gurgaon"/>
    <m/>
    <s v="Manesar"/>
    <s v="Sec 65 Gurgaon"/>
    <n v="30"/>
    <n v="800"/>
    <m/>
    <n v="58"/>
    <m/>
    <m/>
    <x v="2"/>
    <s v="Abhishek Srivastava"/>
    <s v="HR55AQ7539"/>
    <m/>
    <m/>
  </r>
  <r>
    <x v="219"/>
    <x v="48"/>
    <m/>
    <x v="1"/>
    <s v="NCR"/>
    <n v="38"/>
    <s v="Living plus india"/>
    <s v=".."/>
    <n v="200"/>
    <s v="PVC Panels &amp; Tiles"/>
    <s v="Sheet"/>
    <m/>
    <n v="1100"/>
    <m/>
    <m/>
    <s v="No"/>
    <s v="Noida"/>
    <s v="Gurgaon"/>
    <n v="32"/>
    <s v="Noida"/>
    <m/>
    <m/>
    <m/>
    <s v="avinishk@handover.in"/>
    <x v="0"/>
    <s v="Abhishek Srivastava"/>
    <m/>
    <m/>
    <m/>
  </r>
  <r>
    <x v="220"/>
    <x v="48"/>
    <m/>
    <x v="1"/>
    <s v="NCR"/>
    <n v="11"/>
    <s v="Krishna Sales"/>
    <m/>
    <n v="300"/>
    <s v="Chemicals"/>
    <s v="Pidilite"/>
    <m/>
    <n v="800"/>
    <m/>
    <m/>
    <s v="No"/>
    <s v="Sector 51"/>
    <s v="Delhi"/>
    <n v="25"/>
    <s v="Noida"/>
    <m/>
    <m/>
    <m/>
    <s v="avinishk@handover.in"/>
    <x v="0"/>
    <s v="Abhishek Srivastava"/>
    <m/>
    <m/>
    <m/>
  </r>
  <r>
    <x v="221"/>
    <x v="48"/>
    <m/>
    <x v="1"/>
    <s v="NCR"/>
    <n v="38"/>
    <s v="Living plus india"/>
    <s v=".."/>
    <n v="100"/>
    <s v="PVC Panels &amp; Tiles"/>
    <s v="Sheet"/>
    <m/>
    <n v="300"/>
    <m/>
    <m/>
    <s v="No"/>
    <s v="Saite 4 shahibabad"/>
    <s v="Sahibabad"/>
    <n v="4"/>
    <s v="Sahibabad"/>
    <m/>
    <m/>
    <m/>
    <s v="avinishk@handover.in"/>
    <x v="0"/>
    <s v="Abhishek Srivastava"/>
    <m/>
    <m/>
    <m/>
  </r>
  <r>
    <x v="222"/>
    <x v="49"/>
    <m/>
    <x v="1"/>
    <s v="NCR"/>
    <n v="11"/>
    <s v="Krishna Sales"/>
    <s v=".."/>
    <n v="300"/>
    <s v="Chemicals"/>
    <s v="Pidilite"/>
    <m/>
    <n v="1100"/>
    <m/>
    <m/>
    <s v="No"/>
    <s v="Noida"/>
    <s v="Ghitorni"/>
    <n v="28"/>
    <s v="Noida"/>
    <m/>
    <m/>
    <m/>
    <s v="avinishk@handover.in"/>
    <x v="0"/>
    <s v="Abhishek Srivastava"/>
    <m/>
    <m/>
    <m/>
  </r>
  <r>
    <x v="223"/>
    <x v="49"/>
    <m/>
    <x v="1"/>
    <s v="NCR"/>
    <n v="38"/>
    <s v="Living plus india"/>
    <s v="..."/>
    <n v="100"/>
    <s v="PVC Panels &amp; Tiles"/>
    <s v="Sheet"/>
    <m/>
    <n v="1000"/>
    <m/>
    <m/>
    <s v="No"/>
    <s v="Saite 4 shahibabad"/>
    <s v="Kirti nagar"/>
    <n v="28"/>
    <s v="Sahibabad"/>
    <m/>
    <m/>
    <m/>
    <s v="avinishk@handover.in"/>
    <x v="0"/>
    <s v="Abhishek Srivastava"/>
    <m/>
    <m/>
    <m/>
  </r>
  <r>
    <x v="218"/>
    <x v="48"/>
    <m/>
    <x v="1"/>
    <s v="NCR"/>
    <m/>
    <s v="Suresh traders"/>
    <n v="9050059887"/>
    <n v="900"/>
    <s v="Chemical"/>
    <m/>
    <m/>
    <n v="100"/>
    <s v="Gurgaon"/>
    <s v="Gurgaon"/>
    <m/>
    <s v="Manesar"/>
    <s v="Sec 65 Gurgaon"/>
    <n v="30"/>
    <n v="800"/>
    <m/>
    <n v="58"/>
    <m/>
    <m/>
    <x v="2"/>
    <s v="Abhishek Srivastava"/>
    <s v="HR55AQ7539"/>
    <m/>
    <m/>
  </r>
  <r>
    <x v="224"/>
    <x v="49"/>
    <m/>
    <x v="1"/>
    <s v="Kanpur"/>
    <m/>
    <s v="Atul Wood"/>
    <m/>
    <n v="3250"/>
    <s v="Ply"/>
    <m/>
    <m/>
    <n v="100"/>
    <s v="Kanpur"/>
    <s v="Kanpur"/>
    <m/>
    <s v="coperganj"/>
    <s v="mandhana"/>
    <n v="14"/>
    <n v="1200"/>
    <m/>
    <n v="99"/>
    <m/>
    <m/>
    <x v="4"/>
    <s v="Rahul Rai"/>
    <n v="33"/>
    <s v="Yes"/>
    <m/>
  </r>
  <r>
    <x v="225"/>
    <x v="49"/>
    <m/>
    <x v="1"/>
    <s v="NCR"/>
    <m/>
    <s v="Living plus india"/>
    <m/>
    <n v="800"/>
    <s v="Plywood"/>
    <m/>
    <m/>
    <n v="200"/>
    <s v="Up"/>
    <s v="Hariyana"/>
    <m/>
    <s v="Saite 4"/>
    <s v="Faridabad hariyana"/>
    <n v="45"/>
    <n v="2000"/>
    <m/>
    <n v="38"/>
    <m/>
    <m/>
    <x v="0"/>
    <s v="Abhishek Srivastava"/>
    <n v="11"/>
    <s v="Yes"/>
    <m/>
  </r>
  <r>
    <x v="226"/>
    <x v="49"/>
    <m/>
    <x v="1"/>
    <s v="NCR"/>
    <m/>
    <s v="Living plus india"/>
    <m/>
    <n v="2000"/>
    <s v="Sheet"/>
    <m/>
    <m/>
    <n v="200"/>
    <s v="Up"/>
    <s v="Up"/>
    <m/>
    <s v="Saite 4"/>
    <s v="Greater Noida"/>
    <n v="56"/>
    <n v="2000"/>
    <m/>
    <n v="38"/>
    <m/>
    <m/>
    <x v="0"/>
    <s v="Abhishek Srivastava"/>
    <n v="12"/>
    <s v="Yes"/>
    <m/>
  </r>
  <r>
    <x v="227"/>
    <x v="49"/>
    <m/>
    <x v="1"/>
    <s v="NCR"/>
    <m/>
    <s v="R j Hardware"/>
    <n v="8882883307"/>
    <n v="700"/>
    <s v="Hardware"/>
    <m/>
    <m/>
    <n v="150"/>
    <s v="Delhi"/>
    <s v="Gurgaon"/>
    <m/>
    <s v="Sultanpur"/>
    <s v="Basai"/>
    <n v="25"/>
    <n v="1500"/>
    <m/>
    <n v="39"/>
    <m/>
    <m/>
    <x v="2"/>
    <s v="Abhishek Srivastava"/>
    <s v="Update Google form"/>
    <s v="Yes"/>
    <m/>
  </r>
  <r>
    <x v="228"/>
    <x v="49"/>
    <m/>
    <x v="1"/>
    <s v="NCR"/>
    <m/>
    <s v="R.j Hardware"/>
    <n v="9162531613"/>
    <n v="850"/>
    <s v="House hold"/>
    <m/>
    <m/>
    <n v="100"/>
    <s v="Gurgaon"/>
    <s v="Delhi"/>
    <m/>
    <s v="Khansa"/>
    <s v="Sultanpur"/>
    <n v="22"/>
    <n v="1000"/>
    <m/>
    <n v="39"/>
    <m/>
    <m/>
    <x v="2"/>
    <s v="Abhishek Srivastava"/>
    <s v="Update Google form"/>
    <s v="Yes"/>
    <m/>
  </r>
  <r>
    <x v="229"/>
    <x v="50"/>
    <m/>
    <x v="1"/>
    <s v="NCR"/>
    <n v="38"/>
    <s v="Living plus india"/>
    <s v="..."/>
    <n v="100"/>
    <s v="PVS Paints &amp; tiles"/>
    <s v="Sheet"/>
    <n v="0"/>
    <n v="1100"/>
    <m/>
    <m/>
    <m/>
    <s v="Saite 4 shahibabad"/>
    <s v="Kirti nagar"/>
    <n v="26"/>
    <s v="Sahibabad"/>
    <m/>
    <m/>
    <m/>
    <m/>
    <x v="0"/>
    <s v="Abhishek Srivastava"/>
    <m/>
    <m/>
    <m/>
  </r>
  <r>
    <x v="230"/>
    <x v="50"/>
    <m/>
    <x v="1"/>
    <s v="NCR"/>
    <n v="11"/>
    <s v="Krishna Sales"/>
    <s v="..."/>
    <n v="500"/>
    <s v="Chemicals"/>
    <s v="Pidilite"/>
    <n v="0"/>
    <n v="1000"/>
    <m/>
    <m/>
    <m/>
    <s v="Sector 51"/>
    <s v="Greater Noida"/>
    <n v="26"/>
    <s v="Noida"/>
    <m/>
    <m/>
    <m/>
    <m/>
    <x v="0"/>
    <s v="Abhishek Srivastava"/>
    <m/>
    <m/>
    <m/>
  </r>
  <r>
    <x v="231"/>
    <x v="51"/>
    <m/>
    <x v="1"/>
    <s v="NCR"/>
    <n v="56"/>
    <s v="Dharma Trading company"/>
    <n v="9810423979"/>
    <n v="500"/>
    <s v="Electric Appliances"/>
    <s v="Chimney"/>
    <n v="1000"/>
    <n v="1000"/>
    <m/>
    <m/>
    <s v="No"/>
    <s v="Sector 51 Noida"/>
    <s v="Pari chowk"/>
    <n v="20"/>
    <s v="Sector 51 Noida"/>
    <m/>
    <m/>
    <m/>
    <m/>
    <x v="1"/>
    <s v="Abhishek Srivastava"/>
    <m/>
    <m/>
    <m/>
  </r>
  <r>
    <x v="232"/>
    <x v="51"/>
    <m/>
    <x v="1"/>
    <s v="NCR"/>
    <n v="38"/>
    <s v="Living plus india"/>
    <s v="..."/>
    <n v="200"/>
    <s v="PVS Paints &amp; tiles"/>
    <s v="Sheet"/>
    <s v=".."/>
    <n v="300"/>
    <m/>
    <m/>
    <m/>
    <s v="Anand vihar"/>
    <s v="Jagatpuri"/>
    <n v="4"/>
    <s v="Sahibabad"/>
    <m/>
    <m/>
    <m/>
    <m/>
    <x v="0"/>
    <s v="Abhishek Srivastava"/>
    <m/>
    <m/>
    <m/>
  </r>
  <r>
    <x v="233"/>
    <x v="50"/>
    <m/>
    <x v="1"/>
    <s v="NCR"/>
    <m/>
    <s v="Mehtab Alam"/>
    <n v="9205133965"/>
    <n v="550"/>
    <s v="Furniture"/>
    <m/>
    <m/>
    <n v="400"/>
    <s v="Delhi"/>
    <s v="Delhi"/>
    <m/>
    <s v="Jhilmil Indus"/>
    <s v="Azadpur mandi"/>
    <n v="24"/>
    <n v="1100"/>
    <m/>
    <n v="75"/>
    <m/>
    <m/>
    <x v="3"/>
    <s v="Abhishek Srivastava"/>
    <n v="45"/>
    <s v="No"/>
    <s v="Just loading"/>
  </r>
  <r>
    <x v="234"/>
    <x v="50"/>
    <m/>
    <x v="1"/>
    <s v="Kanpur"/>
    <m/>
    <s v="Jam Jam Traders"/>
    <m/>
    <n v="6000"/>
    <s v="Plywood"/>
    <m/>
    <m/>
    <n v="200"/>
    <s v="Kanpur"/>
    <s v="Lucknow"/>
    <m/>
    <s v="Pakka press"/>
    <s v="Lucknow"/>
    <n v="80"/>
    <n v="3250"/>
    <m/>
    <n v="100"/>
    <m/>
    <m/>
    <x v="4"/>
    <s v="Rahul Rai"/>
    <n v="64"/>
    <s v="No"/>
    <s v="Too pay freight"/>
  </r>
  <r>
    <x v="235"/>
    <x v="50"/>
    <m/>
    <x v="1"/>
    <s v="NCR"/>
    <m/>
    <s v="Living plus india"/>
    <m/>
    <n v="150"/>
    <s v="Sheet"/>
    <m/>
    <m/>
    <n v="100"/>
    <s v="Up"/>
    <s v="Delhi"/>
    <m/>
    <s v="Saite 4"/>
    <s v="Badarpur border"/>
    <n v="24"/>
    <n v="1000"/>
    <m/>
    <n v="38"/>
    <m/>
    <m/>
    <x v="0"/>
    <s v="Abhishek Srivastava"/>
    <n v="12"/>
    <m/>
    <m/>
  </r>
  <r>
    <x v="236"/>
    <x v="50"/>
    <m/>
    <x v="1"/>
    <s v="NCR"/>
    <m/>
    <s v="ELIXIR VENTURE"/>
    <m/>
    <s v="Up"/>
    <s v="Shofa"/>
    <m/>
    <m/>
    <n v="100"/>
    <s v="Greater noida"/>
    <s v="Up"/>
    <m/>
    <s v="Rajendra nagar shahibabad"/>
    <s v="Noida"/>
    <n v="30"/>
    <n v="1000"/>
    <m/>
    <n v="37"/>
    <m/>
    <m/>
    <x v="0"/>
    <s v="Abhishek Srivastava"/>
    <n v="11"/>
    <m/>
    <m/>
  </r>
  <r>
    <x v="237"/>
    <x v="50"/>
    <m/>
    <x v="1"/>
    <s v="NCR"/>
    <m/>
    <s v="JKM Works"/>
    <n v="7417925777"/>
    <n v="400"/>
    <s v="Tiles"/>
    <m/>
    <m/>
    <n v="150"/>
    <s v="Noida"/>
    <s v="Noida"/>
    <m/>
    <s v="Sector 9 Noida"/>
    <s v="Noida phase 2"/>
    <n v="14"/>
    <n v="1000"/>
    <m/>
    <n v="44"/>
    <m/>
    <m/>
    <x v="1"/>
    <s v="Abhishek Srivastava"/>
    <n v="59"/>
    <s v="No"/>
    <m/>
  </r>
  <r>
    <x v="238"/>
    <x v="51"/>
    <m/>
    <x v="1"/>
    <s v="NCR"/>
    <m/>
    <s v="Mehtab Traders"/>
    <n v="8505803872"/>
    <n v="60"/>
    <s v="Furniture"/>
    <m/>
    <m/>
    <n v="100"/>
    <s v="Up"/>
    <s v="Delhi"/>
    <m/>
    <s v="Kavi ngr ghaziabad"/>
    <s v="Kirti ngr furniture market"/>
    <n v="30"/>
    <n v="1000"/>
    <m/>
    <n v="75"/>
    <m/>
    <m/>
    <x v="3"/>
    <s v="Abhishek Srivastava"/>
    <n v="46"/>
    <s v="No"/>
    <s v="On way"/>
  </r>
  <r>
    <x v="239"/>
    <x v="51"/>
    <m/>
    <x v="1"/>
    <s v="NCR"/>
    <m/>
    <s v="Bath world"/>
    <n v="9162531613"/>
    <n v="500"/>
    <s v="Bathroom fittings"/>
    <m/>
    <m/>
    <n v="150"/>
    <s v="Gurgaon"/>
    <s v="Gurgaon"/>
    <m/>
    <s v="Sikanderpur"/>
    <s v="Manesar"/>
    <n v="35"/>
    <n v="1000"/>
    <m/>
    <n v="18"/>
    <m/>
    <m/>
    <x v="2"/>
    <s v="Abhishek Srivastava"/>
    <s v="Update Google form"/>
    <s v="Yes"/>
    <m/>
  </r>
  <r>
    <x v="240"/>
    <x v="52"/>
    <m/>
    <x v="1"/>
    <s v="Kanpur"/>
    <m/>
    <s v="Varun ply"/>
    <m/>
    <n v="2400"/>
    <s v="Pick up"/>
    <m/>
    <m/>
    <n v="120"/>
    <s v="Kanpur"/>
    <s v="Kanpur"/>
    <m/>
    <s v="Choki"/>
    <s v="Hulaganj"/>
    <n v="40"/>
    <n v="1200"/>
    <m/>
    <n v="51"/>
    <m/>
    <m/>
    <x v="4"/>
    <n v="23"/>
    <s v="Yes"/>
    <m/>
    <m/>
  </r>
  <r>
    <x v="241"/>
    <x v="52"/>
    <m/>
    <x v="1"/>
    <s v="NCR"/>
    <m/>
    <s v="Shiva plywood"/>
    <n v="8851709860"/>
    <n v="500"/>
    <s v="Plywood"/>
    <m/>
    <m/>
    <n v="120"/>
    <s v="Gurgaon"/>
    <s v="Gurgaon"/>
    <m/>
    <s v="Sikanderpur to Sec 49 Gurgaon"/>
    <s v="Badshahpur to DLF Face 2"/>
    <n v="40"/>
    <n v="1200"/>
    <m/>
    <n v="32"/>
    <m/>
    <m/>
    <x v="2"/>
    <n v="31"/>
    <s v="Yes"/>
    <m/>
    <m/>
  </r>
  <r>
    <x v="242"/>
    <x v="52"/>
    <m/>
    <x v="1"/>
    <s v="NCR"/>
    <n v="38"/>
    <s v="Living plus India"/>
    <s v=".."/>
    <n v="200"/>
    <s v="PVS Paints &amp; tiles"/>
    <s v="Sheet"/>
    <s v=".."/>
    <n v="800"/>
    <m/>
    <m/>
    <m/>
    <s v="Sahibabad"/>
    <s v="Greater Noida"/>
    <n v="24"/>
    <s v="Saite 4 shahibabad"/>
    <m/>
    <m/>
    <m/>
    <m/>
    <x v="0"/>
    <m/>
    <m/>
    <m/>
    <m/>
  </r>
  <r>
    <x v="243"/>
    <x v="52"/>
    <m/>
    <x v="1"/>
    <s v="NCR"/>
    <n v="11"/>
    <s v="Krishna seals"/>
    <s v=".."/>
    <n v="300"/>
    <s v="Chemicals"/>
    <s v="Pidilite"/>
    <s v=".."/>
    <n v="500"/>
    <m/>
    <m/>
    <m/>
    <s v="Delhi"/>
    <s v="Vivek vihar Delhi"/>
    <n v="15"/>
    <s v="Sector 51 noida"/>
    <m/>
    <m/>
    <m/>
    <m/>
    <x v="0"/>
    <m/>
    <m/>
    <m/>
    <m/>
  </r>
  <r>
    <x v="244"/>
    <x v="52"/>
    <m/>
    <x v="1"/>
    <s v="NCR"/>
    <n v="44"/>
    <s v="JKM Works"/>
    <n v="7417925777"/>
    <n v="300"/>
    <s v="Furniture"/>
    <s v="Board"/>
    <n v="500"/>
    <n v="500"/>
    <m/>
    <m/>
    <s v="No"/>
    <s v="Delhi"/>
    <s v="Tila mod loni"/>
    <n v="10"/>
    <s v="Vishwas nagar delhi"/>
    <m/>
    <m/>
    <m/>
    <m/>
    <x v="1"/>
    <m/>
    <m/>
    <m/>
    <m/>
  </r>
  <r>
    <x v="245"/>
    <x v="52"/>
    <m/>
    <x v="1"/>
    <s v="NCR"/>
    <m/>
    <s v="Lohia"/>
    <n v="7428784555"/>
    <n v="25000"/>
    <s v="Machinery"/>
    <s v="Manesae"/>
    <s v="Vizag"/>
    <n v="7000"/>
    <m/>
    <m/>
    <m/>
    <s v="Imt manesar gurgaon"/>
    <s v="Vizag"/>
    <n v="1100"/>
    <s v="Truck"/>
    <s v="DLGE1190"/>
    <n v="7683044386"/>
    <n v="120000"/>
    <m/>
    <x v="5"/>
    <m/>
    <n v="42"/>
    <s v="No"/>
    <s v="Loading after two days"/>
  </r>
  <r>
    <x v="246"/>
    <x v="53"/>
    <m/>
    <x v="2"/>
    <m/>
    <m/>
    <m/>
    <m/>
    <m/>
    <m/>
    <m/>
    <m/>
    <m/>
    <m/>
    <m/>
    <m/>
    <m/>
    <m/>
    <m/>
    <m/>
    <m/>
    <m/>
    <m/>
    <m/>
    <x v="6"/>
    <m/>
    <m/>
    <m/>
    <m/>
  </r>
</pivotCacheRecords>
</file>

<file path=xl/pivotCache/pivotCacheRecords5.xml><?xml version="1.0" encoding="utf-8"?>
<pivotCacheRecords xmlns="http://schemas.openxmlformats.org/spreadsheetml/2006/main" xmlns:r="http://schemas.openxmlformats.org/officeDocument/2006/relationships" count="94">
  <r>
    <d v="2023-06-30T16:30:56"/>
    <x v="0"/>
    <x v="0"/>
    <s v="Kanpur"/>
    <s v="Gaurav Furniture"/>
    <s v="N.a"/>
    <s v="Sofa set repair"/>
    <s v="Govind nagar near bridge"/>
    <s v="Shastri chok radika apartment 2nd floor 209"/>
    <n v="2.5"/>
    <s v="Kanpur"/>
    <s v="Kanpur"/>
    <n v="100"/>
    <s v="TATA Ace"/>
    <s v="UP77N0968"/>
    <s v="96285 75001"/>
    <n v="250"/>
    <n v="20"/>
    <n v="0"/>
    <x v="0"/>
    <s v="Rahul Rai"/>
    <m/>
    <m/>
    <m/>
  </r>
  <r>
    <d v="2023-07-06T12:01:33"/>
    <x v="0"/>
    <x v="0"/>
    <s v="NCR"/>
    <s v="Living plus India"/>
    <n v="919667090212"/>
    <s v="Pvc sheets"/>
    <s v="Sahibabad"/>
    <s v="Kirti"/>
    <n v="25"/>
    <s v="Ghaziabad"/>
    <s v="Delhi"/>
    <n v="300"/>
    <s v="EV 3W"/>
    <s v="DL51GD4234"/>
    <n v="919667090212"/>
    <n v="900"/>
    <n v="0"/>
    <n v="38"/>
    <x v="1"/>
    <s v="Abhishek Srivastava"/>
    <m/>
    <m/>
    <m/>
  </r>
  <r>
    <d v="2023-07-06T22:16:10"/>
    <x v="1"/>
    <x v="0"/>
    <s v="NCR"/>
    <s v="Rishabh battery"/>
    <s v="98998 05074"/>
    <s v="Battery"/>
    <s v="Gita colony"/>
    <s v="Faridabad"/>
    <n v="30"/>
    <s v="Delhi"/>
    <s v="Hariyana"/>
    <n v="200"/>
    <s v="EV 3W"/>
    <s v="DL51GD4234"/>
    <s v="+91 96670 90212"/>
    <n v="1000"/>
    <n v="100"/>
    <n v="62"/>
    <x v="1"/>
    <s v="Abhishek Srivastava"/>
    <m/>
    <m/>
    <m/>
  </r>
  <r>
    <d v="2023-07-06T22:18:03"/>
    <x v="1"/>
    <x v="0"/>
    <s v="NCR"/>
    <s v="Rishabh battery"/>
    <m/>
    <s v="Battery"/>
    <s v="Gita colony"/>
    <s v="Jhilmil"/>
    <n v="18"/>
    <s v="Delhi"/>
    <s v="Delhi"/>
    <n v="100"/>
    <s v="EV 3W"/>
    <s v="DL51GD4234"/>
    <s v="+91 96670 90212"/>
    <n v="500"/>
    <n v="50"/>
    <n v="62"/>
    <x v="1"/>
    <s v="Abhishek Srivastava"/>
    <m/>
    <m/>
    <m/>
  </r>
  <r>
    <d v="2023-07-06T22:42:31"/>
    <x v="1"/>
    <x v="0"/>
    <s v="NCR"/>
    <s v="Krishna Sales"/>
    <n v="9625446093"/>
    <s v="Chemical"/>
    <s v="Hoshiyarpur sector 51"/>
    <s v="Ballabgarh Faridabad"/>
    <n v="26"/>
    <s v="Noida"/>
    <s v="Faridabad"/>
    <n v="700"/>
    <s v="TATA Ace"/>
    <s v="DL1LAH2946"/>
    <n v="6397918528"/>
    <n v="1300"/>
    <n v="130"/>
    <n v="11"/>
    <x v="2"/>
    <s v="Abhishek Srivastava"/>
    <m/>
    <m/>
    <m/>
  </r>
  <r>
    <d v="2023-07-06T22:51:55"/>
    <x v="1"/>
    <x v="0"/>
    <s v="NCR"/>
    <s v="Krishna Sales"/>
    <n v="9625446093"/>
    <s v="Chemical"/>
    <s v="Faridabad border"/>
    <s v="Hoshiyarpur sector 51"/>
    <n v="11"/>
    <s v="Faridabad"/>
    <s v="Noida"/>
    <n v="100"/>
    <s v="TATA Ace"/>
    <s v="DL1LAH2946"/>
    <n v="6397918528"/>
    <n v="500"/>
    <n v="50"/>
    <n v="11"/>
    <x v="2"/>
    <s v="Abhishek Srivastava"/>
    <m/>
    <m/>
    <m/>
  </r>
  <r>
    <d v="2023-07-07T11:59:19"/>
    <x v="1"/>
    <x v="0"/>
    <s v="NCR"/>
    <s v="RJ Hardware"/>
    <n v="8851709860"/>
    <s v="House Hold"/>
    <s v="Sohna Gurgaon"/>
    <s v="Kriti nagar"/>
    <n v="45"/>
    <s v="Gurgaon"/>
    <s v="Delhi"/>
    <n v="700"/>
    <s v="TATA Ace"/>
    <s v="DL1LAK1232"/>
    <n v="7355925620"/>
    <n v="1800"/>
    <n v="200"/>
    <n v="39"/>
    <x v="3"/>
    <s v="Abhishek Srivastava"/>
    <m/>
    <m/>
    <m/>
  </r>
  <r>
    <d v="2023-07-07T21:11:26"/>
    <x v="2"/>
    <x v="0"/>
    <s v="NCR"/>
    <s v="RJ Hardware"/>
    <n v="8851709860"/>
    <s v="Mattress"/>
    <s v="Sadar"/>
    <s v="IMT Manesar"/>
    <n v="16"/>
    <s v="Gurgaon"/>
    <s v="Manesar"/>
    <n v="100"/>
    <s v="EV 3W"/>
    <s v="DL51GD6611"/>
    <n v="8368041133"/>
    <n v="500"/>
    <n v="50"/>
    <n v="39"/>
    <x v="3"/>
    <s v="Abhishek Srivastava"/>
    <m/>
    <m/>
    <m/>
  </r>
  <r>
    <d v="2023-07-07T21:14:33"/>
    <x v="2"/>
    <x v="0"/>
    <s v="NCR"/>
    <s v="RJ Hardware"/>
    <n v="8851709860"/>
    <s v="Mattress"/>
    <s v="Sadar"/>
    <s v="IMT Manesar"/>
    <n v="17"/>
    <s v="Gurgaon"/>
    <s v="Manesar"/>
    <n v="100"/>
    <s v="EV 3W"/>
    <s v="DL51GD6611"/>
    <n v="8368041133"/>
    <n v="500"/>
    <n v="50"/>
    <n v="39"/>
    <x v="3"/>
    <s v="Abhishek Srivastava"/>
    <m/>
    <m/>
    <m/>
  </r>
  <r>
    <d v="2023-07-07T23:06:30"/>
    <x v="2"/>
    <x v="0"/>
    <s v="NCR"/>
    <s v="AKBD Home LLP"/>
    <n v="8527928175"/>
    <s v="Chemical"/>
    <s v="New Ashok Nagar"/>
    <s v="NIT Faridabad"/>
    <n v="40"/>
    <s v="Noida"/>
    <s v="Faridabad"/>
    <n v="1800"/>
    <s v="Pick up Truck"/>
    <s v="DL1LAC2621"/>
    <n v="8750915280"/>
    <n v="2200"/>
    <n v="200"/>
    <n v="64"/>
    <x v="2"/>
    <s v="Abhishek Srivastava"/>
    <m/>
    <m/>
    <m/>
  </r>
  <r>
    <d v="2023-07-07T23:12:10"/>
    <x v="2"/>
    <x v="0"/>
    <s v="NCR"/>
    <s v="JKM Works"/>
    <n v="7417925777"/>
    <s v="Tiles"/>
    <s v="Sector 9 Noida"/>
    <s v="Sector 62 Noida"/>
    <n v="16"/>
    <s v="Noida"/>
    <s v="Noida"/>
    <n v="450"/>
    <s v="TATA Ace"/>
    <s v="DL1LAH2946"/>
    <n v="6397918528"/>
    <n v="800"/>
    <n v="100"/>
    <n v="44"/>
    <x v="2"/>
    <s v="Abhishek Srivastava"/>
    <m/>
    <m/>
    <m/>
  </r>
  <r>
    <d v="2023-07-08T11:17:51"/>
    <x v="2"/>
    <x v="0"/>
    <s v="NCR"/>
    <s v="Har Singh"/>
    <n v="9205133965"/>
    <s v="Lights"/>
    <s v="Sahibabad site iv"/>
    <s v="Panipat railway station"/>
    <n v="101"/>
    <s v="Sahibabad"/>
    <s v="Panipay"/>
    <n v="300"/>
    <s v="Pick up Truck"/>
    <s v="DL1LAE5085"/>
    <s v="DL1LAE5085"/>
    <n v="5000"/>
    <n v="1000"/>
    <n v="75"/>
    <x v="4"/>
    <s v="Abhishek Srivastava"/>
    <m/>
    <m/>
    <m/>
  </r>
  <r>
    <d v="2023-07-10T10:26:10"/>
    <x v="3"/>
    <x v="0"/>
    <s v="NCR"/>
    <s v="RJ Hardware"/>
    <m/>
    <s v="Mattress"/>
    <s v="Sikanderpur"/>
    <s v="Sec 49 Gurgaon"/>
    <n v="17"/>
    <s v="Gurgaon"/>
    <s v="Gurgaon"/>
    <n v="75"/>
    <s v="EV 3W"/>
    <s v="DK51GD2009"/>
    <n v="919971530644"/>
    <n v="500"/>
    <n v="50"/>
    <n v="39"/>
    <x v="3"/>
    <s v="Abhishek Srivastava"/>
    <m/>
    <m/>
    <m/>
  </r>
  <r>
    <d v="2023-07-10T11:40:00"/>
    <x v="3"/>
    <x v="0"/>
    <s v="NCR"/>
    <s v="Krishna Sales"/>
    <n v="9625446093"/>
    <s v="Chemical"/>
    <s v="Hoshiyarpur sector 51"/>
    <s v="NSEZ NOIDA"/>
    <n v="14"/>
    <s v="Noida"/>
    <s v="Noida"/>
    <n v="423"/>
    <s v="TATA Ace"/>
    <s v="DL1LAH2946"/>
    <n v="6397918528"/>
    <n v="700"/>
    <n v="100"/>
    <n v="11"/>
    <x v="2"/>
    <s v="Abhishek Srivastava"/>
    <m/>
    <m/>
    <m/>
  </r>
  <r>
    <d v="2023-07-10T11:43:09"/>
    <x v="3"/>
    <x v="0"/>
    <s v="NCR"/>
    <s v="Krishna Sales"/>
    <n v="9625446093"/>
    <s v="Chemical"/>
    <s v="Hoshiyarpur sector 51"/>
    <s v="Sector 74"/>
    <n v="10"/>
    <s v="Noida"/>
    <s v="Noida"/>
    <n v="200"/>
    <s v="TATA Ace"/>
    <s v="DL1LAH2946"/>
    <n v="6397918528"/>
    <n v="500"/>
    <n v="50"/>
    <n v="11"/>
    <x v="2"/>
    <s v="Abhishek Srivastava"/>
    <m/>
    <m/>
    <m/>
  </r>
  <r>
    <d v="2023-07-10T11:45:43"/>
    <x v="3"/>
    <x v="0"/>
    <s v="NCR"/>
    <s v="Mehtaab Alam"/>
    <n v="8505803872"/>
    <s v="Electrical"/>
    <s v="Shadara Metro Station"/>
    <s v="Jhilmil Metro Station"/>
    <n v="2.4"/>
    <s v="Delhi"/>
    <s v="delhio"/>
    <n v="50"/>
    <s v="TATA Ace"/>
    <s v="DL11SC1243"/>
    <n v="9852415261"/>
    <n v="500"/>
    <n v="50"/>
    <n v="0"/>
    <x v="4"/>
    <s v="Abhishek Srivastava"/>
    <m/>
    <m/>
    <m/>
  </r>
  <r>
    <d v="2023-07-10T23:27:21"/>
    <x v="4"/>
    <x v="0"/>
    <s v="NCR"/>
    <s v="JKM Works"/>
    <n v="7417925777"/>
    <s v="Boards"/>
    <s v="Sector 9 Noida"/>
    <s v="Sector 22 Noida"/>
    <n v="10"/>
    <s v="Noida"/>
    <s v="Noida"/>
    <n v="100"/>
    <s v="TATA Ace"/>
    <s v="DL1LAC2621"/>
    <n v="8750915280"/>
    <n v="500"/>
    <n v="50"/>
    <n v="44"/>
    <x v="2"/>
    <s v="Abhishek Srivastava"/>
    <m/>
    <m/>
    <m/>
  </r>
  <r>
    <d v="2023-07-10T23:30:10"/>
    <x v="4"/>
    <x v="0"/>
    <s v="NCR"/>
    <s v="JKM Works"/>
    <n v="7417925777"/>
    <s v="Plywood"/>
    <s v="Sector 9 Noida"/>
    <s v="Sector 74 Noida"/>
    <n v="15"/>
    <s v="Noida"/>
    <s v="Noida"/>
    <n v="400"/>
    <s v="TATA Ace"/>
    <s v="DL1LAC2621"/>
    <n v="8750915280"/>
    <n v="750"/>
    <n v="100"/>
    <n v="44"/>
    <x v="2"/>
    <s v="Abhishek Srivastava"/>
    <m/>
    <m/>
    <m/>
  </r>
  <r>
    <d v="2023-07-10T23:45:05"/>
    <x v="4"/>
    <x v="0"/>
    <s v="NCR"/>
    <s v="Mehtaab Alam"/>
    <n v="8505803872"/>
    <s v="Electric"/>
    <s v="Sahibabad Shahhed nagar metro"/>
    <s v="Panipat"/>
    <n v="104"/>
    <s v="Sahibabad"/>
    <s v="Panipat"/>
    <n v="500"/>
    <s v="TATA Ace"/>
    <s v="DL1LAE5085"/>
    <n v="8505803872"/>
    <n v="5000"/>
    <n v="1000"/>
    <n v="75"/>
    <x v="4"/>
    <s v="Abhishek Srivastava"/>
    <m/>
    <m/>
    <m/>
  </r>
  <r>
    <d v="2023-07-10T23:46:30"/>
    <x v="4"/>
    <x v="0"/>
    <s v="NCR"/>
    <s v="Mehtaab Alam"/>
    <n v="8505803872"/>
    <s v="Hangover electric"/>
    <s v="Azadpur mandi"/>
    <s v="Sayeed nagar metro"/>
    <n v="25"/>
    <s v="azadpur"/>
    <s v="Sahibabad"/>
    <n v="250"/>
    <s v="TATA Ace"/>
    <s v="DL1LAE5085"/>
    <n v="8505803872"/>
    <n v="1000"/>
    <n v="500"/>
    <n v="75"/>
    <x v="4"/>
    <s v="Abhishek Srivastava"/>
    <m/>
    <m/>
    <m/>
  </r>
  <r>
    <d v="2023-07-11T06:42:15"/>
    <x v="4"/>
    <x v="0"/>
    <s v="NCR"/>
    <s v="Bath world"/>
    <m/>
    <s v="Hardware"/>
    <s v="Sikanderpur"/>
    <s v="Sec 54"/>
    <n v="15"/>
    <s v="Gurgaon"/>
    <s v="Gurgaon"/>
    <n v="200"/>
    <s v="EV 3W"/>
    <s v="DL51GD2009"/>
    <n v="919971530644"/>
    <n v="600"/>
    <n v="60"/>
    <n v="18"/>
    <x v="3"/>
    <s v="Abhishek Srivastava"/>
    <m/>
    <m/>
    <m/>
  </r>
  <r>
    <d v="2023-07-11T06:44:52"/>
    <x v="4"/>
    <x v="0"/>
    <s v="NCR"/>
    <s v="Gupta paints and hardware"/>
    <m/>
    <s v="Paint"/>
    <s v="Sikanderpur"/>
    <s v="Sec 38 Gurgaon"/>
    <n v="21"/>
    <s v="Gurgaon"/>
    <s v="Gurgaon"/>
    <n v="150"/>
    <s v="EV 3W"/>
    <s v="DL51GD2009"/>
    <n v="919971530644"/>
    <n v="900"/>
    <n v="90"/>
    <n v="19"/>
    <x v="3"/>
    <s v="Abhishek Srivastava"/>
    <m/>
    <m/>
    <m/>
  </r>
  <r>
    <d v="2023-07-11T23:58:34"/>
    <x v="5"/>
    <x v="0"/>
    <s v="NCR"/>
    <s v="Mehtaab Alam"/>
    <n v="8505803872"/>
    <s v="jhilmil industrial area"/>
    <s v="Azadpur mandi"/>
    <s v="azadpur mandi"/>
    <n v="24"/>
    <s v="sahiababd"/>
    <s v="Delhi"/>
    <n v="500"/>
    <s v="TATA Ace"/>
    <n v="1111111111"/>
    <n v="1111111"/>
    <n v="1100"/>
    <n v="500"/>
    <n v="75"/>
    <x v="4"/>
    <s v="Abhishek Srivastava"/>
    <m/>
    <m/>
    <m/>
  </r>
  <r>
    <d v="2023-07-12T08:39:45"/>
    <x v="5"/>
    <x v="0"/>
    <s v="NCR"/>
    <s v="Sikanderpur"/>
    <n v="8851709860"/>
    <s v="Hardware"/>
    <s v="Sikanderpur"/>
    <s v="Manesar"/>
    <n v="28"/>
    <s v="Gurgaon"/>
    <s v="Gurgaon"/>
    <n v="275"/>
    <s v="Pick up Truck"/>
    <s v="DL1LAA8066"/>
    <n v="9654265772"/>
    <n v="3500"/>
    <n v="350"/>
    <n v="25"/>
    <x v="3"/>
    <s v="Abhishek Srivastava"/>
    <m/>
    <m/>
    <m/>
  </r>
  <r>
    <d v="2023-07-13T00:14:11"/>
    <x v="6"/>
    <x v="0"/>
    <s v="NCR"/>
    <s v="Mehtab Alam"/>
    <n v="8505803872"/>
    <s v="imported eletrical"/>
    <s v="shahhed nagar met"/>
    <s v="panipat bus stad"/>
    <n v="104"/>
    <s v="UP"/>
    <s v="Panipat"/>
    <n v="650"/>
    <s v="TATA Ace"/>
    <s v="DL1LAE5085"/>
    <n v="8505803872"/>
    <n v="5000"/>
    <n v="1000"/>
    <n v="76"/>
    <x v="4"/>
    <s v="Abhishek Srivastava"/>
    <m/>
    <m/>
    <m/>
  </r>
  <r>
    <d v="2023-07-13T00:15:55"/>
    <x v="6"/>
    <x v="0"/>
    <s v="NCR"/>
    <s v="Mehtab Alam"/>
    <n v="8505803872"/>
    <s v="Imported furniure too luxirious"/>
    <s v="jhilmil industrail area"/>
    <s v="azadpur mandi"/>
    <n v="24"/>
    <s v="Jhilmil Indus"/>
    <s v="Azadpur Mandi"/>
    <n v="300"/>
    <s v="TATA Ace"/>
    <s v="DL1LAE5085"/>
    <n v="8505803872"/>
    <n v="1500"/>
    <n v="500"/>
    <n v="76"/>
    <x v="4"/>
    <s v="Abhishek Srivastava"/>
    <m/>
    <m/>
    <m/>
  </r>
  <r>
    <d v="2023-07-13T19:00:33"/>
    <x v="6"/>
    <x v="0"/>
    <s v="NCR"/>
    <s v="Living plus India"/>
    <s v="+91 99990 38132"/>
    <s v="Plywood"/>
    <s v="Saite 4 shahibabad"/>
    <s v="Pahadganj"/>
    <n v="26"/>
    <s v="Ghaziabad"/>
    <s v="Delhi"/>
    <n v="300"/>
    <s v="EV 3W"/>
    <s v="-_----"/>
    <s v="+91 99990 38132"/>
    <n v="1000"/>
    <n v="100"/>
    <n v="38"/>
    <x v="1"/>
    <s v="Abhishek Srivastava"/>
    <m/>
    <m/>
    <m/>
  </r>
  <r>
    <d v="2023-07-13T19:02:36"/>
    <x v="7"/>
    <x v="0"/>
    <s v="NCR"/>
    <s v="Living plus India"/>
    <s v="+91 99990 38132"/>
    <s v="Sheet"/>
    <s v="Saite 4 shahibabad"/>
    <s v="Indralok"/>
    <n v="21"/>
    <s v="Ghaziabad"/>
    <s v="Delhi"/>
    <n v="200"/>
    <s v="EV 3W"/>
    <s v="-----"/>
    <s v="+91 99990 38132"/>
    <n v="700"/>
    <n v="70"/>
    <n v="30"/>
    <x v="1"/>
    <s v="Abhishek Srivastava"/>
    <m/>
    <m/>
    <m/>
  </r>
  <r>
    <d v="2023-07-14T08:45:20"/>
    <x v="7"/>
    <x v="0"/>
    <s v="NCR"/>
    <s v="Neelkanth Hardware"/>
    <n v="9560599239"/>
    <s v="Door fittings"/>
    <s v="Sikanderpur"/>
    <s v="Nuh"/>
    <n v="55"/>
    <s v="Gurgaon"/>
    <s v="Gurgaon"/>
    <n v="1.25"/>
    <s v="Pick up Truck"/>
    <s v="DL1LAL1032"/>
    <n v="8826945987"/>
    <n v="2350"/>
    <n v="350"/>
    <n v="31"/>
    <x v="3"/>
    <s v="Abhishek Srivastava"/>
    <m/>
    <m/>
    <m/>
  </r>
  <r>
    <d v="2023-07-14T10:58:30"/>
    <x v="7"/>
    <x v="0"/>
    <s v="NCR"/>
    <s v="Living plus India"/>
    <s v="+91 99990 38132"/>
    <s v="Sheet"/>
    <s v="Saite 4 shahibabad ghaziabad"/>
    <s v="Indrapuram"/>
    <n v="8"/>
    <s v="Sahibabad"/>
    <s v="Sahibabad"/>
    <n v="100"/>
    <s v="EV 3W"/>
    <s v="---+"/>
    <s v="+91 99990 38132"/>
    <n v="300"/>
    <n v="30"/>
    <n v="30"/>
    <x v="1"/>
    <s v="Abhishek Srivastava"/>
    <m/>
    <m/>
    <m/>
  </r>
  <r>
    <d v="2023-07-14T11:18:56"/>
    <x v="6"/>
    <x v="0"/>
    <s v="NCR"/>
    <s v="Krishna Sales"/>
    <n v="9625446093"/>
    <s v="Chemical"/>
    <s v="Sector 51 Noida"/>
    <s v="Sector 74 Noida"/>
    <n v="13"/>
    <s v="Noida"/>
    <s v="Noida"/>
    <n v="200"/>
    <s v="TATA Ace"/>
    <s v="DL1LAH2946"/>
    <n v="6397918528"/>
    <n v="1500"/>
    <n v="200"/>
    <n v="11"/>
    <x v="2"/>
    <s v="Abhishek Srivastava"/>
    <m/>
    <m/>
    <m/>
  </r>
  <r>
    <d v="2023-07-14T11:25:06"/>
    <x v="6"/>
    <x v="0"/>
    <s v="NCR"/>
    <s v="JKM Works"/>
    <n v="7417925777"/>
    <s v="Board"/>
    <s v="Sector 9 Noida"/>
    <s v="Sector 63 noida"/>
    <n v="12"/>
    <s v="Noida"/>
    <s v="Noida"/>
    <n v="400"/>
    <s v="Truck"/>
    <s v="DL1LAH2946"/>
    <n v="6397918528"/>
    <n v="1500"/>
    <n v="150"/>
    <n v="46"/>
    <x v="2"/>
    <s v="Abhishek Srivastava"/>
    <m/>
    <m/>
    <m/>
  </r>
  <r>
    <d v="2023-07-14T11:57:50"/>
    <x v="6"/>
    <x v="0"/>
    <s v="NCR"/>
    <s v="Shiva Aluminium"/>
    <n v="9362531613"/>
    <s v="Steel"/>
    <s v="Sikanderpur"/>
    <s v="Manesar"/>
    <n v="27"/>
    <s v="Gurgaon"/>
    <s v="Gurgaon"/>
    <n v="1.5"/>
    <s v="Pick up Truck"/>
    <s v="DL1LAL1177"/>
    <n v="918650799650"/>
    <n v="2500"/>
    <n v="250"/>
    <n v="30"/>
    <x v="3"/>
    <s v="Abhishek Srivastava"/>
    <m/>
    <m/>
    <m/>
  </r>
  <r>
    <d v="2023-07-16T19:10:47"/>
    <x v="8"/>
    <x v="0"/>
    <s v="NCR"/>
    <s v="Mehtab Alam"/>
    <n v="8505803872"/>
    <s v="furniture"/>
    <s v="jhilmil industrail area"/>
    <s v="azadpur mandi"/>
    <n v="24"/>
    <s v="Uttar Pradesh"/>
    <s v="Delhi"/>
    <n v="100"/>
    <s v="TATA Ace"/>
    <s v="DL1LAE5085"/>
    <n v="8505803872"/>
    <n v="1100"/>
    <n v="500"/>
    <n v="75"/>
    <x v="4"/>
    <s v="Abhishek Srivastava"/>
    <n v="75"/>
    <m/>
    <m/>
  </r>
  <r>
    <d v="2023-07-16T19:15:19"/>
    <x v="8"/>
    <x v="0"/>
    <s v="NCR"/>
    <s v="Mehtab Alam"/>
    <n v="8505803872"/>
    <s v="pipe"/>
    <s v="Sahibabad site iv"/>
    <s v="4 Destination (Sahibabad to Ganaur Court) (Ganaur Court to Barut) (Barut to Kheri Nangal) (Kheri Nangal to Panipat Railway Station)"/>
    <n v="161"/>
    <s v="Uttar Pradesh"/>
    <s v="Panipat 4 Destination"/>
    <n v="650"/>
    <s v="Pick up Truck"/>
    <s v="DL12H2658"/>
    <n v="8505803872"/>
    <n v="10000"/>
    <n v="1000"/>
    <n v="75"/>
    <x v="4"/>
    <s v="Abhishek Srivastava"/>
    <n v="75"/>
    <m/>
    <m/>
  </r>
  <r>
    <d v="2023-07-17T10:27:46"/>
    <x v="8"/>
    <x v="0"/>
    <s v="NCR"/>
    <s v="Shitla Marble"/>
    <n v="9718826697"/>
    <s v="Tiles"/>
    <s v="Sec 34 Gurgaon"/>
    <s v="Sohna , Gurgaon"/>
    <n v="35"/>
    <s v="Gurgaon"/>
    <s v="Gurgaon"/>
    <n v="1500"/>
    <s v="Pick up Truck"/>
    <s v="DL1LAL1462"/>
    <n v="9990441549"/>
    <n v="1550"/>
    <n v="150"/>
    <n v="65"/>
    <x v="3"/>
    <s v="Abhishek Srivastava"/>
    <s v="DL1LAL1462"/>
    <m/>
    <m/>
  </r>
  <r>
    <d v="2023-07-17T11:03:01"/>
    <x v="8"/>
    <x v="0"/>
    <s v="Kanpur"/>
    <s v="Hari om Gases"/>
    <n v="9956751666"/>
    <s v="Gas Cylinder"/>
    <s v="Site 5 Panki"/>
    <s v="Nawabganj"/>
    <n v="48"/>
    <s v="Kanpur"/>
    <s v="Unnao"/>
    <n v="2000"/>
    <s v="ICE 3W"/>
    <s v="UP78FN 8090"/>
    <n v="9935056464"/>
    <n v="1000"/>
    <n v="100"/>
    <n v="81"/>
    <x v="0"/>
    <s v="Rahul Rai"/>
    <n v="23"/>
    <m/>
    <m/>
  </r>
  <r>
    <d v="2023-07-17T11:15:50"/>
    <x v="7"/>
    <x v="0"/>
    <s v="Kanpur"/>
    <s v="Hari om Gases"/>
    <n v="9956751666"/>
    <s v="Gas Cylinder"/>
    <s v="Site no 5"/>
    <s v="Kanpur local"/>
    <n v="30"/>
    <s v="Kanpur"/>
    <s v="Kanpur"/>
    <n v="2500"/>
    <s v="Pick up Truck"/>
    <s v="UP78FN8090"/>
    <n v="9935056464"/>
    <n v="800"/>
    <n v="500"/>
    <n v="81"/>
    <x v="0"/>
    <s v="Rahul Rai"/>
    <n v="23"/>
    <m/>
    <m/>
  </r>
  <r>
    <d v="2023-07-18T10:25:55"/>
    <x v="9"/>
    <x v="0"/>
    <s v="NCR"/>
    <s v="Mehtab Alam"/>
    <n v="8505803872"/>
    <s v="furniture"/>
    <s v="Naveen Shahdara delhi"/>
    <s v="Shalimar. baghh"/>
    <n v="27"/>
    <s v="Delhi"/>
    <s v="Delhi"/>
    <n v="101"/>
    <s v="Pick up Truck"/>
    <s v="DL12T7281"/>
    <n v="8505803872"/>
    <n v="1100"/>
    <n v="100"/>
    <n v="75"/>
    <x v="4"/>
    <s v="Abhishek Srivastava"/>
    <n v="75"/>
    <m/>
    <m/>
  </r>
  <r>
    <d v="2023-07-18T10:43:59"/>
    <x v="9"/>
    <x v="0"/>
    <s v="NCR"/>
    <s v="Shiva Aluminium"/>
    <n v="9560599239"/>
    <s v="furniture"/>
    <s v="Gaur City Noida"/>
    <s v="Maruti kunj"/>
    <n v="65"/>
    <s v="Noida"/>
    <s v="Gurgaon"/>
    <n v="700"/>
    <s v="Pick up Truck"/>
    <s v="DL1LM7535"/>
    <n v="8802141490"/>
    <n v="2100"/>
    <n v="200"/>
    <n v="30"/>
    <x v="3"/>
    <s v="Abhishek Srivastava"/>
    <s v="Google form update"/>
    <m/>
    <m/>
  </r>
  <r>
    <d v="2023-07-18T19:39:44"/>
    <x v="10"/>
    <x v="0"/>
    <s v="NCR"/>
    <s v="Living plus India"/>
    <s v="+91 99990 38132"/>
    <s v="Plywood"/>
    <s v="Saite 4 shahibabad"/>
    <s v="Mohan Nagar sahibabad"/>
    <n v="4"/>
    <s v="UP"/>
    <s v="Up"/>
    <n v="100"/>
    <s v="TATA Ace"/>
    <s v="Dl1lah9284"/>
    <s v="------"/>
    <n v="300"/>
    <n v="30"/>
    <n v="38"/>
    <x v="1"/>
    <s v="Abhishek Srivastava"/>
    <n v="12"/>
    <m/>
    <m/>
  </r>
  <r>
    <d v="2023-07-18T19:41:41"/>
    <x v="10"/>
    <x v="0"/>
    <s v="NCR"/>
    <s v="Living plus India"/>
    <s v="+91 99990 38132"/>
    <s v="Sheet"/>
    <s v="Saite 4"/>
    <s v="Indrapuram"/>
    <n v="6"/>
    <s v="UP"/>
    <s v="Up"/>
    <n v="200"/>
    <s v="TATA Ace"/>
    <s v="Dl1lah9251"/>
    <s v="----"/>
    <n v="400"/>
    <n v="40"/>
    <n v="38"/>
    <x v="1"/>
    <s v="Abhishek Srivastava"/>
    <n v="12"/>
    <m/>
    <m/>
  </r>
  <r>
    <d v="2023-07-18T19:43:21"/>
    <x v="10"/>
    <x v="0"/>
    <s v="NCR"/>
    <s v="Living plus India"/>
    <s v="+91 99990 38132"/>
    <s v="Sheet"/>
    <s v="Saite 4"/>
    <s v="Shahibabad"/>
    <n v="4"/>
    <s v="UP"/>
    <s v="Up"/>
    <n v="200"/>
    <s v="ICE 3W"/>
    <s v="......"/>
    <s v="........"/>
    <n v="300"/>
    <n v="30"/>
    <n v="38"/>
    <x v="1"/>
    <s v="Abhishek Srivastava"/>
    <n v="13"/>
    <m/>
    <m/>
  </r>
  <r>
    <d v="2023-07-18T20:08:59"/>
    <x v="10"/>
    <x v="0"/>
    <s v="Kanpur"/>
    <s v="Furniture"/>
    <s v="N. A"/>
    <s v="furniture"/>
    <s v="Panki"/>
    <s v="Chautakra"/>
    <n v="65"/>
    <s v="Kanpur"/>
    <s v="Fatehpur"/>
    <n v="500"/>
    <s v="ICE 3W"/>
    <s v="UP78CN8090"/>
    <n v="9935056464"/>
    <n v="1200"/>
    <n v="100"/>
    <n v="81"/>
    <x v="0"/>
    <s v="Rahul Rai"/>
    <n v="23"/>
    <m/>
    <m/>
  </r>
  <r>
    <d v="2023-07-18T22:29:58"/>
    <x v="10"/>
    <x v="0"/>
    <s v="NCR"/>
    <s v="Shiva Tiles"/>
    <n v="8092382720"/>
    <s v="furniture"/>
    <s v="Gurgaon"/>
    <s v="Noida"/>
    <n v="65"/>
    <s v="Gurgaon to Noida"/>
    <s v="Noida to Gurgaon"/>
    <n v="300"/>
    <s v="TATA Ace"/>
    <s v="HR73B2551"/>
    <n v="9717486831"/>
    <n v="4500"/>
    <n v="500"/>
    <n v="16"/>
    <x v="3"/>
    <s v="Abhishek Srivastava"/>
    <s v="Google form update"/>
    <m/>
    <m/>
  </r>
  <r>
    <d v="2023-07-19T10:26:42"/>
    <x v="10"/>
    <x v="0"/>
    <s v="NCR"/>
    <s v="Suresh Kumar Yadav"/>
    <n v="9749134510"/>
    <s v="Electrical"/>
    <s v="Jhilmil industrial area"/>
    <s v="Shalimar Bagh Flyovet"/>
    <n v="26"/>
    <s v="Delhi"/>
    <s v="Delhi"/>
    <n v="90"/>
    <s v="TATA Ace"/>
    <s v="Up34T5389"/>
    <s v="UP34T5389"/>
    <n v="3000"/>
    <n v="300"/>
    <n v="85"/>
    <x v="4"/>
    <s v="Abhishek Srivastava"/>
    <n v="40"/>
    <m/>
    <m/>
  </r>
  <r>
    <d v="2023-07-19T10:28:05"/>
    <x v="10"/>
    <x v="0"/>
    <s v="NCR"/>
    <s v="Surjeet Yadav"/>
    <n v="9739134510"/>
    <s v="Horsing"/>
    <s v="Punjabi Bagh west club road"/>
    <s v="Zakhira mandi Shani mandir"/>
    <n v="25"/>
    <s v="Delhi"/>
    <s v="Delhi"/>
    <n v="400"/>
    <s v="Truck"/>
    <s v="RJ45Y8689"/>
    <n v="9379234510"/>
    <n v="2300"/>
    <n v="300"/>
    <n v="86"/>
    <x v="4"/>
    <s v="Abhishek Srivastava"/>
    <n v="41"/>
    <m/>
    <m/>
  </r>
  <r>
    <d v="2023-07-19T13:52:56"/>
    <x v="11"/>
    <x v="0"/>
    <s v="NCR"/>
    <s v="Wave India Pvt Ltd"/>
    <n v="9821000310"/>
    <s v="furniture"/>
    <s v="Okhla Phase II"/>
    <s v="Banglore"/>
    <n v="980"/>
    <s v="Delhi"/>
    <s v="Banglore"/>
    <n v="9000"/>
    <s v="Truck"/>
    <s v="DL1GE1190"/>
    <n v="7683044386"/>
    <n v="55000"/>
    <n v="4800"/>
    <n v="42"/>
    <x v="5"/>
    <s v="Abhishek Srivastava"/>
    <n v="42"/>
    <m/>
    <m/>
  </r>
  <r>
    <d v="2023-07-19T19:12:18"/>
    <x v="11"/>
    <x v="0"/>
    <s v="NCR"/>
    <s v="Living plus India"/>
    <m/>
    <s v="Sheet"/>
    <s v="Saite 4"/>
    <s v="Meerut"/>
    <n v="65"/>
    <s v="UP"/>
    <s v="Up"/>
    <n v="700"/>
    <s v="TATA Ace"/>
    <s v="--"/>
    <s v="---"/>
    <n v="3000"/>
    <n v="300"/>
    <n v="38"/>
    <x v="1"/>
    <s v="Abhishek Srivastava"/>
    <n v="12"/>
    <m/>
    <m/>
  </r>
  <r>
    <d v="2023-07-19T23:25:03"/>
    <x v="11"/>
    <x v="0"/>
    <s v="NCR"/>
    <s v="Jatin Pharmacy"/>
    <n v="9473812482"/>
    <s v="Pharmacy"/>
    <s v="Sahibabad Industrial Area"/>
    <s v="Meerut Road Near Shiva Dhab"/>
    <n v="55"/>
    <s v="Uttar Pradesh"/>
    <s v="Uttar Prades"/>
    <n v="30"/>
    <s v="TATA Ace"/>
    <s v="DL1GC6211"/>
    <n v="9849323410"/>
    <n v="3000"/>
    <n v="300"/>
    <n v="75"/>
    <x v="4"/>
    <s v="Abhishek Srivastava"/>
    <n v="41"/>
    <m/>
    <m/>
  </r>
  <r>
    <d v="2023-07-20T06:57:20"/>
    <x v="11"/>
    <x v="0"/>
    <s v="NCR"/>
    <s v="Shiva plywood"/>
    <n v="8851709860"/>
    <s v="Ply"/>
    <s v="Sec 34 Gurgaon"/>
    <s v="Bawana"/>
    <n v="75"/>
    <s v="Gurgaon"/>
    <s v="Haryana"/>
    <n v="200"/>
    <s v="TATA Ace"/>
    <s v="HR55AN3218"/>
    <n v="9917514583"/>
    <n v="3000"/>
    <n v="300"/>
    <n v="32"/>
    <x v="3"/>
    <s v="Abhishek Srivastava"/>
    <s v="Update Google form"/>
    <m/>
    <m/>
  </r>
  <r>
    <d v="2023-07-21T08:16:16"/>
    <x v="12"/>
    <x v="0"/>
    <s v="NCR"/>
    <s v="Neelkanth Hardware"/>
    <n v="9170129678"/>
    <s v="A c"/>
    <s v="Sikanderpur"/>
    <s v="Basai Gurgaon"/>
    <n v="27"/>
    <s v="Gurgaon"/>
    <s v="Gurgaon"/>
    <n v="80"/>
    <s v="EV 3W"/>
    <s v="DL51GD9517"/>
    <n v="8168378244"/>
    <n v="1500"/>
    <n v="150"/>
    <n v="31"/>
    <x v="3"/>
    <s v="Abhishek Srivastava"/>
    <s v="Update Google form"/>
    <m/>
    <m/>
  </r>
  <r>
    <d v="2023-07-21T10:26:21"/>
    <x v="12"/>
    <x v="0"/>
    <s v="Kanpur"/>
    <s v="Hari om Gases"/>
    <m/>
    <s v="Gas Cylinder"/>
    <s v="Panki"/>
    <s v="Barra"/>
    <n v="4"/>
    <s v="Kanpur"/>
    <s v="Kanpur"/>
    <n v="2000"/>
    <s v="Pick up Truck"/>
    <s v="UP78AN9570"/>
    <s v="+91 99560 96386"/>
    <n v="800"/>
    <n v="0"/>
    <n v="81"/>
    <x v="0"/>
    <s v="Rahul Rai"/>
    <n v="28"/>
    <m/>
    <m/>
  </r>
  <r>
    <d v="2023-07-21T18:58:55"/>
    <x v="13"/>
    <x v="0"/>
    <s v="NCR"/>
    <s v="Living plus India"/>
    <s v="+91 99990 38132"/>
    <s v="Saheet plywood"/>
    <s v="Saite 4"/>
    <s v="Okhla"/>
    <n v="26"/>
    <s v="UP"/>
    <s v="Delhi"/>
    <n v="200"/>
    <s v="EV 3W"/>
    <s v="---"/>
    <s v="---++"/>
    <n v="1000"/>
    <n v="100"/>
    <n v="38"/>
    <x v="1"/>
    <s v="Abhishek Srivastava"/>
    <n v="11"/>
    <m/>
    <m/>
  </r>
  <r>
    <d v="2023-07-21T19:00:22"/>
    <x v="13"/>
    <x v="0"/>
    <s v="NCR"/>
    <s v="Living plus India"/>
    <s v="+91 99990 38132"/>
    <s v="Ply"/>
    <s v="Saite 4"/>
    <s v="Faridabad"/>
    <n v="29"/>
    <s v="UP"/>
    <s v="Delhi"/>
    <n v="200"/>
    <s v="EV 3W"/>
    <s v="---"/>
    <s v="--"/>
    <n v="1000"/>
    <n v="100"/>
    <n v="38"/>
    <x v="1"/>
    <s v="Abhishek Srivastava"/>
    <n v="12"/>
    <m/>
    <m/>
  </r>
  <r>
    <d v="2023-07-21T19:02:26"/>
    <x v="13"/>
    <x v="0"/>
    <s v="NCR"/>
    <s v="Living plus India"/>
    <s v="+91 99990 38132"/>
    <s v="Saheet"/>
    <s v="Saite 4"/>
    <s v="Pahadganj"/>
    <n v="27"/>
    <s v="UP"/>
    <s v="Delhi"/>
    <n v="100"/>
    <s v="EV 3W"/>
    <s v="___"/>
    <s v="---"/>
    <n v="1000"/>
    <n v="100"/>
    <n v="38"/>
    <x v="1"/>
    <s v="Abhishek Srivastava"/>
    <n v="13"/>
    <m/>
    <m/>
  </r>
  <r>
    <d v="2023-07-21T19:10:18"/>
    <x v="13"/>
    <x v="0"/>
    <s v="Kanpur"/>
    <s v="Hari om Gases"/>
    <m/>
    <s v="Gas cylinder"/>
    <s v="Panki"/>
    <s v="Kanpur local"/>
    <n v="60"/>
    <s v="Ka"/>
    <s v="Kanpur"/>
    <n v="3000"/>
    <s v="Pick up Truck"/>
    <s v="UP78AN9570"/>
    <s v="+91 99560 96386"/>
    <n v="1160"/>
    <n v="232"/>
    <n v="81"/>
    <x v="0"/>
    <s v="Rahul Rai"/>
    <n v="28"/>
    <m/>
    <m/>
  </r>
  <r>
    <d v="2023-07-22T07:10:58"/>
    <x v="13"/>
    <x v="0"/>
    <s v="NCR"/>
    <s v="Lohiya"/>
    <n v="9560599239"/>
    <s v="Furniture"/>
    <s v="Sultanpur"/>
    <s v="Manesar"/>
    <n v="35"/>
    <s v="Sultanpur to Manesar"/>
    <s v="Manesar to Sec 56 Gurgaon"/>
    <n v="500"/>
    <s v="TATA Ace"/>
    <s v="HR38AE9112"/>
    <n v="7292093778"/>
    <n v="3500"/>
    <n v="350"/>
    <n v="89"/>
    <x v="3"/>
    <s v="Abhishek Srivastava"/>
    <s v="Update Google form"/>
    <m/>
    <m/>
  </r>
  <r>
    <d v="2023-07-23T01:16:46"/>
    <x v="14"/>
    <x v="0"/>
    <s v="NCR"/>
    <s v="Mehtab Alam"/>
    <n v="8505803872"/>
    <s v="Furniture luxury"/>
    <s v="Azadpur mandi"/>
    <s v="Panipat industrial afea"/>
    <n v="104"/>
    <s v="Delhi"/>
    <s v="Panipat"/>
    <n v="700"/>
    <s v="TATA Ace"/>
    <s v="DL12B8371"/>
    <n v="8505803872"/>
    <n v="5000"/>
    <n v="1000"/>
    <n v="75"/>
    <x v="4"/>
    <s v="Abhishek Srivastava"/>
    <n v="46"/>
    <m/>
    <m/>
  </r>
  <r>
    <d v="2023-07-24T10:11:58"/>
    <x v="14"/>
    <x v="0"/>
    <s v="Kanpur"/>
    <s v="Hari om Gases"/>
    <m/>
    <s v="Gas Cylinder"/>
    <s v="Panki"/>
    <s v="Kidwai nagar"/>
    <n v="12"/>
    <s v="Kanpur"/>
    <s v="Kanpur"/>
    <n v="2000"/>
    <s v="Pick up Truck"/>
    <s v="UP78FN8074"/>
    <n v="77651903792"/>
    <n v="1050"/>
    <n v="100"/>
    <n v="81"/>
    <x v="0"/>
    <s v="Rahul Rai"/>
    <n v="28"/>
    <m/>
    <m/>
  </r>
  <r>
    <d v="2023-07-24T10:51:25"/>
    <x v="14"/>
    <x v="0"/>
    <s v="NCR"/>
    <s v="Wave India Pvt Ltd"/>
    <n v="9821000310"/>
    <s v="Furniture"/>
    <s v="Delhi"/>
    <s v="Bhraich"/>
    <n v="580"/>
    <s v="Delhi"/>
    <s v="Up"/>
    <n v="2500"/>
    <s v="Truck"/>
    <s v="DL1GE1190"/>
    <n v="7683044386"/>
    <n v="30000"/>
    <n v="2500"/>
    <n v="42"/>
    <x v="5"/>
    <s v="Abhishek Srivastava"/>
    <n v="42"/>
    <m/>
    <m/>
  </r>
  <r>
    <d v="2023-07-24T20:40:02"/>
    <x v="15"/>
    <x v="0"/>
    <s v="NCR"/>
    <s v="JKM Works"/>
    <n v="7417925777"/>
    <s v="Plywood"/>
    <s v="Sector 9 Noida"/>
    <s v="Sector 44"/>
    <n v="7"/>
    <s v="Noida"/>
    <s v="Noida"/>
    <n v="430"/>
    <s v="Pick up Truck"/>
    <s v="DL1LAC2621"/>
    <n v="8750915280"/>
    <n v="1300"/>
    <n v="100"/>
    <n v="44"/>
    <x v="2"/>
    <s v="Abhishek Srivastava"/>
    <n v="41"/>
    <m/>
    <m/>
  </r>
  <r>
    <d v="2023-07-24T21:05:47"/>
    <x v="15"/>
    <x v="0"/>
    <s v="NCR"/>
    <s v="Living plus India"/>
    <m/>
    <s v="Sheet"/>
    <s v="Saite 4 shahibabad"/>
    <s v="Paharganj"/>
    <n v="24"/>
    <s v="UP"/>
    <s v="Delhi"/>
    <n v="150"/>
    <s v="EV 3W"/>
    <s v="....."/>
    <s v="....."/>
    <n v="1000"/>
    <n v="100"/>
    <n v="38"/>
    <x v="1"/>
    <s v="Abhishek Srivastava"/>
    <n v="11"/>
    <m/>
    <m/>
  </r>
  <r>
    <d v="2023-07-25T00:19:42"/>
    <x v="15"/>
    <x v="0"/>
    <s v="NCR"/>
    <s v="Mehtab Alam"/>
    <n v="8505803872"/>
    <s v="Furniture"/>
    <s v="Jhilmil Industyarea"/>
    <s v="Azadpur Mandi"/>
    <n v="24"/>
    <s v="Delhi"/>
    <s v="Delhi"/>
    <n v="450"/>
    <s v="TATA Ace"/>
    <s v="DL12G7361"/>
    <n v="8505803872"/>
    <n v="1100"/>
    <n v="500"/>
    <n v="75"/>
    <x v="4"/>
    <s v="Abhishek Srivastava"/>
    <n v="46"/>
    <m/>
    <m/>
  </r>
  <r>
    <d v="2023-07-25T08:27:04"/>
    <x v="15"/>
    <x v="0"/>
    <s v="NCR"/>
    <s v="Bath world"/>
    <n v="8851709860"/>
    <s v="Sanitary fitting"/>
    <s v="Sikanderpur"/>
    <s v="Neemrana"/>
    <n v="100"/>
    <s v="Gurgaon"/>
    <s v="Neemrana"/>
    <n v="250"/>
    <s v="Pick up Truck"/>
    <s v="DL1LAC8140"/>
    <n v="9650573509"/>
    <n v="5000"/>
    <n v="400"/>
    <n v="18"/>
    <x v="3"/>
    <s v="Abhishek Srivastava"/>
    <s v="Update Google forms"/>
    <m/>
    <m/>
  </r>
  <r>
    <d v="2023-07-25T21:10:31"/>
    <x v="16"/>
    <x v="0"/>
    <s v="NCR"/>
    <s v="Mehtab Alam"/>
    <n v="8505803872"/>
    <s v="Furniture"/>
    <s v="Site IV Sahibabad"/>
    <s v="Panipat"/>
    <n v="104"/>
    <s v="UP"/>
    <s v="Panipat"/>
    <n v="500"/>
    <s v="Pick up Truck"/>
    <s v="DL90A7291"/>
    <n v="8505803872"/>
    <n v="6500"/>
    <n v="1200"/>
    <n v="75"/>
    <x v="4"/>
    <s v="Abhishek Srivastava"/>
    <n v="46"/>
    <m/>
    <m/>
  </r>
  <r>
    <d v="2023-07-25T21:32:40"/>
    <x v="16"/>
    <x v="0"/>
    <s v="NCR"/>
    <s v="ELIXIR VENTURE"/>
    <m/>
    <s v="Shofa"/>
    <s v="Rajendra nagar"/>
    <s v="Noida"/>
    <n v="28"/>
    <s v="UP"/>
    <s v="Up"/>
    <n v="200"/>
    <s v="EV 3W"/>
    <s v="..."/>
    <s v="..."/>
    <n v="1000"/>
    <n v="100"/>
    <n v="37"/>
    <x v="1"/>
    <s v="Abhishek Srivastava"/>
    <n v="12"/>
    <m/>
    <m/>
  </r>
  <r>
    <d v="2023-07-25T22:42:47"/>
    <x v="16"/>
    <x v="0"/>
    <s v="NCR"/>
    <s v="JKM Works"/>
    <n v="7417925777"/>
    <s v="Board"/>
    <s v="Sector 9 Noida"/>
    <s v="Sector 62"/>
    <n v="11"/>
    <s v="Noida"/>
    <s v="Noida"/>
    <n v="300"/>
    <s v="TATA Ace"/>
    <s v="DL1LAH4629"/>
    <n v="6397918528"/>
    <n v="1500"/>
    <n v="150"/>
    <n v="44"/>
    <x v="2"/>
    <s v="Abhishek Srivastava"/>
    <n v="60"/>
    <m/>
    <m/>
  </r>
  <r>
    <d v="2023-07-26T09:12:41"/>
    <x v="16"/>
    <x v="0"/>
    <s v="NCR"/>
    <s v="Gupta paints"/>
    <n v="9215617027"/>
    <s v="Paints"/>
    <s v="Sikanderpur"/>
    <s v="IMT Manesar"/>
    <n v="35"/>
    <s v="Gurgaon"/>
    <s v="Gurgaon"/>
    <n v="800"/>
    <s v="TATA Ace"/>
    <s v="HR55AK4968"/>
    <n v="9035340787"/>
    <n v="3000"/>
    <n v="250"/>
    <n v="19"/>
    <x v="3"/>
    <s v="Abhishek Srivastava"/>
    <s v="Update Google form"/>
    <m/>
    <m/>
  </r>
  <r>
    <d v="2023-07-26T20:37:16"/>
    <x v="17"/>
    <x v="0"/>
    <s v="Kanpur"/>
    <s v="Shree jee steel"/>
    <m/>
    <s v="Box"/>
    <s v="Afim kothi"/>
    <s v="Fatehpur"/>
    <n v="60"/>
    <s v="Kanpur"/>
    <s v="Fatehpur"/>
    <n v="35000"/>
    <s v="Truck"/>
    <s v="UP78DN0968"/>
    <n v="6305324509"/>
    <n v="1250"/>
    <n v="100"/>
    <n v="95"/>
    <x v="0"/>
    <s v="Rahul Rai"/>
    <n v="50"/>
    <m/>
    <m/>
  </r>
  <r>
    <d v="2023-07-26T21:26:29"/>
    <x v="17"/>
    <x v="0"/>
    <s v="NCR"/>
    <s v="ELIXIR VENTURE"/>
    <m/>
    <s v="Bath tub"/>
    <s v="Rajendra nagar"/>
    <s v="Shahdara"/>
    <n v="17"/>
    <s v="UP"/>
    <s v="Delhi"/>
    <n v="100"/>
    <s v="EV 3W"/>
    <s v="...."/>
    <s v="..."/>
    <n v="550"/>
    <n v="50"/>
    <n v="37"/>
    <x v="1"/>
    <s v="Abhishek Srivastava"/>
    <n v="11"/>
    <s v="Yes"/>
    <m/>
  </r>
  <r>
    <d v="2023-07-27T08:32:12"/>
    <x v="17"/>
    <x v="0"/>
    <s v="NCR"/>
    <s v="Surya sales care"/>
    <n v="8882883307"/>
    <s v="Pvc"/>
    <s v="Manesar"/>
    <s v="Basai Road Gurgaon"/>
    <n v="32"/>
    <s v="Gurgaon"/>
    <s v="Gurgaon"/>
    <n v="1100"/>
    <s v="TATA Ace"/>
    <s v="UP16GT8192"/>
    <n v="9654374523"/>
    <n v="1200"/>
    <n v="120"/>
    <n v="57"/>
    <x v="3"/>
    <s v="Abhishek Srivastava"/>
    <s v="Update Google form"/>
    <s v="Yes"/>
    <m/>
  </r>
  <r>
    <d v="2023-07-27T10:52:08"/>
    <x v="17"/>
    <x v="0"/>
    <s v="NCR"/>
    <s v="Vishal electronics"/>
    <n v="8996456712"/>
    <s v="Ac"/>
    <s v="Vasundhara"/>
    <s v="Lawar"/>
    <n v="85"/>
    <s v="UP"/>
    <s v="Lawar"/>
    <n v="150"/>
    <s v="TATA Ace"/>
    <n v="56"/>
    <n v="8505803872"/>
    <n v="2400"/>
    <n v="240"/>
    <n v="75"/>
    <x v="4"/>
    <s v="Abhishek Srivastava"/>
    <n v="49"/>
    <s v="No"/>
    <s v="In 15 mintt"/>
  </r>
  <r>
    <d v="2023-07-27T17:35:25"/>
    <x v="18"/>
    <x v="0"/>
    <s v="NCR"/>
    <s v="Mehtab Alam"/>
    <n v="8505803872"/>
    <s v="Electrocal"/>
    <s v="Jhilmil Industrial Area"/>
    <s v="Tauru"/>
    <n v="88"/>
    <s v="Delhi"/>
    <s v="Haryana"/>
    <n v="450"/>
    <s v="TATA Ace"/>
    <s v="HR78A8271"/>
    <n v="8371845610"/>
    <n v="3400"/>
    <n v="340"/>
    <n v="75"/>
    <x v="4"/>
    <s v="Abhishek Srivastava"/>
    <n v="46"/>
    <s v="No"/>
    <s v="On process"/>
  </r>
  <r>
    <d v="2023-07-27T20:54:56"/>
    <x v="18"/>
    <x v="0"/>
    <s v="Kanpur"/>
    <s v="All mega mart"/>
    <m/>
    <s v="Air condition"/>
    <s v="Kalyanpur"/>
    <s v="Indira nagar"/>
    <n v="1"/>
    <s v="Kanpur"/>
    <s v="Kanpur"/>
    <n v="30"/>
    <s v="EV 3W"/>
    <s v="UP78FN0968"/>
    <n v="6307554780"/>
    <n v="500"/>
    <n v="50"/>
    <n v="50"/>
    <x v="0"/>
    <s v="Rahul Rai"/>
    <n v="31"/>
    <s v="Yes"/>
    <s v="N. A"/>
  </r>
  <r>
    <d v="2023-07-27T20:58:20"/>
    <x v="18"/>
    <x v="0"/>
    <s v="Kanpur"/>
    <s v="All mega mart"/>
    <m/>
    <s v="10 fridge"/>
    <s v="Ghantaghar"/>
    <s v="Kalyanpur"/>
    <n v="10"/>
    <s v="Kanpur"/>
    <s v="Kanpur"/>
    <n v="400"/>
    <s v="TATA Ace"/>
    <s v="UP78FT4521"/>
    <n v="9889222011"/>
    <n v="500"/>
    <n v="50"/>
    <n v="51"/>
    <x v="0"/>
    <s v="Rahul Rai"/>
    <n v="71"/>
    <s v="Yes"/>
    <s v="Na"/>
  </r>
  <r>
    <d v="2023-07-27T22:53:20"/>
    <x v="18"/>
    <x v="0"/>
    <s v="NCR"/>
    <s v="ELIXIR VENTURE"/>
    <m/>
    <s v="Bath tub"/>
    <s v="Rajendra nagar"/>
    <s v="Noida"/>
    <n v="32"/>
    <s v="UP"/>
    <s v="Up"/>
    <n v="100"/>
    <s v="EV 3W"/>
    <s v=".."/>
    <s v=".."/>
    <n v="1000"/>
    <n v="100"/>
    <n v="37"/>
    <x v="1"/>
    <s v="Abhishek Srivastava"/>
    <n v="12"/>
    <s v="Yes"/>
    <m/>
  </r>
  <r>
    <d v="2023-07-28T06:16:33"/>
    <x v="18"/>
    <x v="0"/>
    <s v="NCR"/>
    <s v="Suresh traders"/>
    <n v="9050059887"/>
    <s v="Chemical"/>
    <s v="Manesar"/>
    <s v="Sec 65 Gurgaon"/>
    <n v="30"/>
    <s v="Gurgaon"/>
    <s v="Gurgaon"/>
    <n v="900"/>
    <s v="Pick up Truck"/>
    <s v="HR55AQ7539"/>
    <n v="8527943576"/>
    <n v="800"/>
    <n v="100"/>
    <n v="58"/>
    <x v="3"/>
    <s v="Abhishek Srivastava"/>
    <s v="HR55AQ7539"/>
    <m/>
    <m/>
  </r>
  <r>
    <d v="2023-07-28T13:39:38"/>
    <x v="19"/>
    <x v="0"/>
    <s v="Kanpur"/>
    <s v="Atul Wood"/>
    <m/>
    <s v="Ply"/>
    <s v="coperganj"/>
    <s v="mandhana"/>
    <n v="14"/>
    <s v="Kanpur"/>
    <s v="Kanpur"/>
    <n v="3250"/>
    <s v="Pick up Truck"/>
    <s v="UP77AN0564"/>
    <n v="9005909196"/>
    <n v="1200"/>
    <n v="100"/>
    <n v="99"/>
    <x v="0"/>
    <s v="Rahul Rai"/>
    <n v="33"/>
    <s v="Yes"/>
    <m/>
  </r>
  <r>
    <d v="2023-07-28T21:07:29"/>
    <x v="19"/>
    <x v="0"/>
    <s v="NCR"/>
    <s v="Living plus India"/>
    <m/>
    <s v="Plywood"/>
    <s v="Saite 4"/>
    <s v="Faridabad hariyana"/>
    <n v="45"/>
    <s v="UP"/>
    <s v="Hariyana"/>
    <n v="800"/>
    <s v="TATA Ace"/>
    <s v="..."/>
    <s v="...."/>
    <n v="2000"/>
    <n v="200"/>
    <n v="38"/>
    <x v="1"/>
    <s v="Abhishek Srivastava"/>
    <n v="11"/>
    <s v="Yes"/>
    <m/>
  </r>
  <r>
    <d v="2023-07-28T21:09:18"/>
    <x v="19"/>
    <x v="0"/>
    <s v="NCR"/>
    <s v="Living plus India"/>
    <m/>
    <s v="Sheet"/>
    <s v="Saite 4"/>
    <s v="Greater Noida"/>
    <n v="56"/>
    <s v="UP"/>
    <s v="Up"/>
    <n v="2000"/>
    <s v="TATA Ace"/>
    <s v=".."/>
    <s v="..."/>
    <n v="2000"/>
    <n v="200"/>
    <n v="38"/>
    <x v="1"/>
    <s v="Abhishek Srivastava"/>
    <n v="12"/>
    <s v="Yes"/>
    <m/>
  </r>
  <r>
    <d v="2023-07-29T08:04:42"/>
    <x v="19"/>
    <x v="0"/>
    <s v="NCR"/>
    <s v="R j Hardware"/>
    <n v="8882883307"/>
    <s v="Hardware"/>
    <s v="Sultanpur"/>
    <s v="Basai"/>
    <n v="25"/>
    <s v="Delhi"/>
    <s v="Gurgaon"/>
    <n v="700"/>
    <s v="TATA Ace"/>
    <s v="HR47E5236"/>
    <n v="919205414757"/>
    <n v="1500"/>
    <n v="150"/>
    <n v="39"/>
    <x v="3"/>
    <s v="Abhishek Srivastava"/>
    <s v="Update Google form"/>
    <s v="Yes"/>
    <m/>
  </r>
  <r>
    <d v="2023-07-29T08:10:58"/>
    <x v="19"/>
    <x v="0"/>
    <s v="NCR"/>
    <s v="R.j Hardware"/>
    <n v="9162531613"/>
    <s v="House hold"/>
    <s v="Khansa"/>
    <s v="Sultanpur"/>
    <n v="22"/>
    <s v="Gurgaon"/>
    <s v="Delhi"/>
    <n v="850"/>
    <s v="Pick up Truck"/>
    <s v="HR55AQ7539"/>
    <n v="8527943576"/>
    <n v="1000"/>
    <n v="100"/>
    <n v="39"/>
    <x v="3"/>
    <s v="Abhishek Srivastava"/>
    <s v="Update Google form"/>
    <s v="Yes"/>
    <m/>
  </r>
  <r>
    <d v="2023-07-29T07:04:52"/>
    <x v="20"/>
    <x v="0"/>
    <s v="NCR"/>
    <s v="Mehtab Alam"/>
    <n v="9205133965"/>
    <s v="Furniture"/>
    <s v="Jhilmil Indus"/>
    <s v="Azadpur mandi"/>
    <n v="24"/>
    <s v="Delhi"/>
    <s v="Delhi"/>
    <n v="550"/>
    <s v="ICE 3W"/>
    <s v="DL12P8391"/>
    <n v="9204133965"/>
    <n v="1100"/>
    <n v="400"/>
    <n v="75"/>
    <x v="4"/>
    <n v="45"/>
    <s v="No"/>
    <s v="Just loading"/>
    <m/>
  </r>
  <r>
    <d v="2023-07-29T19:16:44"/>
    <x v="20"/>
    <x v="0"/>
    <s v="Kanpur"/>
    <s v="Jam Jam Traders"/>
    <m/>
    <s v="Plywood"/>
    <s v="Pakka press"/>
    <s v="Lucknow"/>
    <n v="80"/>
    <s v="Kanpur"/>
    <s v="Lucknow"/>
    <n v="6000"/>
    <s v="Truck"/>
    <s v="UP78DT2675"/>
    <n v="6305432654"/>
    <n v="3250"/>
    <n v="200"/>
    <n v="100"/>
    <x v="0"/>
    <n v="64"/>
    <s v="No"/>
    <s v="Too pay freight"/>
    <m/>
  </r>
  <r>
    <d v="2023-07-29T19:47:33"/>
    <x v="20"/>
    <x v="0"/>
    <s v="NCR"/>
    <s v="Living plus India"/>
    <m/>
    <s v="Sheet"/>
    <s v="Saite 4"/>
    <s v="Badarpur border"/>
    <n v="24"/>
    <s v="UP"/>
    <s v="Delhi"/>
    <n v="150"/>
    <s v="EV 3W"/>
    <s v=".."/>
    <s v="..."/>
    <n v="1000"/>
    <n v="100"/>
    <n v="38"/>
    <x v="1"/>
    <n v="12"/>
    <m/>
    <m/>
    <m/>
  </r>
  <r>
    <d v="2023-07-29T19:48:48"/>
    <x v="20"/>
    <x v="0"/>
    <s v="NCR"/>
    <s v="ELIXIR VENTURE"/>
    <m/>
    <s v="Shofa"/>
    <s v="Rajendra nagar shahibabad"/>
    <s v="Noida"/>
    <n v="30"/>
    <s v="Greater noida"/>
    <s v="Up"/>
    <s v="Up"/>
    <s v="EV 3W"/>
    <s v=".."/>
    <s v=".."/>
    <n v="1000"/>
    <n v="100"/>
    <n v="37"/>
    <x v="1"/>
    <n v="11"/>
    <m/>
    <m/>
    <m/>
  </r>
  <r>
    <d v="2023-07-29T21:03:02"/>
    <x v="20"/>
    <x v="0"/>
    <s v="NCR"/>
    <s v="JKM Works"/>
    <n v="7417925777"/>
    <s v="Tiles"/>
    <s v="Sector 9 Noida"/>
    <s v="Noida phase 2"/>
    <n v="14"/>
    <s v="Noida"/>
    <s v="Noida"/>
    <n v="400"/>
    <s v="Pick up Truck"/>
    <s v="DL1LAC2621"/>
    <n v="8750915280"/>
    <n v="1000"/>
    <n v="150"/>
    <n v="44"/>
    <x v="2"/>
    <n v="59"/>
    <s v="No"/>
    <m/>
    <m/>
  </r>
  <r>
    <d v="2023-07-30T19:43:57"/>
    <x v="21"/>
    <x v="0"/>
    <s v="NCR"/>
    <s v="Mehtab Traders"/>
    <n v="8505803872"/>
    <s v="Furniture"/>
    <s v="Kavi ngr ghaziabad"/>
    <s v="Kirti ngr furniture market"/>
    <n v="30"/>
    <s v="UP"/>
    <s v="Delhi"/>
    <n v="60"/>
    <s v="TATA Ace"/>
    <s v="UP12U6381"/>
    <n v="8505803872"/>
    <n v="1000"/>
    <n v="100"/>
    <n v="75"/>
    <x v="4"/>
    <n v="46"/>
    <s v="No"/>
    <s v="On way"/>
    <m/>
  </r>
  <r>
    <d v="2023-07-31T08:24:43"/>
    <x v="21"/>
    <x v="0"/>
    <s v="NCR"/>
    <s v="Bath world"/>
    <n v="9162531613"/>
    <s v="Bathroom fittings"/>
    <s v="Sikanderpur"/>
    <s v="Manesar"/>
    <n v="35"/>
    <s v="Gurgaon"/>
    <s v="Gurgaon"/>
    <n v="500"/>
    <s v="Pick up Truck"/>
    <s v="HR38AF1687"/>
    <n v="8800834873"/>
    <n v="1000"/>
    <n v="150"/>
    <n v="18"/>
    <x v="3"/>
    <s v="Update Google form"/>
    <s v="Yes"/>
    <m/>
    <m/>
  </r>
  <r>
    <d v="2023-07-31T22:05:36"/>
    <x v="22"/>
    <x v="0"/>
    <s v="Kanpur"/>
    <s v="Varun ply"/>
    <m/>
    <s v="Pick up"/>
    <s v="Choki"/>
    <s v="Hulaganj"/>
    <n v="40"/>
    <s v="Kanpur"/>
    <s v="Kanpur"/>
    <n v="2400"/>
    <s v="Pick up Truck"/>
    <s v="UP78AN8090"/>
    <n v="9935056464"/>
    <n v="1200"/>
    <n v="120"/>
    <n v="51"/>
    <x v="0"/>
    <n v="23"/>
    <s v="Yes"/>
    <m/>
    <m/>
  </r>
  <r>
    <d v="2023-08-01T07:23:46"/>
    <x v="22"/>
    <x v="0"/>
    <s v="NCR"/>
    <s v="Shiva plywood"/>
    <n v="8851709860"/>
    <s v="Plywood"/>
    <s v="Sikanderpur to Sec 49 Gurgaon"/>
    <s v="Badshahpur to DLF Face 2"/>
    <n v="40"/>
    <s v="Gurgaon"/>
    <s v="Gurgaon"/>
    <n v="500"/>
    <s v="TATA Ace"/>
    <s v="HR55AK4968"/>
    <n v="919034350787"/>
    <n v="1200"/>
    <n v="120"/>
    <n v="32"/>
    <x v="3"/>
    <n v="31"/>
    <s v="Yes"/>
    <m/>
    <m/>
  </r>
  <r>
    <d v="2023-08-01T10:51:51"/>
    <x v="22"/>
    <x v="0"/>
    <s v="NCR"/>
    <s v="Lohia"/>
    <n v="7428784555"/>
    <s v="Machinery"/>
    <s v="Manesae"/>
    <s v="Vizag"/>
    <n v="1100"/>
    <s v="Imt manesar gurgaon"/>
    <s v="Vizag"/>
    <n v="25000"/>
    <s v="Truck"/>
    <s v="DLGE1190"/>
    <n v="7683044386"/>
    <n v="120000"/>
    <n v="7000"/>
    <n v="87"/>
    <x v="5"/>
    <n v="42"/>
    <s v="No"/>
    <s v="Loading after two days"/>
    <m/>
  </r>
  <r>
    <m/>
    <x v="23"/>
    <x v="1"/>
    <m/>
    <m/>
    <m/>
    <m/>
    <m/>
    <m/>
    <m/>
    <m/>
    <m/>
    <m/>
    <m/>
    <m/>
    <m/>
    <m/>
    <m/>
    <m/>
    <x v="6"/>
    <m/>
    <m/>
    <m/>
    <m/>
  </r>
</pivotCacheRecords>
</file>

<file path=xl/pivotCache/pivotCacheRecords6.xml><?xml version="1.0" encoding="utf-8"?>
<pivotCacheRecords xmlns="http://schemas.openxmlformats.org/spreadsheetml/2006/main" xmlns:r="http://schemas.openxmlformats.org/officeDocument/2006/relationships" count="154">
  <r>
    <d v="2023-06-01T15:07:28"/>
    <x v="0"/>
    <x v="0"/>
    <s v="NCR"/>
    <n v="33"/>
    <s v="Nawazish khan"/>
    <n v="9971925152"/>
    <n v="30"/>
    <s v="Furniture"/>
    <s v="Gadda"/>
    <m/>
    <n v="1600"/>
    <m/>
    <m/>
    <s v="No"/>
    <s v="Shalimar garden shahibabad gaziyabad"/>
    <s v="Noida sec 18"/>
    <n v="17"/>
    <s v="Shalimar garden shahibabad gaziyabad"/>
    <m/>
    <m/>
    <m/>
    <s v="avanishsingh442@gmail.com"/>
    <x v="0"/>
    <s v="Abhishek Srivastava"/>
  </r>
  <r>
    <d v="2023-06-01T21:24:51"/>
    <x v="0"/>
    <x v="0"/>
    <s v="NCR"/>
    <n v="11"/>
    <s v="Krishna Sales"/>
    <n v="9625446093"/>
    <n v="200"/>
    <s v="Chemicals"/>
    <s v="Chemical"/>
    <m/>
    <n v="400"/>
    <m/>
    <m/>
    <s v="Yes"/>
    <s v="Hoshiyarpur sector 51 Noida"/>
    <s v="Lotus pinach sector 110 noida"/>
    <n v="9"/>
    <s v="Lotus pinach sector 110 noida"/>
    <m/>
    <m/>
    <m/>
    <s v="purinitin902@gmail.com"/>
    <x v="1"/>
    <s v="Abhishek Srivastava"/>
  </r>
  <r>
    <d v="2023-06-01T21:32:20"/>
    <x v="0"/>
    <x v="0"/>
    <s v="NCR"/>
    <n v="11"/>
    <s v="Krishna Sales"/>
    <n v="9625446093"/>
    <n v="90"/>
    <s v="Chemicals"/>
    <s v="Chemical"/>
    <m/>
    <n v="450"/>
    <m/>
    <m/>
    <s v="Yes"/>
    <s v="Hoshiyarpur sector 51 Noida"/>
    <s v="Sector 74"/>
    <n v="10"/>
    <s v="Super tech North eye sector 74 nooda"/>
    <m/>
    <m/>
    <m/>
    <s v="purinitin902@gmail.com"/>
    <x v="1"/>
    <s v="Abhishek Srivastava"/>
  </r>
  <r>
    <d v="2023-06-01T21:37:39"/>
    <x v="0"/>
    <x v="0"/>
    <s v="NCR"/>
    <n v="11"/>
    <s v="Krishna Sales"/>
    <n v="9625446093"/>
    <n v="350"/>
    <s v="Chemicals"/>
    <s v="Chemical"/>
    <m/>
    <n v="450"/>
    <m/>
    <m/>
    <s v="Yes"/>
    <s v="C 466 Ghazipur paper market Delhi"/>
    <s v="Hoshiyarpur sector 51 Noida"/>
    <n v="8"/>
    <s v="C 466 Ghazipur paper market Delhi"/>
    <m/>
    <m/>
    <m/>
    <s v="purinitin902@gmail.com"/>
    <x v="1"/>
    <s v="Abhishek Srivastava"/>
  </r>
  <r>
    <d v="2023-06-03T20:07:04"/>
    <x v="1"/>
    <x v="0"/>
    <s v="NCR"/>
    <n v="19"/>
    <s v="Sanjay"/>
    <n v="9215617027"/>
    <n v="50"/>
    <s v="Paints"/>
    <s v="Paints"/>
    <m/>
    <n v="300"/>
    <m/>
    <m/>
    <s v="No"/>
    <s v="Sikanderpur"/>
    <s v="Sec 59"/>
    <n v="9"/>
    <s v="DLF FACE 2"/>
    <m/>
    <m/>
    <s v="Cash"/>
    <s v="sabhishekkumar94@gmail.com"/>
    <x v="2"/>
    <s v="Abhishek Srivastava"/>
  </r>
  <r>
    <d v="2023-06-03T22:30:48"/>
    <x v="1"/>
    <x v="0"/>
    <s v="NCR"/>
    <n v="11"/>
    <s v="Krishna Sales"/>
    <n v="9560226773"/>
    <n v="600"/>
    <s v="Chemicals"/>
    <s v="Chemical"/>
    <m/>
    <n v="600"/>
    <m/>
    <m/>
    <s v="No"/>
    <s v="Hoshiyarpur sector 51 Noida"/>
    <s v="B 6/2 industrial area sahibabad"/>
    <n v="12"/>
    <s v="B 6/2 industrial area sahibabad"/>
    <m/>
    <m/>
    <m/>
    <s v="purinitin902@gmail.com"/>
    <x v="1"/>
    <s v="Abhishek Srivastava"/>
  </r>
  <r>
    <d v="2023-06-05T13:38:16"/>
    <x v="2"/>
    <x v="0"/>
    <s v="NCR"/>
    <s v="ULIP190083"/>
    <s v="Sayed Fome"/>
    <n v="9818660102"/>
    <n v="15"/>
    <s v="Clothes"/>
    <s v="Foam"/>
    <m/>
    <n v="400"/>
    <m/>
    <m/>
    <s v="No"/>
    <s v="Sikanderpur"/>
    <s v="Vasant Kunj"/>
    <n v="9"/>
    <s v="Vasant Kunj"/>
    <m/>
    <m/>
    <s v="Cash"/>
    <s v="sabhishekkumar94@gmail.com"/>
    <x v="2"/>
    <s v="Abhishek Srivastava"/>
  </r>
  <r>
    <d v="2023-06-05T15:53:22"/>
    <x v="2"/>
    <x v="0"/>
    <s v="NCR"/>
    <n v="37"/>
    <s v="ELIXIR VENTURE"/>
    <n v="8130182339"/>
    <n v="200"/>
    <s v="Bath fitting"/>
    <s v="Bath 🛁"/>
    <n v="1"/>
    <n v="500"/>
    <m/>
    <m/>
    <s v="No"/>
    <s v="C3 shyam enclave shahibabad gaziyabad"/>
    <s v="Pahadganj"/>
    <n v="15"/>
    <s v="Pahadganj"/>
    <s v="https://drive.google.com/open?id=1I3xM1Bps8qhNcPbvixFVhnjzoqbfzjm2"/>
    <n v="2.0230605154355002E+17"/>
    <n v="1.5306051431249399E+20"/>
    <s v="avanishsingh442@gmail.com"/>
    <x v="0"/>
    <s v="Abhishek Srivastava"/>
  </r>
  <r>
    <d v="2023-06-05T15:58:04"/>
    <x v="2"/>
    <x v="0"/>
    <s v="NCR"/>
    <n v="37"/>
    <s v="ELIXIR VENTURE"/>
    <n v="8130182339"/>
    <n v="120"/>
    <s v="Furniture"/>
    <s v="Gadda"/>
    <n v="1"/>
    <n v="300"/>
    <m/>
    <m/>
    <s v="No"/>
    <s v="Shyam enclave shahibabad gaziyabad"/>
    <s v="Jagat puri"/>
    <n v="7"/>
    <s v="Jagat puri"/>
    <s v="https://drive.google.com/open?id=1bJdy4w6EKLm1sz4ZmMxE_JUNTYR-mHjI"/>
    <n v="2.0230605154355002E+17"/>
    <n v="1.5306051431249399E+20"/>
    <s v="avanishsingh442@gmail.com"/>
    <x v="0"/>
    <s v="Abhishek Srivastava"/>
  </r>
  <r>
    <d v="2023-06-05T21:34:38"/>
    <x v="2"/>
    <x v="0"/>
    <s v="NCR"/>
    <n v="11"/>
    <s v="Krishna Sales"/>
    <n v="9625446093"/>
    <n v="350"/>
    <s v="Chemicals"/>
    <s v="Chemical"/>
    <m/>
    <n v="1400"/>
    <m/>
    <m/>
    <s v="No"/>
    <s v="Hoshiyarpur sector 51"/>
    <s v="Golf link greater Noida"/>
    <n v="32"/>
    <s v="Golf link greater Noida"/>
    <m/>
    <m/>
    <m/>
    <s v="nitinp@handover.in"/>
    <x v="1"/>
    <s v="Abhishek Srivastava"/>
  </r>
  <r>
    <d v="2023-06-06T21:46:27"/>
    <x v="3"/>
    <x v="0"/>
    <s v="NCR"/>
    <n v="11"/>
    <s v="Krishna Sales"/>
    <n v="9625446093"/>
    <n v="800"/>
    <s v="Chemicals"/>
    <s v="Chemical"/>
    <m/>
    <n v="900"/>
    <m/>
    <m/>
    <s v="No"/>
    <s v="Hoshiyarpur sector 51"/>
    <s v="Medico NSEZ sector 81"/>
    <n v="11"/>
    <s v="Medico NSEZ sector 81 Noida"/>
    <m/>
    <m/>
    <m/>
    <s v="nitinp@handover.in"/>
    <x v="1"/>
    <s v="Abhishek Srivastava"/>
  </r>
  <r>
    <d v="2023-06-06T23:36:07"/>
    <x v="3"/>
    <x v="0"/>
    <s v="NCR"/>
    <n v="38"/>
    <s v="Living plus india"/>
    <n v="9999038132"/>
    <n v="150"/>
    <s v="Furniture"/>
    <s v="Sheet"/>
    <n v="1"/>
    <n v="700"/>
    <m/>
    <m/>
    <s v="No"/>
    <s v="Site 4 sahibabaad ghaziabad"/>
    <s v="Noida"/>
    <n v="20"/>
    <s v="Sahibabaad"/>
    <s v="https://drive.google.com/open?id=1lrC1ifr6zIzL55HkL6oInLz232eVnWdF"/>
    <n v="2.0230605190312E+17"/>
    <n v="2.0230605190312E+17"/>
    <s v="avinishk@handover.in"/>
    <x v="0"/>
    <s v="Abhishek Srivastava"/>
  </r>
  <r>
    <d v="2023-06-07T11:26:41"/>
    <x v="4"/>
    <x v="0"/>
    <s v="NCR"/>
    <n v="19"/>
    <s v="Gupta paints"/>
    <n v="9215617027"/>
    <n v="50"/>
    <s v="Paints"/>
    <s v="Paint"/>
    <m/>
    <n v="400"/>
    <m/>
    <m/>
    <s v="No"/>
    <s v="Sikanderpur"/>
    <s v="Chakarpur sec 28"/>
    <n v="6"/>
    <s v="Chakarpur"/>
    <m/>
    <m/>
    <s v="Cash"/>
    <s v="sabhishekkumar94@gmail.com"/>
    <x v="2"/>
    <s v="Abhishek Srivastava"/>
  </r>
  <r>
    <d v="2023-06-07T15:43:45"/>
    <x v="4"/>
    <x v="0"/>
    <s v="NCR"/>
    <n v="19"/>
    <s v="Gupta paints"/>
    <n v="9215617027"/>
    <n v="150"/>
    <s v="Chemicals"/>
    <s v="Chemical"/>
    <m/>
    <n v="200"/>
    <m/>
    <m/>
    <s v="No"/>
    <s v="Sikanderpur"/>
    <s v="Dlf Face 2 K16/6"/>
    <n v="3"/>
    <s v="DLF FACE 2"/>
    <m/>
    <m/>
    <s v="Cash"/>
    <s v="sabhishekkumar94@gmail.com"/>
    <x v="2"/>
    <s v="Abhishek Srivastava"/>
  </r>
  <r>
    <d v="2023-06-07T22:23:55"/>
    <x v="4"/>
    <x v="0"/>
    <s v="NCR"/>
    <n v="39"/>
    <s v="RJ. Hardware"/>
    <n v="9911119343"/>
    <n v="75"/>
    <m/>
    <s v="Hardware"/>
    <m/>
    <n v="350"/>
    <m/>
    <m/>
    <s v="No"/>
    <s v="Sikanderpur"/>
    <s v="Udyog vihar"/>
    <n v="5"/>
    <s v="Udyog vihar"/>
    <m/>
    <m/>
    <s v="Cash"/>
    <s v="sabhishekkumar94@gmail.com"/>
    <x v="2"/>
    <s v="Abhishek Srivastava"/>
  </r>
  <r>
    <d v="2023-06-08T21:41:43"/>
    <x v="5"/>
    <x v="0"/>
    <s v="NCR"/>
    <n v="19"/>
    <s v="Gupta paints"/>
    <n v="9215617027"/>
    <n v="50"/>
    <s v="Paints"/>
    <s v="Paint"/>
    <m/>
    <n v="300"/>
    <m/>
    <m/>
    <s v="No"/>
    <s v="Sikanderpur"/>
    <s v="Sec 54 Gurgaon"/>
    <n v="8"/>
    <s v="Sec 54"/>
    <m/>
    <m/>
    <s v="Cash"/>
    <s v="sabhishekkumar94@gmail.com"/>
    <x v="2"/>
    <s v="Abhishek Srivastava"/>
  </r>
  <r>
    <d v="2023-06-08T21:45:22"/>
    <x v="5"/>
    <x v="0"/>
    <s v="NCR"/>
    <n v="19"/>
    <s v="Gupta paints"/>
    <n v="9215617027"/>
    <n v="65"/>
    <s v="Mattresses"/>
    <s v="Mattresses"/>
    <m/>
    <n v="400"/>
    <m/>
    <m/>
    <s v="No"/>
    <s v="Sikanderpur"/>
    <s v="Aya nagar"/>
    <n v="8"/>
    <s v="Aya nagar"/>
    <m/>
    <m/>
    <s v="Cash"/>
    <s v="sabhishekkumar94@gmail.com"/>
    <x v="2"/>
    <s v="Abhishek Srivastava"/>
  </r>
  <r>
    <d v="2023-06-09T09:31:42"/>
    <x v="5"/>
    <x v="0"/>
    <s v="NCR"/>
    <n v="11"/>
    <s v="Krishna Sales"/>
    <n v="9625446093"/>
    <n v="400"/>
    <s v="Chemicals"/>
    <s v="Chemical"/>
    <m/>
    <n v="350"/>
    <m/>
    <m/>
    <s v="No"/>
    <s v="Hoshiyarpur sector 51"/>
    <s v="NBCC amarpali greater Noida"/>
    <n v="7"/>
    <s v="NBCC amarpali greater Noida"/>
    <m/>
    <m/>
    <m/>
    <s v="nitinp@handover.in"/>
    <x v="1"/>
    <s v="Abhishek Srivastava"/>
  </r>
  <r>
    <d v="2023-06-09T09:34:35"/>
    <x v="5"/>
    <x v="0"/>
    <s v="NCR"/>
    <n v="11"/>
    <s v="Krishna Sales"/>
    <n v="9625446093"/>
    <n v="200"/>
    <s v="Chemicals"/>
    <s v="Chemical"/>
    <m/>
    <n v="2000"/>
    <m/>
    <m/>
    <s v="No"/>
    <s v="Hoshiyarpur sector 51"/>
    <s v="Sector 73 gurugram"/>
    <n v="40"/>
    <s v="Sector 73 gurugram"/>
    <m/>
    <m/>
    <m/>
    <s v="nitinp@handover.in"/>
    <x v="1"/>
    <s v="Abhishek Srivastava"/>
  </r>
  <r>
    <d v="2023-06-09T12:21:34"/>
    <x v="4"/>
    <x v="0"/>
    <s v="NCR"/>
    <n v="38"/>
    <s v="Living plus india"/>
    <n v="919999038132"/>
    <n v="200"/>
    <s v="PVC Panels &amp; Tiles"/>
    <s v="Sheet pvc"/>
    <n v="1"/>
    <n v="1500"/>
    <m/>
    <m/>
    <s v="No"/>
    <s v="Saite 4 shahibabad ghaziabad"/>
    <s v="Kirti nagar to jhandewalan"/>
    <n v="32"/>
    <s v="Shahibabad"/>
    <s v="https://drive.google.com/open?id=15iLK2BFIFcpxt1L2lhAtObB7fuWtk5AS"/>
    <n v="2.0230609114216E+17"/>
    <n v="316077321303"/>
    <s v="avinishk@handover.in"/>
    <x v="0"/>
    <s v="Abhishek Srivastava"/>
  </r>
  <r>
    <d v="2023-06-09T13:03:32"/>
    <x v="5"/>
    <x v="0"/>
    <s v="NCR"/>
    <n v="38"/>
    <s v="Living plus india"/>
    <n v="919999038132"/>
    <n v="50"/>
    <s v="PVC Panels &amp; Tiles"/>
    <s v="Pvc"/>
    <n v="1"/>
    <n v="1000"/>
    <m/>
    <m/>
    <s v="No"/>
    <s v="Saite 4 shahibabad ghaziabad"/>
    <s v="Pitampura"/>
    <n v="25"/>
    <s v="Sahibabad"/>
    <m/>
    <m/>
    <m/>
    <s v="avinishk@handover.in"/>
    <x v="0"/>
    <s v="Abhishek Srivastava"/>
  </r>
  <r>
    <d v="2023-06-09T17:53:08"/>
    <x v="6"/>
    <x v="0"/>
    <s v="NCR"/>
    <n v="11"/>
    <s v="Krishna Sales"/>
    <n v="9625446093"/>
    <n v="600"/>
    <s v="Chemicals"/>
    <s v="Chemical"/>
    <m/>
    <n v="500"/>
    <m/>
    <m/>
    <s v="No"/>
    <s v="Hoshiyarpur sector 51"/>
    <s v="Jal vayu vihar sector 21"/>
    <n v="7"/>
    <s v="Jal vayu vihar sector 21"/>
    <m/>
    <m/>
    <m/>
    <s v="nitinp@handover.in"/>
    <x v="1"/>
    <s v="Abhishek Srivastava"/>
  </r>
  <r>
    <d v="2023-06-09T18:15:49"/>
    <x v="6"/>
    <x v="0"/>
    <s v="NCR"/>
    <n v="11"/>
    <s v="Krishna Sales"/>
    <n v="9625446093"/>
    <n v="630"/>
    <s v="Chemicals"/>
    <s v="Chemical"/>
    <m/>
    <n v="1000"/>
    <m/>
    <m/>
    <s v="No"/>
    <s v="Industrial area Ghaziabad"/>
    <s v="Hoshiyarpur sector 51"/>
    <n v="20"/>
    <s v="Hoshiyarpur sector 51"/>
    <m/>
    <m/>
    <m/>
    <s v="nitinp@handover.in"/>
    <x v="1"/>
    <s v="Abhishek Srivastava"/>
  </r>
  <r>
    <d v="2023-06-09T18:18:07"/>
    <x v="6"/>
    <x v="0"/>
    <s v="NCR"/>
    <n v="11"/>
    <s v="Krishna Sales"/>
    <n v="9625446093"/>
    <n v="500"/>
    <s v="Chemicals"/>
    <s v="Chemical"/>
    <m/>
    <n v="800"/>
    <m/>
    <m/>
    <s v="No"/>
    <s v="Hoshiyarpur sector 51"/>
    <s v="NSEZ noida"/>
    <n v="12"/>
    <s v="Hoshiyarpur sector 51"/>
    <m/>
    <m/>
    <m/>
    <s v="nitinp@handover.in"/>
    <x v="1"/>
    <s v="Abhishek Srivastava"/>
  </r>
  <r>
    <d v="2023-06-09T18:19:52"/>
    <x v="6"/>
    <x v="0"/>
    <s v="NCR"/>
    <n v="11"/>
    <s v="Krishna Sales"/>
    <n v="9625446093"/>
    <n v="650"/>
    <s v="Chemicals"/>
    <s v="Chemical"/>
    <m/>
    <n v="600"/>
    <m/>
    <m/>
    <s v="No"/>
    <s v="Hoshiyarpur sector 51"/>
    <s v="Noida phase 2"/>
    <n v="12"/>
    <s v="Noida phase 2"/>
    <m/>
    <m/>
    <m/>
    <s v="nitinp@handover.in"/>
    <x v="1"/>
    <s v="Abhishek Srivastava"/>
  </r>
  <r>
    <d v="2023-06-09T22:27:35"/>
    <x v="6"/>
    <x v="0"/>
    <s v="NCR"/>
    <n v="38"/>
    <s v="Living plus india"/>
    <n v="919999038132"/>
    <n v="50"/>
    <s v="PVC Panels &amp; Tiles"/>
    <s v="Sheet"/>
    <n v="1"/>
    <n v="1200"/>
    <m/>
    <m/>
    <s v="No"/>
    <s v="Saite 4 shahibabad ghaziabad"/>
    <s v="Saray faridabad"/>
    <n v="30"/>
    <s v="Shahibabad"/>
    <m/>
    <m/>
    <m/>
    <s v="avinishk@handover.in"/>
    <x v="0"/>
    <s v="Abhishek Srivastava"/>
  </r>
  <r>
    <d v="2023-06-09T22:30:10"/>
    <x v="6"/>
    <x v="0"/>
    <s v="NCR"/>
    <n v="38"/>
    <s v="Living plus india"/>
    <n v="919999038132"/>
    <n v="100"/>
    <s v="PVC Panels &amp; Tiles"/>
    <s v="Sheet"/>
    <n v="1"/>
    <n v="900"/>
    <m/>
    <m/>
    <s v="No"/>
    <s v="Saite 4 shahibabad"/>
    <s v="Kirti nagar"/>
    <n v="22"/>
    <s v="Shahibabad"/>
    <m/>
    <m/>
    <m/>
    <s v="avinishk@handover.in"/>
    <x v="0"/>
    <s v="Abhishek Srivastava"/>
  </r>
  <r>
    <d v="2023-06-10T18:39:09"/>
    <x v="7"/>
    <x v="0"/>
    <s v="NCR"/>
    <n v="19"/>
    <s v="Gupta paints"/>
    <n v="9215617027"/>
    <n v="200"/>
    <s v="Paints"/>
    <s v="Paint"/>
    <m/>
    <n v="400"/>
    <m/>
    <m/>
    <s v="No"/>
    <s v="Sikanderpur"/>
    <s v="Sec 55"/>
    <n v="7"/>
    <s v="Sec 55"/>
    <m/>
    <m/>
    <s v="Cash"/>
    <s v="sabhishekkumar94@gmail.com"/>
    <x v="2"/>
    <s v="Abhishek Srivastava"/>
  </r>
  <r>
    <d v="2023-06-10T19:10:55"/>
    <x v="7"/>
    <x v="0"/>
    <s v="NCR"/>
    <n v="9205133965"/>
    <s v="Iqbal Bhai"/>
    <n v="9205133965"/>
    <n v="80"/>
    <s v="Cosmetics"/>
    <s v="Tofee"/>
    <m/>
    <n v="800"/>
    <m/>
    <m/>
    <s v="No"/>
    <s v="Shahhed nagar metro"/>
    <s v="azadpur mandi"/>
    <n v="21"/>
    <s v="Azadpur Mandi, Shop no. B-724, new sabji mandi, Azadpur Rd, Kewal Park, Azadpur, Delhi, 110033"/>
    <s v="https://drive.google.com/open?id=1Q8xFB07l7xWqfdMw7qr9kf1nFFptpVRq"/>
    <s v="Paytm"/>
    <n v="2.0230610190844E+17"/>
    <s v="fa8802528717@gmail.com"/>
    <x v="3"/>
    <e v="#N/A"/>
  </r>
  <r>
    <d v="2023-06-10T19:13:04"/>
    <x v="7"/>
    <x v="0"/>
    <s v="NCR"/>
    <n v="9205133965"/>
    <s v="Iqbal Bhai Mota"/>
    <n v="9205133965"/>
    <n v="50"/>
    <s v="New Paper"/>
    <s v="Tofee"/>
    <m/>
    <n v="800"/>
    <m/>
    <m/>
    <s v="No"/>
    <s v="sahhehd nahar metro"/>
    <s v="Azadpur Mandi, Shop no. B-724, new sabji mandi, Azadpur Rd, Kewal Park, Azadpur, Delhi, 110033"/>
    <n v="21"/>
    <s v="800 - 800 2 load hue h aj"/>
    <s v="https://drive.google.com/open?id=1C4NS5lxqHAlv6_5zFsk2tr2PdPr2Tzzg"/>
    <s v="paytrm"/>
    <s v="paymt"/>
    <s v="fa8802528717@gmail.com"/>
    <x v="3"/>
    <e v="#N/A"/>
  </r>
  <r>
    <d v="2023-06-10T21:36:22"/>
    <x v="7"/>
    <x v="0"/>
    <s v="NCR"/>
    <n v="11"/>
    <s v="Krishna Sales"/>
    <n v="9625446093"/>
    <n v="500"/>
    <s v="Chemicals"/>
    <s v="Chemical"/>
    <m/>
    <n v="700"/>
    <m/>
    <m/>
    <s v="No"/>
    <s v="Hoshiyarpur sector 51"/>
    <s v="Noida phase 2"/>
    <n v="14"/>
    <s v="Noida phase 2"/>
    <m/>
    <m/>
    <m/>
    <s v="nitinp@handover.in"/>
    <x v="1"/>
    <s v="Abhishek Srivastava"/>
  </r>
  <r>
    <d v="2023-06-10T21:37:51"/>
    <x v="7"/>
    <x v="0"/>
    <s v="NCR"/>
    <n v="11"/>
    <s v="Krishna Sales"/>
    <n v="9625446093"/>
    <n v="600"/>
    <s v="Chemicals"/>
    <s v="Chemical"/>
    <m/>
    <n v="700"/>
    <m/>
    <m/>
    <s v="No"/>
    <s v="Hoshiyarpur sector 51"/>
    <s v="Sahibabad industrial area"/>
    <n v="14"/>
    <s v="Sahibabad industrial area"/>
    <m/>
    <m/>
    <m/>
    <s v="nitinp@handover.in"/>
    <x v="1"/>
    <s v="Abhishek Srivastava"/>
  </r>
  <r>
    <d v="2023-06-12T21:37:31"/>
    <x v="8"/>
    <x v="0"/>
    <s v="NCR"/>
    <n v="11"/>
    <s v="Krishna Sales"/>
    <n v="9625446093"/>
    <n v="820"/>
    <s v="Paints"/>
    <s v="Paint"/>
    <m/>
    <n v="600"/>
    <m/>
    <m/>
    <s v="No"/>
    <s v="Sec 55 Noida"/>
    <s v="Sec 34 Noida"/>
    <n v="5"/>
    <s v="Sec 34"/>
    <m/>
    <m/>
    <s v="Cash"/>
    <s v="sabhishekkumar94@gmail.com"/>
    <x v="2"/>
    <s v="Abhishek Srivastava"/>
  </r>
  <r>
    <d v="2023-06-12T21:43:11"/>
    <x v="8"/>
    <x v="0"/>
    <s v="NCR"/>
    <n v="11"/>
    <s v="Krishna Sales"/>
    <n v="9625446093"/>
    <n v="650"/>
    <s v="Paints"/>
    <s v="Paints"/>
    <m/>
    <n v="1500"/>
    <m/>
    <m/>
    <s v="No"/>
    <s v="Sec 51Noida"/>
    <s v="Faridabad"/>
    <n v="28"/>
    <s v="Faridabad"/>
    <m/>
    <m/>
    <s v="Cash"/>
    <s v="sabhishekkumar94@gmail.com"/>
    <x v="2"/>
    <s v="Abhishek Srivastava"/>
  </r>
  <r>
    <d v="2023-06-13T00:29:01"/>
    <x v="8"/>
    <x v="0"/>
    <s v="NCR"/>
    <n v="38"/>
    <s v="Living plus india"/>
    <n v="919999038132"/>
    <n v="200"/>
    <s v="Furniture"/>
    <s v="Sheet"/>
    <n v="1"/>
    <n v="800"/>
    <m/>
    <m/>
    <s v="No"/>
    <s v="Saheed Nagar"/>
    <s v="Azadpur"/>
    <n v="24"/>
    <s v="Azadpur"/>
    <m/>
    <m/>
    <m/>
    <s v="avinishk@handover.in"/>
    <x v="3"/>
    <e v="#N/A"/>
  </r>
  <r>
    <d v="2023-06-13T00:31:45"/>
    <x v="8"/>
    <x v="0"/>
    <s v="NCR"/>
    <n v="38"/>
    <s v="Living plus india"/>
    <n v="919999038132"/>
    <n v="200"/>
    <s v="Furniture"/>
    <s v="Sheet"/>
    <n v="1"/>
    <n v="800"/>
    <m/>
    <m/>
    <s v="No"/>
    <s v="Azadpur"/>
    <s v="Saheed Nagar"/>
    <n v="24"/>
    <s v="Azadpur"/>
    <m/>
    <m/>
    <m/>
    <s v="avinishk@handover.in"/>
    <x v="3"/>
    <e v="#N/A"/>
  </r>
  <r>
    <d v="2023-06-13T00:33:25"/>
    <x v="8"/>
    <x v="0"/>
    <s v="NCR"/>
    <n v="38"/>
    <s v="Living plus india"/>
    <n v="919999038132"/>
    <n v="200"/>
    <s v="PVC Panels &amp; Tiles"/>
    <s v="Pvc"/>
    <n v="1"/>
    <n v="500"/>
    <m/>
    <m/>
    <s v="No"/>
    <s v="Saheed Nagar"/>
    <s v="Vaishali"/>
    <n v="15"/>
    <s v="Vaishali"/>
    <m/>
    <m/>
    <m/>
    <s v="avinishk@handover.in"/>
    <x v="3"/>
    <e v="#N/A"/>
  </r>
  <r>
    <d v="2023-06-13T17:40:09"/>
    <x v="9"/>
    <x v="0"/>
    <s v="NCR"/>
    <n v="11"/>
    <s v="Krishna Sales"/>
    <n v="9625446093"/>
    <n v="800"/>
    <s v="Chemicals"/>
    <s v="Chemical"/>
    <m/>
    <n v="1200"/>
    <m/>
    <m/>
    <s v="No"/>
    <s v="Hoshiyarpur sector 51"/>
    <s v="IITL Nimbus greater Noida"/>
    <n v="30"/>
    <s v="IITL Nimbus greater Noida"/>
    <m/>
    <m/>
    <m/>
    <s v="nitinp@handover.in"/>
    <x v="1"/>
    <s v="Abhishek Srivastava"/>
  </r>
  <r>
    <d v="2023-06-13T22:09:24"/>
    <x v="9"/>
    <x v="0"/>
    <s v="NCR"/>
    <n v="38"/>
    <s v="Living plus india"/>
    <n v="919999038132"/>
    <n v="300"/>
    <s v="PVC Panels &amp; Tiles"/>
    <s v="Pvc"/>
    <m/>
    <n v="1000"/>
    <m/>
    <m/>
    <s v="No"/>
    <s v="Saite 4 shahibabad ghaziabad"/>
    <s v="Akcha"/>
    <n v="21"/>
    <s v="Ghaziabad"/>
    <m/>
    <m/>
    <m/>
    <s v="avinishk@handover.in"/>
    <x v="0"/>
    <s v="Abhishek Srivastava"/>
  </r>
  <r>
    <d v="2023-06-14T18:35:21"/>
    <x v="10"/>
    <x v="0"/>
    <s v="NCR"/>
    <n v="19"/>
    <s v="Gupta paints"/>
    <n v="9818564936"/>
    <n v="250"/>
    <s v="Paints"/>
    <s v="Paint"/>
    <m/>
    <n v="300"/>
    <m/>
    <m/>
    <s v="No"/>
    <s v="Sikanderpur"/>
    <s v="Mangolia apartment"/>
    <n v="3.5"/>
    <s v="Mangolia apartment"/>
    <m/>
    <m/>
    <s v="Cash"/>
    <s v="sabhishekkumar94@gmail.com"/>
    <x v="2"/>
    <s v="Abhishek Srivastava"/>
  </r>
  <r>
    <d v="2023-06-14T18:43:56"/>
    <x v="10"/>
    <x v="0"/>
    <s v="NCR"/>
    <n v="39"/>
    <s v="RJ HARDWARE"/>
    <n v="9911119343"/>
    <n v="50"/>
    <s v="Clothes"/>
    <s v="Clothes"/>
    <m/>
    <n v="400"/>
    <m/>
    <m/>
    <s v="No"/>
    <s v="Sikanderpur"/>
    <s v="Vatika chock Sec 49"/>
    <n v="12"/>
    <s v="Vatika chock Sec 49"/>
    <m/>
    <m/>
    <s v="Cash"/>
    <s v="sabhishekkumar94@gmail.com"/>
    <x v="2"/>
    <s v="Abhishek Srivastava"/>
  </r>
  <r>
    <d v="2023-06-14T22:23:44"/>
    <x v="10"/>
    <x v="0"/>
    <s v="NCR"/>
    <n v="38"/>
    <s v="Living plus india"/>
    <n v="919999038132"/>
    <n v="200"/>
    <s v="PVC Panels &amp; Tiles"/>
    <s v="Sheet"/>
    <n v="1"/>
    <n v="1000"/>
    <m/>
    <m/>
    <s v="No"/>
    <s v="Saite 4 shahibabad ghaziabad"/>
    <s v="Kirti nagar"/>
    <n v="24"/>
    <s v="Ghaziabad"/>
    <m/>
    <m/>
    <m/>
    <s v="avinishk@handover.in"/>
    <x v="0"/>
    <s v="Abhishek Srivastava"/>
  </r>
  <r>
    <d v="2023-06-15T20:30:10"/>
    <x v="11"/>
    <x v="0"/>
    <s v="NCR"/>
    <n v="11"/>
    <s v="Krishna Sales"/>
    <n v="9625446093"/>
    <n v="200"/>
    <s v="Chemicals"/>
    <s v="Chemical"/>
    <m/>
    <n v="800"/>
    <m/>
    <m/>
    <s v="No"/>
    <s v="Neb sarai"/>
    <s v="Hoshiyarpur sector 51"/>
    <n v="20"/>
    <s v="Hoshiyarpur sector 51"/>
    <m/>
    <m/>
    <m/>
    <s v="nitinp@handover.in"/>
    <x v="1"/>
    <s v="Abhishek Srivastava"/>
  </r>
  <r>
    <d v="2023-06-16T00:10:27"/>
    <x v="11"/>
    <x v="0"/>
    <s v="NCR"/>
    <n v="38"/>
    <s v="Living plus india"/>
    <s v="+91 99990 38132"/>
    <n v="200"/>
    <s v="PVC Panels &amp; Tiles"/>
    <s v="Sheet"/>
    <n v="1"/>
    <n v="800"/>
    <m/>
    <m/>
    <s v="No"/>
    <s v="Shaheed nagar"/>
    <s v="Azadpur"/>
    <n v="20"/>
    <s v="Azadpur"/>
    <m/>
    <m/>
    <m/>
    <s v="avinishk@handover.in"/>
    <x v="3"/>
    <e v="#N/A"/>
  </r>
  <r>
    <d v="2023-06-16T00:11:43"/>
    <x v="11"/>
    <x v="0"/>
    <s v="NCR"/>
    <n v="38"/>
    <s v="Living plus india"/>
    <s v="+91 99990 38132"/>
    <n v="300"/>
    <s v="PVC Panels &amp; Tiles"/>
    <s v="Sheet"/>
    <n v="1"/>
    <n v="800"/>
    <m/>
    <m/>
    <s v="No"/>
    <s v="Azadpur"/>
    <s v="Shaheed nagar"/>
    <n v="20"/>
    <s v="Azadpur"/>
    <m/>
    <m/>
    <m/>
    <s v="avinishk@handover.in"/>
    <x v="3"/>
    <e v="#N/A"/>
  </r>
  <r>
    <d v="2023-06-16T00:12:57"/>
    <x v="11"/>
    <x v="0"/>
    <s v="NCR"/>
    <n v="38"/>
    <s v="Living plus india"/>
    <s v="+91 99990 38132"/>
    <n v="200"/>
    <s v="Furniture"/>
    <s v="Shofa"/>
    <n v="1"/>
    <n v="800"/>
    <m/>
    <m/>
    <s v="No"/>
    <s v="Shaheed nagar"/>
    <s v="Azadpur"/>
    <n v="20"/>
    <s v="Azadpur"/>
    <m/>
    <m/>
    <m/>
    <s v="avinishk@handover.in"/>
    <x v="3"/>
    <e v="#N/A"/>
  </r>
  <r>
    <d v="2023-06-16T20:34:54"/>
    <x v="12"/>
    <x v="0"/>
    <s v="NCR"/>
    <n v="38"/>
    <s v="Living plus india"/>
    <n v="919999038132"/>
    <n v="200"/>
    <s v="PVC Panels &amp; Tiles"/>
    <s v="Pvc"/>
    <n v="1"/>
    <n v="900"/>
    <m/>
    <m/>
    <s v="No"/>
    <s v="Saite 4 shahibabad ghaziabad"/>
    <s v="Kirti nagar"/>
    <n v="20"/>
    <s v="Sahibabad"/>
    <m/>
    <m/>
    <m/>
    <s v="avinishk@handover.in"/>
    <x v="0"/>
    <s v="Abhishek Srivastava"/>
  </r>
  <r>
    <d v="2023-06-16T20:38:35"/>
    <x v="12"/>
    <x v="0"/>
    <s v="NCR"/>
    <n v="38"/>
    <s v="Living plus india"/>
    <n v="919999038132"/>
    <n v="300"/>
    <s v="PVC Panels &amp; Tiles"/>
    <s v="Pvc"/>
    <n v="1"/>
    <n v="600"/>
    <m/>
    <m/>
    <s v="No"/>
    <s v="Saite 4 shahibabad gaziyabad"/>
    <s v="Kashmiri get"/>
    <n v="15"/>
    <s v="Shahibabad"/>
    <m/>
    <m/>
    <m/>
    <s v="avinishk@handover.in"/>
    <x v="0"/>
    <s v="Abhishek Srivastava"/>
  </r>
  <r>
    <d v="2023-06-16T21:17:00"/>
    <x v="12"/>
    <x v="0"/>
    <s v="NCR"/>
    <n v="19"/>
    <s v="Gupta paints"/>
    <n v="9215617027"/>
    <n v="50"/>
    <s v="Paints"/>
    <s v="Paint"/>
    <m/>
    <n v="300"/>
    <m/>
    <m/>
    <s v="No"/>
    <s v="Sikanderpur"/>
    <s v="Hudda city center"/>
    <n v="5"/>
    <s v="Hudda city center"/>
    <m/>
    <m/>
    <s v="Cash"/>
    <s v="sabhishekkumar94@gmail.com"/>
    <x v="2"/>
    <s v="Abhishek Srivastava"/>
  </r>
  <r>
    <d v="2023-06-16T21:20:14"/>
    <x v="12"/>
    <x v="0"/>
    <s v="NCR"/>
    <n v="19"/>
    <s v="Gupta paints"/>
    <n v="9215617027"/>
    <n v="50"/>
    <s v="Paints"/>
    <s v="Paints"/>
    <m/>
    <n v="300"/>
    <m/>
    <m/>
    <s v="No"/>
    <s v="Sikanderpur"/>
    <s v="Sec 54"/>
    <n v="6"/>
    <s v="Sec 54"/>
    <m/>
    <m/>
    <s v="Cash"/>
    <s v="sabhishekkumar94@gmail.com"/>
    <x v="2"/>
    <s v="Abhishek Srivastava"/>
  </r>
  <r>
    <d v="2023-06-17T20:51:21"/>
    <x v="13"/>
    <x v="0"/>
    <s v="NCR"/>
    <n v="11"/>
    <s v="Krishna Sales"/>
    <n v="9625446093"/>
    <n v="200"/>
    <s v="Chemicals"/>
    <s v="Chemical"/>
    <m/>
    <n v="700"/>
    <m/>
    <m/>
    <s v="No"/>
    <s v="Hoshiyarpur sector 51"/>
    <s v="Sector 136"/>
    <n v="14"/>
    <s v="Sector 136"/>
    <m/>
    <m/>
    <m/>
    <s v="nitinp@handover.in"/>
    <x v="1"/>
    <s v="Abhishek Srivastava"/>
  </r>
  <r>
    <d v="2023-06-17T20:53:05"/>
    <x v="13"/>
    <x v="0"/>
    <s v="NCR"/>
    <n v="11"/>
    <s v="Krishna Sales"/>
    <n v="9625446093"/>
    <n v="450"/>
    <s v="Chemicals"/>
    <s v="Chemical"/>
    <m/>
    <n v="650"/>
    <m/>
    <m/>
    <s v="No"/>
    <s v="Hoshiyarpur sector 51"/>
    <s v="Vasundhara"/>
    <n v="13"/>
    <s v="Vasundhara"/>
    <m/>
    <m/>
    <m/>
    <s v="nitinp@handover.in"/>
    <x v="1"/>
    <s v="Abhishek Srivastava"/>
  </r>
  <r>
    <d v="2023-06-17T20:54:38"/>
    <x v="13"/>
    <x v="0"/>
    <s v="NCR"/>
    <n v="11"/>
    <s v="Krishna Sales"/>
    <n v="9625446093"/>
    <n v="600"/>
    <s v="Chemicals"/>
    <s v="Chemical"/>
    <m/>
    <n v="600"/>
    <m/>
    <m/>
    <s v="No"/>
    <s v="Hoshiyarpur sector 51"/>
    <s v="Sahibabad industrial area"/>
    <n v="12"/>
    <s v="Sahibabad industrial area"/>
    <m/>
    <m/>
    <m/>
    <s v="nitinp@handover.in"/>
    <x v="1"/>
    <s v="Abhishek Srivastava"/>
  </r>
  <r>
    <d v="2023-06-18T21:22:01"/>
    <x v="14"/>
    <x v="0"/>
    <s v="NCR"/>
    <n v="38"/>
    <s v="Living plus india"/>
    <s v="+91 99990 38132"/>
    <n v="200"/>
    <s v="PVC Panels &amp; Tiles"/>
    <s v="Pvc"/>
    <n v="1"/>
    <n v="800"/>
    <m/>
    <m/>
    <s v="No"/>
    <s v="Shaheed nagar"/>
    <s v="Azadpur"/>
    <n v="22"/>
    <s v="Shahibabad"/>
    <m/>
    <m/>
    <m/>
    <s v="avinishk@handover.in"/>
    <x v="0"/>
    <s v="Abhishek Srivastava"/>
  </r>
  <r>
    <d v="2023-06-18T21:24:28"/>
    <x v="14"/>
    <x v="0"/>
    <s v="NCR"/>
    <n v="38"/>
    <s v="Living plus india"/>
    <s v="+91 99990 38132"/>
    <n v="300"/>
    <s v="PVC Panels &amp; Tiles"/>
    <s v="Sheet"/>
    <n v="1"/>
    <n v="1500"/>
    <m/>
    <m/>
    <s v="No"/>
    <s v="Shite 4 Shahibabad gaziyabad"/>
    <s v="Gurgaon"/>
    <n v="40"/>
    <s v="Ghaziabad"/>
    <m/>
    <m/>
    <m/>
    <s v="avinishk@handover.in"/>
    <x v="0"/>
    <s v="Abhishek Srivastava"/>
  </r>
  <r>
    <d v="2023-06-19T19:28:37"/>
    <x v="15"/>
    <x v="0"/>
    <s v="NCR"/>
    <n v="11"/>
    <s v="Krishna Sales"/>
    <n v="9625446093"/>
    <n v="320"/>
    <s v="Chemicals"/>
    <s v="Chemical"/>
    <m/>
    <n v="700"/>
    <m/>
    <m/>
    <s v="No"/>
    <s v="Hoshiyarpur sector 51"/>
    <s v="Sector 156 Noida"/>
    <n v="13"/>
    <s v="Sector 156 Noida"/>
    <m/>
    <m/>
    <m/>
    <s v="nitinp@handover.in"/>
    <x v="1"/>
    <s v="Abhishek Srivastava"/>
  </r>
  <r>
    <d v="2023-06-19T19:31:24"/>
    <x v="15"/>
    <x v="0"/>
    <s v="NCR"/>
    <n v="11"/>
    <s v="Krishna Sales"/>
    <n v="9625446093"/>
    <n v="200"/>
    <s v="Chemicals"/>
    <s v="Chemical"/>
    <m/>
    <n v="500"/>
    <m/>
    <m/>
    <s v="No"/>
    <s v="Hoshiyarpur sector 51"/>
    <s v="Sector 74 Noida"/>
    <n v="10"/>
    <s v="Sector 74"/>
    <m/>
    <m/>
    <m/>
    <s v="nitinp@handover.in"/>
    <x v="1"/>
    <s v="Abhishek Srivastava"/>
  </r>
  <r>
    <d v="2023-06-19T20:56:39"/>
    <x v="15"/>
    <x v="0"/>
    <s v="NCR"/>
    <n v="38"/>
    <s v="Living plus india"/>
    <s v="99990 38132"/>
    <n v="100"/>
    <s v="PVC Panels &amp; Tiles"/>
    <s v="Sheet"/>
    <n v="1"/>
    <n v="1000"/>
    <m/>
    <m/>
    <s v="No"/>
    <s v="Saite 4 shahibabad ghaziabad"/>
    <s v="Noida sec 18"/>
    <n v="22"/>
    <s v="Ghaziabad"/>
    <m/>
    <m/>
    <m/>
    <s v="avinishk@handover.in"/>
    <x v="0"/>
    <s v="Abhishek Srivastava"/>
  </r>
  <r>
    <d v="2023-06-19T20:58:21"/>
    <x v="15"/>
    <x v="0"/>
    <s v="NCR"/>
    <n v="38"/>
    <s v="Living plus india"/>
    <n v="200"/>
    <n v="200"/>
    <s v="PVC Panels &amp; Tiles"/>
    <s v="Pvc"/>
    <n v="1"/>
    <n v="500"/>
    <m/>
    <m/>
    <s v="No"/>
    <s v="Saite 4 shahibabad ghaziabad"/>
    <s v="Krishna nagar jagatpuri"/>
    <n v="11"/>
    <s v="Shahibabad"/>
    <m/>
    <m/>
    <m/>
    <s v="avinishk@handover.in"/>
    <x v="0"/>
    <s v="Abhishek Srivastava"/>
  </r>
  <r>
    <d v="2023-06-21T13:48:14"/>
    <x v="16"/>
    <x v="0"/>
    <s v="NCR"/>
    <n v="38"/>
    <s v="Iqbal Bhai"/>
    <n v="9205133965"/>
    <n v="10"/>
    <s v="Pharmacy"/>
    <s v="Todfe"/>
    <n v="800"/>
    <n v="800"/>
    <m/>
    <m/>
    <s v="No"/>
    <s v="Shahhed nagar metro"/>
    <s v="Azadpur"/>
    <n v="21"/>
    <s v="Azadpur"/>
    <m/>
    <m/>
    <m/>
    <s v="fa8802528717@gmail.com"/>
    <x v="3"/>
    <e v="#N/A"/>
  </r>
  <r>
    <d v="2023-06-21T13:49:49"/>
    <x v="16"/>
    <x v="0"/>
    <s v="NCR"/>
    <n v="39"/>
    <s v="Iqbal Bhai"/>
    <n v="9205133965"/>
    <n v="20"/>
    <s v="Electrical Hardware"/>
    <s v="Electric"/>
    <n v="500"/>
    <n v="500"/>
    <m/>
    <m/>
    <s v="No"/>
    <s v="Azadpur"/>
    <s v="Sahlimar bagh"/>
    <n v="5"/>
    <s v="Shaljmar bagh"/>
    <m/>
    <m/>
    <m/>
    <s v="fa8802528717@gmail.com"/>
    <x v="3"/>
    <e v="#N/A"/>
  </r>
  <r>
    <d v="2023-06-21T15:16:43"/>
    <x v="16"/>
    <x v="0"/>
    <s v="NCR"/>
    <n v="42"/>
    <s v="Wave India Pvt Ltd"/>
    <n v="9821000310"/>
    <n v="200"/>
    <s v="Furniture"/>
    <s v="Plywood"/>
    <m/>
    <n v="1500"/>
    <m/>
    <m/>
    <s v="No"/>
    <s v="GT road mohan nagar"/>
    <s v="Ghitorni"/>
    <n v="32"/>
    <s v="Ghitorni"/>
    <m/>
    <m/>
    <m/>
    <s v="nitinp@handover.in"/>
    <x v="1"/>
    <s v="Abhishek Srivastava"/>
  </r>
  <r>
    <d v="2023-06-21T19:00:31"/>
    <x v="17"/>
    <x v="0"/>
    <s v="NCR"/>
    <n v="43"/>
    <s v="Bharat electricals and appliances"/>
    <n v="9911166425"/>
    <n v="100"/>
    <s v="Electrical Appliances"/>
    <s v="Electical"/>
    <m/>
    <n v="400"/>
    <m/>
    <m/>
    <s v="No"/>
    <s v="Hoshiyarpur sector 51"/>
    <s v="Sector 116"/>
    <n v="8"/>
    <s v="Hoshiyarpur sector 51"/>
    <m/>
    <m/>
    <m/>
    <s v="nitinp@handover.in"/>
    <x v="1"/>
    <s v="Abhishek Srivastava"/>
  </r>
  <r>
    <d v="2023-06-21T19:04:07"/>
    <x v="17"/>
    <x v="0"/>
    <s v="NCR"/>
    <n v="44"/>
    <s v="JKM Works"/>
    <n v="9311443386"/>
    <n v="200"/>
    <s v="Sanitary"/>
    <s v="Tiles"/>
    <m/>
    <n v="700"/>
    <m/>
    <m/>
    <s v="No"/>
    <s v="G 4 sector 9 Noida"/>
    <s v="Rajendra Nagar"/>
    <n v="17"/>
    <s v="Sector 9 Noida"/>
    <m/>
    <m/>
    <m/>
    <s v="nitinp@handover.in"/>
    <x v="1"/>
    <s v="Abhishek Srivastava"/>
  </r>
  <r>
    <d v="2023-06-21T19:21:18"/>
    <x v="17"/>
    <x v="0"/>
    <s v="NCR"/>
    <n v="37"/>
    <s v="ELIXIR VENTURE"/>
    <s v="+91 81301 82339"/>
    <n v="300"/>
    <s v="Bath fitting"/>
    <s v="Bath tub"/>
    <n v="1"/>
    <n v="500"/>
    <m/>
    <m/>
    <s v="No"/>
    <s v="Rajendra nagar"/>
    <s v="Noida sec 63"/>
    <n v="12"/>
    <s v="Sahibabad"/>
    <m/>
    <m/>
    <m/>
    <s v="avanishsingh442@gmail.com"/>
    <x v="0"/>
    <s v="Abhishek Srivastava"/>
  </r>
  <r>
    <d v="2023-06-21T19:23:24"/>
    <x v="17"/>
    <x v="0"/>
    <s v="NCR"/>
    <n v="37"/>
    <s v="ELIXIR VENTURE"/>
    <s v="+91 81301 82339"/>
    <n v="200"/>
    <s v="Luxury Furniture"/>
    <s v="Bed"/>
    <n v="1"/>
    <n v="800"/>
    <m/>
    <m/>
    <s v="No"/>
    <s v="Rajendra nagar"/>
    <s v="Azadpur"/>
    <n v="22"/>
    <s v="Sahibabad"/>
    <m/>
    <m/>
    <m/>
    <s v="avanishsingh442@gmail.com"/>
    <x v="0"/>
    <s v="Abhishek Srivastava"/>
  </r>
  <r>
    <d v="2023-06-21T19:26:39"/>
    <x v="17"/>
    <x v="0"/>
    <s v="NCR"/>
    <n v="37"/>
    <s v="ELIXIR VENTURE"/>
    <s v="+91 81301 82339"/>
    <n v="300"/>
    <s v="Luxury Furniture"/>
    <s v="Shofa"/>
    <n v="1"/>
    <n v="800"/>
    <m/>
    <m/>
    <s v="No"/>
    <s v="Azadpur"/>
    <s v="Shaheed nagar metro"/>
    <n v="22"/>
    <s v="Shahibabad"/>
    <m/>
    <m/>
    <m/>
    <s v="avanishsingh442@gmail.com"/>
    <x v="0"/>
    <s v="Abhishek Srivastava"/>
  </r>
  <r>
    <d v="2023-06-23T00:20:02"/>
    <x v="18"/>
    <x v="0"/>
    <s v="NCR"/>
    <n v="38"/>
    <s v="Living plus india"/>
    <n v="9999038132"/>
    <n v="100"/>
    <s v="PVC Panels &amp; Tiles"/>
    <s v="Sheet"/>
    <n v="1"/>
    <n v="800"/>
    <m/>
    <m/>
    <s v="No"/>
    <s v="Shaheed nagar"/>
    <s v="Azadpur"/>
    <n v="22"/>
    <s v="Sahibabaad"/>
    <m/>
    <m/>
    <m/>
    <s v="nitinkumar.singh9628@gmail.com"/>
    <x v="0"/>
    <s v="Abhishek Srivastava"/>
  </r>
  <r>
    <d v="2023-06-23T00:21:46"/>
    <x v="18"/>
    <x v="0"/>
    <s v="NCR"/>
    <n v="38"/>
    <s v="Living plus india"/>
    <n v="9999038132"/>
    <n v="200"/>
    <s v="PVC Panels &amp; Tiles"/>
    <s v="Sheet"/>
    <n v="1"/>
    <n v="800"/>
    <m/>
    <m/>
    <s v="No"/>
    <s v="Azadpur"/>
    <s v="Shaheed nagar"/>
    <n v="22"/>
    <s v="Sahibabaad"/>
    <m/>
    <m/>
    <m/>
    <s v="nitinkumar.singh9628@gmail.com"/>
    <x v="0"/>
    <s v="Abhishek Srivastava"/>
  </r>
  <r>
    <d v="2023-06-23T00:24:19"/>
    <x v="18"/>
    <x v="0"/>
    <s v="NCR"/>
    <n v="38"/>
    <s v="Living plus india"/>
    <n v="9999038132"/>
    <n v="300"/>
    <s v="PVC Panels &amp; Tiles"/>
    <s v="Sheet"/>
    <m/>
    <n v="400"/>
    <m/>
    <m/>
    <s v="No"/>
    <s v="Saite 4 sahibabaad ghaziabad"/>
    <s v="Krishana nagar metro area"/>
    <n v="10"/>
    <s v="Sahibabaad"/>
    <m/>
    <m/>
    <m/>
    <s v="nitinkumar.singh9628@gmail.com"/>
    <x v="0"/>
    <s v="Abhishek Srivastava"/>
  </r>
  <r>
    <d v="2023-06-23T23:07:46"/>
    <x v="19"/>
    <x v="0"/>
    <s v="NCR"/>
    <n v="11"/>
    <s v="Krishna Sales"/>
    <n v="9625446093"/>
    <n v="600"/>
    <s v="Chemicals"/>
    <s v="Chemical"/>
    <m/>
    <n v="1500"/>
    <m/>
    <m/>
    <s v="No"/>
    <s v="Hoshiyarpur sector 51"/>
    <s v="Kasna greater Noida"/>
    <n v="32"/>
    <s v="Hoshiyarpur sector 51"/>
    <m/>
    <m/>
    <m/>
    <s v="nitinp@handover.in"/>
    <x v="1"/>
    <s v="Abhishek Srivastava"/>
  </r>
  <r>
    <d v="2023-06-23T23:09:28"/>
    <x v="19"/>
    <x v="0"/>
    <s v="NCR"/>
    <n v="11"/>
    <s v="Krishna Sales"/>
    <s v="No of visit- City- Noida Date -22-06-2023 Number of trip.1 Number of vehicles. Number of onboarding- Revenue..400 Tool -"/>
    <n v="650"/>
    <s v="Chemicals"/>
    <s v="Chemical"/>
    <m/>
    <n v="1500"/>
    <m/>
    <m/>
    <s v="No"/>
    <s v="Hoshiyarpur sector 51"/>
    <s v="Sikandrabad industrial area"/>
    <n v="35"/>
    <s v="Hoshiyarpur sector 51"/>
    <m/>
    <m/>
    <m/>
    <s v="nitinp@handover.in"/>
    <x v="1"/>
    <s v="Abhishek Srivastava"/>
  </r>
  <r>
    <d v="2023-06-23T23:12:00"/>
    <x v="19"/>
    <x v="0"/>
    <s v="NCR"/>
    <n v="11"/>
    <s v="Krishna Sales"/>
    <n v="9625446093"/>
    <n v="550"/>
    <s v="Chemicals"/>
    <s v="Chemical"/>
    <m/>
    <n v="600"/>
    <m/>
    <m/>
    <s v="No"/>
    <s v="Hoshiyarpur sector 51"/>
    <s v="NSEZ noida"/>
    <n v="13"/>
    <s v="Hoshiyarpur sector 51"/>
    <m/>
    <m/>
    <m/>
    <s v="nitinp@handover.in"/>
    <x v="1"/>
    <s v="Abhishek Srivastava"/>
  </r>
  <r>
    <d v="2023-06-24T21:43:52"/>
    <x v="20"/>
    <x v="0"/>
    <s v="NCR"/>
    <n v="11"/>
    <s v="Krishna Sales"/>
    <n v="9625446093"/>
    <n v="200"/>
    <s v="Chemicals"/>
    <s v="Chemical"/>
    <m/>
    <n v="400"/>
    <m/>
    <m/>
    <s v="No"/>
    <s v="Hoshiyarpur sector 51"/>
    <s v="Kaushambi"/>
    <n v="8"/>
    <s v="Hoshiyarpur sector 51"/>
    <m/>
    <m/>
    <m/>
    <s v="nitinp@handover.in"/>
    <x v="1"/>
    <s v="Abhishek Srivastava"/>
  </r>
  <r>
    <d v="2023-06-24T21:45:07"/>
    <x v="20"/>
    <x v="0"/>
    <s v="NCR"/>
    <n v="11"/>
    <s v="Krishna Sales"/>
    <n v="9625446096"/>
    <n v="300"/>
    <s v="Chemicals"/>
    <s v="Chemical"/>
    <m/>
    <n v="700"/>
    <m/>
    <m/>
    <s v="No"/>
    <s v="Hoshiyarpur sector 51"/>
    <s v="Noida phase 2"/>
    <n v="14"/>
    <s v="Hoshiyarpur sector 51"/>
    <m/>
    <m/>
    <m/>
    <s v="nitinp@handover.in"/>
    <x v="1"/>
    <s v="Abhishek Srivastava"/>
  </r>
  <r>
    <d v="2023-06-24T21:55:39"/>
    <x v="20"/>
    <x v="0"/>
    <s v="NCR"/>
    <n v="38"/>
    <s v="Living plus india"/>
    <n v="9999038132"/>
    <n v="200"/>
    <s v="PVC Panels &amp; Tiles"/>
    <s v="Pvc"/>
    <n v="1"/>
    <n v="800"/>
    <m/>
    <m/>
    <s v="No"/>
    <s v="Shaheed nagar"/>
    <s v="Azadpur"/>
    <n v="22"/>
    <s v="Sahibabaad"/>
    <m/>
    <m/>
    <m/>
    <s v="avinishk@handover.in"/>
    <x v="0"/>
    <s v="Abhishek Srivastava"/>
  </r>
  <r>
    <d v="2023-06-24T22:04:21"/>
    <x v="20"/>
    <x v="0"/>
    <s v="NCR"/>
    <n v="38"/>
    <s v="Living plus india"/>
    <n v="9999038132"/>
    <n v="100"/>
    <s v="PVC Panels &amp; Tiles"/>
    <s v="Sheet"/>
    <n v="1"/>
    <n v="700"/>
    <m/>
    <m/>
    <s v="No"/>
    <s v="Saite 4 sahibabaad"/>
    <s v="Shastri nagar"/>
    <n v="18"/>
    <s v="Ghaziabad"/>
    <m/>
    <m/>
    <m/>
    <s v="avinishk@handover.in"/>
    <x v="0"/>
    <s v="Abhishek Srivastava"/>
  </r>
  <r>
    <d v="2023-06-26T21:39:06"/>
    <x v="21"/>
    <x v="0"/>
    <s v="NCR"/>
    <n v="38"/>
    <s v="Living plus india"/>
    <n v="919999038132"/>
    <n v="300"/>
    <s v="PVC Panels &amp; Tiles"/>
    <s v="Sheet"/>
    <m/>
    <n v="1100"/>
    <m/>
    <m/>
    <s v="No"/>
    <s v="Saite 4 shahibabad ghaziabad"/>
    <s v="Kirti nagar"/>
    <n v="26"/>
    <s v="Shahibabad"/>
    <m/>
    <m/>
    <m/>
    <s v="avanishsingh442@gmail.com"/>
    <x v="0"/>
    <s v="Abhishek Srivastava"/>
  </r>
  <r>
    <d v="2023-06-26T21:40:27"/>
    <x v="21"/>
    <x v="0"/>
    <s v="NCR"/>
    <n v="38"/>
    <s v="Living plus india"/>
    <n v="919999038132"/>
    <n v="200"/>
    <s v="PVC Panels &amp; Tiles"/>
    <s v="Sheet"/>
    <m/>
    <n v="800"/>
    <m/>
    <m/>
    <s v="No"/>
    <s v="Shaheed nagar"/>
    <s v="Azadpur"/>
    <n v="22"/>
    <s v="Shahibabad"/>
    <m/>
    <m/>
    <m/>
    <s v="avanishsingh442@gmail.com"/>
    <x v="0"/>
    <s v="Abhishek Srivastava"/>
  </r>
  <r>
    <d v="2023-06-27T22:12:22"/>
    <x v="22"/>
    <x v="0"/>
    <s v="NCR"/>
    <n v="38"/>
    <s v="Living plus india"/>
    <n v="919999038132"/>
    <n v="150"/>
    <s v="PVC Panels &amp; Tiles"/>
    <s v="Sheet"/>
    <m/>
    <n v="1000"/>
    <m/>
    <m/>
    <s v="No"/>
    <s v="Saite 4 shahibabad ghaziabad"/>
    <s v="Kirti nagar industrial area"/>
    <n v="25"/>
    <s v="Shahibabad"/>
    <m/>
    <m/>
    <m/>
    <s v="avinishk@handover.in"/>
    <x v="0"/>
    <s v="Abhishek Srivastava"/>
  </r>
  <r>
    <d v="2023-06-27T22:13:58"/>
    <x v="22"/>
    <x v="0"/>
    <s v="NCR"/>
    <n v="38"/>
    <s v="Living plus india"/>
    <n v="919999038132"/>
    <n v="200"/>
    <s v="PVC Panels &amp; Tiles"/>
    <s v="Sheet"/>
    <m/>
    <n v="500"/>
    <m/>
    <m/>
    <s v="No"/>
    <s v="Shaheed nagar"/>
    <s v="Indrapuram"/>
    <n v="14"/>
    <s v="Shahibabad"/>
    <m/>
    <m/>
    <m/>
    <s v="avinishk@handover.in"/>
    <x v="0"/>
    <s v="Abhishek Srivastava"/>
  </r>
  <r>
    <d v="2023-06-28T21:59:03"/>
    <x v="23"/>
    <x v="0"/>
    <s v="NCR"/>
    <n v="38"/>
    <s v="Living plus india"/>
    <n v="919999038132"/>
    <n v="300"/>
    <s v="PVC Panels &amp; Tiles"/>
    <s v="Sheet"/>
    <m/>
    <n v="1300"/>
    <m/>
    <m/>
    <s v="No"/>
    <s v="Saite 4 shahibabad ghaziabad"/>
    <s v="Kirti nagar"/>
    <n v="26"/>
    <s v="Shahibabad"/>
    <m/>
    <m/>
    <m/>
    <s v="avinishk@handover.in"/>
    <x v="0"/>
    <s v="Abhishek Srivastava"/>
  </r>
  <r>
    <d v="2023-06-28T22:00:21"/>
    <x v="23"/>
    <x v="0"/>
    <s v="NCR"/>
    <n v="38"/>
    <s v="Living plus india"/>
    <n v="919999038132"/>
    <n v="150"/>
    <s v="PVC Panels &amp; Tiles"/>
    <s v="Sheet"/>
    <m/>
    <n v="600"/>
    <m/>
    <m/>
    <s v="No"/>
    <s v="Saite 4 shahibabad ghaziabad"/>
    <s v="Jagatpuri Krishna nagar"/>
    <n v="15"/>
    <s v="Shahibabad"/>
    <m/>
    <m/>
    <m/>
    <s v="avinishk@handover.in"/>
    <x v="0"/>
    <s v="Abhishek Srivastava"/>
  </r>
  <r>
    <d v="2023-06-28T22:01:42"/>
    <x v="23"/>
    <x v="0"/>
    <s v="NCR"/>
    <n v="38"/>
    <s v="Living plus india"/>
    <n v="919999038132"/>
    <n v="100"/>
    <s v="PVC Panels &amp; Tiles"/>
    <s v="Sheet"/>
    <m/>
    <n v="600"/>
    <m/>
    <m/>
    <s v="No"/>
    <s v="Krishna nagar"/>
    <s v="Saite 4 shahibabad ghaziabad"/>
    <n v="15"/>
    <s v="Shahibabad"/>
    <m/>
    <m/>
    <m/>
    <s v="avinishk@handover.in"/>
    <x v="0"/>
    <s v="Abhishek Srivastava"/>
  </r>
  <r>
    <d v="2023-06-28T22:03:18"/>
    <x v="23"/>
    <x v="0"/>
    <s v="NCR"/>
    <n v="11"/>
    <s v="Krishna Sales"/>
    <n v="9625446093"/>
    <n v="400"/>
    <s v="Chemicals"/>
    <s v="Chemical"/>
    <m/>
    <n v="1400"/>
    <m/>
    <m/>
    <s v="No"/>
    <s v="Hoshiyarpur sector 51"/>
    <s v="Dwarka Delhi"/>
    <n v="28"/>
    <s v="Hoshiyarpur sector 51"/>
    <m/>
    <m/>
    <m/>
    <s v="nitinp@handover.in"/>
    <x v="1"/>
    <s v="Abhishek Srivastava"/>
  </r>
  <r>
    <d v="2023-06-28T22:04:38"/>
    <x v="23"/>
    <x v="0"/>
    <s v="NCR"/>
    <n v="11"/>
    <s v="Krishna Sales"/>
    <n v="9625446093"/>
    <n v="200"/>
    <s v="Chemicals"/>
    <s v="Chemical"/>
    <m/>
    <n v="600"/>
    <m/>
    <m/>
    <s v="No"/>
    <s v="Hoshiyarpur sector 51"/>
    <s v="NSEZ noida"/>
    <n v="12"/>
    <s v="Hoshiyarpur sector 51"/>
    <m/>
    <m/>
    <m/>
    <s v="nitinp@handover.in"/>
    <x v="1"/>
    <s v="Abhishek Srivastava"/>
  </r>
  <r>
    <d v="2023-06-28T22:07:33"/>
    <x v="23"/>
    <x v="0"/>
    <s v="NCR"/>
    <n v="43"/>
    <s v="Bharat electricals and appliances"/>
    <n v="9911166425"/>
    <n v="150"/>
    <s v="Electrical Hardware"/>
    <s v="Wire"/>
    <m/>
    <n v="500"/>
    <m/>
    <m/>
    <s v="No"/>
    <s v="Sector 9 Noida"/>
    <s v="Sector 62 Noida"/>
    <n v="9"/>
    <s v="Sector 9 Noida"/>
    <m/>
    <m/>
    <m/>
    <s v="nitinp@handover.in"/>
    <x v="1"/>
    <s v="Abhishek Srivastava"/>
  </r>
  <r>
    <d v="2023-06-29T21:25:54"/>
    <x v="24"/>
    <x v="0"/>
    <s v="NCR"/>
    <n v="11"/>
    <s v="Krishna Sales"/>
    <n v="9625446093"/>
    <n v="300"/>
    <s v="Chemicals"/>
    <s v="Chemical"/>
    <m/>
    <n v="700"/>
    <m/>
    <m/>
    <s v="No"/>
    <s v="Hoshiyarpur sector 51"/>
    <s v="Sector 110"/>
    <n v="13"/>
    <s v="Hoshiyarpur sector 51"/>
    <m/>
    <m/>
    <m/>
    <s v="nitinp@handover.in"/>
    <x v="1"/>
    <s v="Abhishek Srivastava"/>
  </r>
  <r>
    <d v="2023-06-29T21:29:49"/>
    <x v="24"/>
    <x v="0"/>
    <s v="NCR"/>
    <n v="11"/>
    <s v="Krishna Sales"/>
    <n v="9625446093"/>
    <n v="320"/>
    <s v="Chemicals"/>
    <s v="Chemical"/>
    <m/>
    <n v="800"/>
    <m/>
    <m/>
    <s v="No"/>
    <s v="Hoshiyarpur sector 51"/>
    <s v="Sector 2"/>
    <n v="15"/>
    <s v="Hoshiyarpur sector 51"/>
    <m/>
    <m/>
    <m/>
    <s v="nitinp@handover.in"/>
    <x v="1"/>
    <s v="Abhishek Srivastava"/>
  </r>
  <r>
    <d v="2023-06-29T21:32:58"/>
    <x v="24"/>
    <x v="0"/>
    <s v="NCR"/>
    <n v="44"/>
    <s v="JKM Works"/>
    <n v="7417925777"/>
    <n v="530"/>
    <s v="Luxury Furniture"/>
    <s v="Boards"/>
    <m/>
    <n v="500"/>
    <m/>
    <m/>
    <s v="No"/>
    <s v="Sector 9 Noida"/>
    <s v="Sector 62 Noida"/>
    <n v="10"/>
    <s v="Sector 9 Noida"/>
    <m/>
    <m/>
    <m/>
    <s v="nitinp@handover.in"/>
    <x v="1"/>
    <s v="Abhishek Srivastava"/>
  </r>
  <r>
    <d v="2023-06-29T22:35:44"/>
    <x v="24"/>
    <x v="0"/>
    <s v="NCR"/>
    <n v="38"/>
    <s v="Living plus india"/>
    <s v="+91 99990 38132"/>
    <n v="200"/>
    <s v="PVC Panels &amp; Tiles"/>
    <s v="Sheet"/>
    <n v="1000"/>
    <n v="1000"/>
    <m/>
    <m/>
    <s v="No"/>
    <s v="Saite 4 shahibabad ghaziabad"/>
    <s v="Kirti nagar"/>
    <n v="25"/>
    <s v="Shahibabad gaziyabad"/>
    <m/>
    <m/>
    <m/>
    <s v="avinishk@handover.in"/>
    <x v="0"/>
    <s v="Abhishek Srivastava"/>
  </r>
  <r>
    <d v="2023-06-29T22:37:27"/>
    <x v="24"/>
    <x v="0"/>
    <s v="NCR"/>
    <n v="38"/>
    <s v="Living plus india"/>
    <s v="+91 99990 38132"/>
    <n v="100"/>
    <s v="PVC Panels &amp; Tiles"/>
    <s v="Sheet"/>
    <m/>
    <n v="300"/>
    <m/>
    <m/>
    <s v="No"/>
    <s v="Krishna nagar"/>
    <s v="Jagatpuri"/>
    <n v="4"/>
    <s v="Shahibabad"/>
    <m/>
    <m/>
    <m/>
    <s v="avinishk@handover.in"/>
    <x v="0"/>
    <s v="Abhishek Srivastava"/>
  </r>
  <r>
    <d v="2023-06-29T22:38:59"/>
    <x v="24"/>
    <x v="0"/>
    <s v="NCR"/>
    <n v="38"/>
    <s v="Living plus india"/>
    <s v="+91 99990 38132"/>
    <n v="300"/>
    <s v="PVC Panels &amp; Tiles"/>
    <s v="Sheet"/>
    <m/>
    <n v="500"/>
    <m/>
    <m/>
    <s v="No"/>
    <s v="Shahadara"/>
    <s v="Raj nagar extension"/>
    <n v="15"/>
    <s v="Sahibabad"/>
    <m/>
    <m/>
    <m/>
    <s v="avinishk@handover.in"/>
    <x v="0"/>
    <s v="Abhishek Srivastava"/>
  </r>
  <r>
    <d v="2023-06-30T21:14:55"/>
    <x v="25"/>
    <x v="0"/>
    <s v="NCR"/>
    <n v="11"/>
    <s v="Krishna Sales"/>
    <n v="9625446093"/>
    <n v="550"/>
    <s v="Chemicals"/>
    <s v="Chemical"/>
    <m/>
    <n v="800"/>
    <m/>
    <m/>
    <s v="No"/>
    <s v="Hoshiyarpur sector 51"/>
    <s v="Sector 136"/>
    <n v="16"/>
    <s v="Hoshiyarpur sector 51"/>
    <m/>
    <m/>
    <m/>
    <s v="nitinp@handover.in"/>
    <x v="1"/>
    <s v="Abhishek Srivastava"/>
  </r>
  <r>
    <d v="2023-06-30T21:17:04"/>
    <x v="25"/>
    <x v="0"/>
    <s v="NCR"/>
    <n v="44"/>
    <s v="JKM Works"/>
    <n v="7417925777"/>
    <n v="200"/>
    <s v="Furniture"/>
    <s v="Board"/>
    <m/>
    <n v="600"/>
    <m/>
    <m/>
    <s v="No"/>
    <s v="Sector 9 Noida"/>
    <s v="Sector 74 Noida"/>
    <n v="14"/>
    <s v="Sector 9 Noida"/>
    <m/>
    <m/>
    <m/>
    <s v="nitinp@handover.in"/>
    <x v="1"/>
    <s v="Abhishek Srivastava"/>
  </r>
  <r>
    <d v="2023-06-30T23:31:33"/>
    <x v="25"/>
    <x v="0"/>
    <s v="NCR"/>
    <n v="37"/>
    <s v="ELIXIR VENTURE"/>
    <s v="+91 81301 82339"/>
    <n v="200"/>
    <s v="Bath fitting"/>
    <s v="Tub"/>
    <n v="800"/>
    <n v="800"/>
    <m/>
    <m/>
    <s v="No"/>
    <s v="Rajendra nagar"/>
    <s v="Gtb nagar"/>
    <n v="22"/>
    <s v="Sahibabad"/>
    <m/>
    <m/>
    <m/>
    <s v="avinishk@handover.in"/>
    <x v="0"/>
    <s v="Abhishek Srivastava"/>
  </r>
  <r>
    <d v="2023-06-30T23:33:32"/>
    <x v="25"/>
    <x v="0"/>
    <s v="NCR"/>
    <n v="37"/>
    <s v="ELIXIR VENTURE"/>
    <s v="+91 81301 82339"/>
    <n v="300"/>
    <s v="Bath fitting"/>
    <s v="Tub"/>
    <n v="1000"/>
    <n v="1000"/>
    <m/>
    <m/>
    <s v="No"/>
    <s v="Azadpur"/>
    <s v="Arthala metro station"/>
    <n v="28"/>
    <s v="Sahibabad"/>
    <m/>
    <m/>
    <m/>
    <s v="avinishk@handover.in"/>
    <x v="0"/>
    <s v="Abhishek Srivastava"/>
  </r>
  <r>
    <d v="2023-07-01T21:32:49"/>
    <x v="26"/>
    <x v="1"/>
    <s v="NCR"/>
    <n v="11"/>
    <s v="Krishna Sales"/>
    <s v="+91 72176 55173"/>
    <n v="300"/>
    <s v="Chemicals"/>
    <s v="Pidilite product"/>
    <m/>
    <n v="1100"/>
    <m/>
    <m/>
    <s v="No"/>
    <s v="Sector 51 hoshiyarpur Noida"/>
    <s v="Kashan"/>
    <n v="30"/>
    <s v="Noida"/>
    <m/>
    <m/>
    <m/>
    <s v="avinishk@handover.in"/>
    <x v="0"/>
    <s v="Abhishek Srivastava"/>
  </r>
  <r>
    <d v="2023-07-01T23:06:17"/>
    <x v="26"/>
    <x v="1"/>
    <s v="NCR"/>
    <n v="37"/>
    <s v="ELIXIR VENTURE"/>
    <s v="+91 81301 82339"/>
    <n v="400"/>
    <s v="Bath fitting"/>
    <s v="Bath tub"/>
    <m/>
    <n v="800"/>
    <m/>
    <m/>
    <s v="No"/>
    <s v="Shaheed nagar"/>
    <s v="Azadpur"/>
    <n v="24"/>
    <s v="Shahibabad"/>
    <m/>
    <m/>
    <m/>
    <s v="avinishk@handover.in"/>
    <x v="0"/>
    <s v="Abhishek Srivastava"/>
  </r>
  <r>
    <d v="2023-07-01T23:07:56"/>
    <x v="26"/>
    <x v="1"/>
    <s v="NCR"/>
    <n v="37"/>
    <s v="ELIXIR VENTURE"/>
    <s v="+91 81301 82339"/>
    <n v="200"/>
    <s v="Bath fitting"/>
    <s v="Bath tub"/>
    <m/>
    <n v="1500"/>
    <m/>
    <m/>
    <s v="No"/>
    <s v="Azadpur"/>
    <s v="Faridabad"/>
    <n v="36"/>
    <s v="Shahibabad"/>
    <m/>
    <m/>
    <m/>
    <s v="avinishk@handover.in"/>
    <x v="0"/>
    <s v="Abhishek Srivastava"/>
  </r>
  <r>
    <d v="2023-07-04T10:38:57"/>
    <x v="27"/>
    <x v="1"/>
    <s v="NCR"/>
    <n v="62"/>
    <s v="Rishabh battery"/>
    <s v="98998 05074"/>
    <n v="200"/>
    <s v="Electrical Appliances"/>
    <s v="Battery"/>
    <m/>
    <n v="350"/>
    <m/>
    <m/>
    <s v="No"/>
    <s v="Gita colony"/>
    <s v="Gita colony"/>
    <n v="5"/>
    <s v="Delhi"/>
    <m/>
    <m/>
    <m/>
    <s v="avinishk@handover.in"/>
    <x v="0"/>
    <s v="Abhishek Srivastava"/>
  </r>
  <r>
    <d v="2023-07-04T10:41:06"/>
    <x v="27"/>
    <x v="1"/>
    <s v="NCR"/>
    <n v="62"/>
    <s v="Rishabh battery"/>
    <s v="98998 05074"/>
    <n v="300"/>
    <s v="Electrical Appliances"/>
    <s v="Inverter battery"/>
    <m/>
    <n v="500"/>
    <m/>
    <m/>
    <s v="Yes"/>
    <s v="Gita colony"/>
    <s v="Mansharovar park"/>
    <n v="15"/>
    <s v="Delhi"/>
    <m/>
    <m/>
    <m/>
    <s v="avinishk@handover.in"/>
    <x v="0"/>
    <s v="Abhishek Srivastava"/>
  </r>
  <r>
    <d v="2023-07-04T10:43:07"/>
    <x v="27"/>
    <x v="1"/>
    <s v="NCR"/>
    <n v="62"/>
    <s v="Rishabh battery"/>
    <s v="98998 05074"/>
    <n v="100"/>
    <s v="Electrical Appliances"/>
    <s v="Battery"/>
    <m/>
    <n v="500"/>
    <m/>
    <m/>
    <s v="No"/>
    <s v="Gita colony"/>
    <s v="Gazipur"/>
    <n v="14"/>
    <s v="Delhi"/>
    <m/>
    <m/>
    <m/>
    <s v="avinishk@handover.in"/>
    <x v="0"/>
    <s v="Abhishek Srivastava"/>
  </r>
  <r>
    <d v="2023-07-04T19:58:11"/>
    <x v="28"/>
    <x v="1"/>
    <s v="NCR"/>
    <n v="38"/>
    <s v="Living plus india"/>
    <s v="+91 99990 38132"/>
    <n v="200"/>
    <s v="PVC Panels &amp; Tiles"/>
    <s v="Sheet"/>
    <m/>
    <n v="800"/>
    <m/>
    <m/>
    <s v="No"/>
    <s v="Shaheed nagar"/>
    <s v="Azadpur"/>
    <n v="24"/>
    <s v="Shaheed nagar"/>
    <m/>
    <m/>
    <m/>
    <s v="avinishk@handover.in"/>
    <x v="0"/>
    <s v="Abhishek Srivastava"/>
  </r>
  <r>
    <d v="2023-07-04T20:00:34"/>
    <x v="28"/>
    <x v="1"/>
    <s v="NCR"/>
    <n v="38"/>
    <s v="Living plus india"/>
    <s v="+91 99990 38132"/>
    <n v="300"/>
    <s v="PVC Panels &amp; Tiles"/>
    <s v="Plywood"/>
    <m/>
    <n v="850"/>
    <m/>
    <m/>
    <s v="No"/>
    <s v="Azadpur"/>
    <s v="Jagatpuri"/>
    <n v="26"/>
    <s v="Shahibabad"/>
    <m/>
    <m/>
    <m/>
    <s v="avinishk@handover.in"/>
    <x v="0"/>
    <s v="Abhishek Srivastava"/>
  </r>
  <r>
    <d v="2023-07-05T23:01:23"/>
    <x v="29"/>
    <x v="1"/>
    <s v="NCR"/>
    <n v="38"/>
    <s v="Living plus india"/>
    <s v="+91 99990 38132"/>
    <n v="200"/>
    <s v="PVC Panels &amp; Tiles"/>
    <s v="Sheet"/>
    <m/>
    <n v="500"/>
    <m/>
    <m/>
    <s v="No"/>
    <s v="Saite 4"/>
    <s v="Lalkuan"/>
    <n v="16"/>
    <s v="Shahibabad"/>
    <m/>
    <m/>
    <m/>
    <s v="avinishk@handover.in"/>
    <x v="0"/>
    <s v="Abhishek Srivastava"/>
  </r>
  <r>
    <d v="2023-07-05T23:02:57"/>
    <x v="29"/>
    <x v="1"/>
    <s v="NCR"/>
    <n v="38"/>
    <s v="Living plus india"/>
    <s v="+91 99990 38132"/>
    <n v="300"/>
    <s v="PVC Panels &amp; Tiles"/>
    <s v="Sheet"/>
    <m/>
    <n v="1000"/>
    <m/>
    <m/>
    <s v="No"/>
    <s v="Saite 4 shahibabad ghaziabad"/>
    <s v="Kotla"/>
    <n v="25"/>
    <s v="Sahibabad"/>
    <m/>
    <m/>
    <m/>
    <s v="avinishk@handover.in"/>
    <x v="0"/>
    <s v="Abhishek Srivastava"/>
  </r>
  <r>
    <d v="2023-07-06T22:10:22"/>
    <x v="30"/>
    <x v="1"/>
    <s v="NCR"/>
    <n v="38"/>
    <s v="Living plus india"/>
    <s v="+91 99990 38132"/>
    <n v="200"/>
    <s v="PVC Panels &amp; Tiles"/>
    <s v="Sheet"/>
    <m/>
    <n v="800"/>
    <m/>
    <m/>
    <s v="No"/>
    <s v="Shahibabad gaziyabad"/>
    <s v="Kirti nagar"/>
    <n v="22"/>
    <s v="Sahibabad"/>
    <m/>
    <m/>
    <m/>
    <s v="avinishk@handover.in"/>
    <x v="0"/>
    <s v="Abhishek Srivastava"/>
  </r>
  <r>
    <d v="2023-07-06T22:11:55"/>
    <x v="30"/>
    <x v="1"/>
    <s v="NCR"/>
    <n v="38"/>
    <s v="Living plus india"/>
    <s v="+91 99990 38132"/>
    <n v="100"/>
    <s v="PVC Panels &amp; Tiles"/>
    <s v="Sheet"/>
    <m/>
    <n v="300"/>
    <m/>
    <m/>
    <s v="No"/>
    <s v="Dilshad garden"/>
    <s v="Shaheed nagar"/>
    <n v="4"/>
    <s v="Shahibabad"/>
    <m/>
    <m/>
    <m/>
    <s v="avinishk@handover.in"/>
    <x v="0"/>
    <s v="Abhishek Srivastava"/>
  </r>
  <r>
    <d v="2023-07-07T22:05:41"/>
    <x v="31"/>
    <x v="1"/>
    <s v="NCR"/>
    <n v="38"/>
    <s v="Living plus india"/>
    <s v="+91 99990 38132"/>
    <n v="200"/>
    <s v="PVC Panels &amp; Tiles"/>
    <s v="Sheet"/>
    <n v="800"/>
    <n v="800"/>
    <m/>
    <m/>
    <s v="No"/>
    <s v="Saite 4 shahibabad ghaziabad"/>
    <s v="Paharganj"/>
    <n v="20"/>
    <s v="Shahibabad"/>
    <m/>
    <m/>
    <m/>
    <s v="avinishk@handover.in"/>
    <x v="0"/>
    <s v="Abhishek Srivastava"/>
  </r>
  <r>
    <d v="2023-07-07T22:07:07"/>
    <x v="31"/>
    <x v="1"/>
    <s v="NCR"/>
    <n v="38"/>
    <s v="Living plus india"/>
    <s v="+91 99990 38132"/>
    <n v="100"/>
    <s v="PVC Panels &amp; Tiles"/>
    <s v="Sheet"/>
    <m/>
    <n v="500"/>
    <m/>
    <m/>
    <s v="No"/>
    <s v="Paharganj"/>
    <s v="Noida sec 9"/>
    <n v="18"/>
    <s v="Shahibabad"/>
    <m/>
    <m/>
    <m/>
    <s v="avinishk@handover.in"/>
    <x v="0"/>
    <s v="Abhishek Srivastava"/>
  </r>
  <r>
    <d v="2023-07-07T22:09:27"/>
    <x v="31"/>
    <x v="1"/>
    <s v="NCR"/>
    <n v="62"/>
    <s v="Rishabh battery"/>
    <s v="98998 05074"/>
    <n v="200"/>
    <s v="Electrical Appliances"/>
    <s v="Battery anverter"/>
    <m/>
    <n v="500"/>
    <m/>
    <m/>
    <s v="No"/>
    <s v="Gita colony"/>
    <s v="Shaheed nagar"/>
    <n v="14"/>
    <s v="Shahibabad"/>
    <m/>
    <m/>
    <m/>
    <s v="avinishk@handover.in"/>
    <x v="0"/>
    <s v="Abhishek Srivastava"/>
  </r>
  <r>
    <d v="2023-07-07T22:11:05"/>
    <x v="31"/>
    <x v="1"/>
    <s v="NCR"/>
    <n v="62"/>
    <s v="Rishabh battery"/>
    <s v="98998 05074"/>
    <n v="100"/>
    <s v="Electrical Hardware"/>
    <s v="Battery"/>
    <m/>
    <n v="400"/>
    <m/>
    <m/>
    <s v="No"/>
    <s v="Dilshad garden"/>
    <s v="Gita colony"/>
    <n v="12"/>
    <s v="Sahibabad"/>
    <m/>
    <m/>
    <m/>
    <s v="avinishk@handover.in"/>
    <x v="0"/>
    <s v="Abhishek Srivastava"/>
  </r>
  <r>
    <d v="2023-07-08T22:00:43"/>
    <x v="32"/>
    <x v="1"/>
    <s v="NCR"/>
    <n v="38"/>
    <s v="Living plus india"/>
    <s v="+91 99990 38132"/>
    <n v="300"/>
    <s v="PVC Panels &amp; Tiles"/>
    <s v="Sheet"/>
    <m/>
    <n v="600"/>
    <m/>
    <m/>
    <s v="No"/>
    <s v="Shahdara"/>
    <s v="Rajnagar extension"/>
    <n v="16"/>
    <s v="Shahibabad"/>
    <m/>
    <m/>
    <m/>
    <s v="avinishk@handover.in"/>
    <x v="0"/>
    <s v="Abhishek Srivastava"/>
  </r>
  <r>
    <d v="2023-07-08T22:02:48"/>
    <x v="32"/>
    <x v="1"/>
    <s v="NCR"/>
    <n v="38"/>
    <s v="Living plus india"/>
    <s v="+91 99990 38132"/>
    <n v="300"/>
    <s v="PVC Panels &amp; Tiles"/>
    <s v="Sheet"/>
    <m/>
    <n v="900"/>
    <m/>
    <m/>
    <s v="No"/>
    <s v="Rajnagar"/>
    <s v="Noida sec 112"/>
    <n v="24"/>
    <s v="Shahibabad"/>
    <m/>
    <m/>
    <m/>
    <s v="avinishk@handover.in"/>
    <x v="0"/>
    <s v="Abhishek Srivastava"/>
  </r>
  <r>
    <d v="2023-07-08T22:05:19"/>
    <x v="32"/>
    <x v="1"/>
    <s v="NCR"/>
    <n v="11"/>
    <s v="Krishna Sales"/>
    <n v="7755023023"/>
    <n v="400"/>
    <s v="Chemicals"/>
    <s v="Building materials"/>
    <m/>
    <n v="1600"/>
    <m/>
    <m/>
    <s v="No"/>
    <s v="Noida"/>
    <s v="Gurgaon"/>
    <n v="40"/>
    <s v="Noida"/>
    <m/>
    <m/>
    <m/>
    <s v="avinishk@handover.in"/>
    <x v="0"/>
    <s v="Abhishek Srivastava"/>
  </r>
  <r>
    <d v="2023-07-10T23:24:30"/>
    <x v="33"/>
    <x v="1"/>
    <s v="NCR"/>
    <n v="38"/>
    <s v="Living plus india"/>
    <s v="+91 99990 38132"/>
    <n v="100"/>
    <s v="PVC Panels &amp; Tiles"/>
    <s v="Sheet"/>
    <m/>
    <n v="400"/>
    <m/>
    <m/>
    <s v="No"/>
    <s v="Saite 4 shahibabad ghaziabad"/>
    <s v="Noida"/>
    <n v="10"/>
    <s v="Sahibabad"/>
    <m/>
    <m/>
    <m/>
    <s v="avinishk@handover.in"/>
    <x v="0"/>
    <s v="Abhishek Srivastava"/>
  </r>
  <r>
    <d v="2023-07-11T23:58:21"/>
    <x v="34"/>
    <x v="1"/>
    <s v="NCR"/>
    <n v="38"/>
    <s v="Living plus india"/>
    <s v="+91 99990 38132"/>
    <n v="400"/>
    <s v="PVC Panels &amp; Tiles"/>
    <s v="Sheet"/>
    <m/>
    <n v="1100"/>
    <m/>
    <m/>
    <s v="No"/>
    <s v="Saite 4"/>
    <s v="Kirti nagar"/>
    <n v="27"/>
    <s v="Sahibabad"/>
    <m/>
    <m/>
    <m/>
    <s v="avinishk@handover.in"/>
    <x v="0"/>
    <s v="Abhishek Srivastava"/>
  </r>
  <r>
    <d v="2023-07-12T11:12:42"/>
    <x v="34"/>
    <x v="1"/>
    <s v="NCR"/>
    <n v="11"/>
    <s v="Krishna Sales"/>
    <n v="9625446093"/>
    <n v="600"/>
    <s v="Chemicals"/>
    <s v="Chemical"/>
    <n v="900"/>
    <n v="900"/>
    <m/>
    <m/>
    <s v="No"/>
    <s v="Hoshiyarpur sector 51"/>
    <s v="Sector 110"/>
    <n v="18"/>
    <s v="Hoshiyarpur sector 51"/>
    <m/>
    <m/>
    <m/>
    <s v="nitinp@handover.in"/>
    <x v="1"/>
    <s v="Abhishek Srivastava"/>
  </r>
  <r>
    <d v="2023-07-13T01:36:49"/>
    <x v="35"/>
    <x v="1"/>
    <s v="NCR"/>
    <n v="38"/>
    <s v="Living plus india"/>
    <s v="+91 99990 38132"/>
    <n v="300"/>
    <s v="PVC Panels &amp; Tiles"/>
    <s v="Sheet"/>
    <m/>
    <n v="1100"/>
    <m/>
    <m/>
    <s v="No"/>
    <s v="Saite 4 shahibabad"/>
    <s v="Kirti nagar"/>
    <n v="26"/>
    <s v="Sahibabad"/>
    <m/>
    <m/>
    <m/>
    <s v="avinishk@handover.in"/>
    <x v="0"/>
    <s v="Abhishek Srivastava"/>
  </r>
  <r>
    <d v="2023-07-13T01:38:37"/>
    <x v="35"/>
    <x v="1"/>
    <s v="NCR"/>
    <n v="38"/>
    <s v="Living plus india"/>
    <s v="+91 99990 38132"/>
    <n v="200"/>
    <s v="PVC Panels &amp; Tiles"/>
    <s v="Sheet"/>
    <m/>
    <n v="1100"/>
    <m/>
    <m/>
    <s v="No"/>
    <s v="Saite 4 shahibabad"/>
    <s v="Pahadganj"/>
    <n v="25"/>
    <s v="Sahibabad"/>
    <m/>
    <m/>
    <m/>
    <s v="avinishk@handover.in"/>
    <x v="0"/>
    <s v="Abhishek Srivastava"/>
  </r>
  <r>
    <d v="2023-07-14T10:38:42"/>
    <x v="36"/>
    <x v="1"/>
    <s v="NCR"/>
    <n v="56"/>
    <s v="Dharma Trading company"/>
    <n v="9953970679"/>
    <n v="550"/>
    <s v="Electrical Appliances"/>
    <s v="Chimney"/>
    <n v="1000"/>
    <n v="1000"/>
    <m/>
    <m/>
    <s v="No"/>
    <s v="Sector 51 Noida"/>
    <s v="Pari chowk greater Noida"/>
    <n v="21"/>
    <s v="Sector 51"/>
    <m/>
    <m/>
    <m/>
    <s v="nitinp@handover.in"/>
    <x v="1"/>
    <s v="Abhishek Srivastava"/>
  </r>
  <r>
    <d v="2023-07-14T23:18:04"/>
    <x v="37"/>
    <x v="1"/>
    <s v="NCR"/>
    <n v="38"/>
    <s v="Living plus india"/>
    <s v="+91 99990 38132"/>
    <n v="200"/>
    <s v="PVC Panels &amp; Tiles"/>
    <s v="Sheet"/>
    <m/>
    <n v="500"/>
    <m/>
    <m/>
    <s v="No"/>
    <s v="Saite 4 shahibabad"/>
    <s v="Noida sector 51"/>
    <n v="15"/>
    <s v="Sahibabad"/>
    <m/>
    <m/>
    <m/>
    <s v="avinishk@handover.in"/>
    <x v="0"/>
    <s v="Abhishek Srivastava"/>
  </r>
  <r>
    <d v="2023-07-15T20:14:54"/>
    <x v="38"/>
    <x v="1"/>
    <s v="NCR"/>
    <n v="38"/>
    <s v="Living plus india"/>
    <s v="+91 99990 38132"/>
    <n v="200"/>
    <s v="PVC Panels &amp; Tiles"/>
    <s v="Sheet"/>
    <m/>
    <n v="700"/>
    <m/>
    <m/>
    <s v="No"/>
    <s v="Saite 4 shahibabad"/>
    <s v="Pahadganj"/>
    <n v="21"/>
    <s v="Sahibabad"/>
    <m/>
    <m/>
    <m/>
    <s v="avinishk@handover.in"/>
    <x v="0"/>
    <s v="Abhishek Srivastava"/>
  </r>
  <r>
    <d v="2023-07-15T20:16:18"/>
    <x v="38"/>
    <x v="1"/>
    <s v="NCR"/>
    <n v="38"/>
    <s v="Living plus india"/>
    <s v="+91 99990 38132"/>
    <n v="100"/>
    <s v="Furniture"/>
    <s v="Sofa"/>
    <m/>
    <n v="800"/>
    <m/>
    <m/>
    <s v="No"/>
    <s v="Paharganj"/>
    <s v="Noida"/>
    <n v="27"/>
    <s v="Sahibabad"/>
    <m/>
    <m/>
    <m/>
    <s v="avinishk@handover.in"/>
    <x v="0"/>
    <s v="Abhishek Srivastava"/>
  </r>
  <r>
    <d v="2023-07-18T01:59:43"/>
    <x v="39"/>
    <x v="1"/>
    <s v="NCR"/>
    <n v="38"/>
    <s v="Living plus india"/>
    <s v="+91 99990 38132"/>
    <n v="100"/>
    <s v="PVC Panels &amp; Tiles"/>
    <s v="Sheet"/>
    <m/>
    <n v="1200"/>
    <m/>
    <m/>
    <s v="No"/>
    <s v="Saite 4 shahibabad ghaziabad"/>
    <s v="Kirti nagar"/>
    <n v="28"/>
    <s v="Sahibabad"/>
    <m/>
    <m/>
    <m/>
    <s v="avinishk@handover.in"/>
    <x v="0"/>
    <s v="Abhishek Srivastava"/>
  </r>
  <r>
    <d v="2023-07-18T19:49:15"/>
    <x v="40"/>
    <x v="1"/>
    <s v="NCR"/>
    <n v="11"/>
    <s v="Krishna Sales"/>
    <s v="+91 72176 55173"/>
    <n v="300"/>
    <s v="Chemicals"/>
    <s v="Favicol"/>
    <m/>
    <n v="500"/>
    <m/>
    <m/>
    <s v="No"/>
    <s v="Sec 51 noida"/>
    <s v="Greter noida"/>
    <n v="16"/>
    <s v="Noida"/>
    <m/>
    <m/>
    <m/>
    <s v="avinishk@handover.in"/>
    <x v="0"/>
    <s v="Abhishek Srivastava"/>
  </r>
  <r>
    <d v="2023-07-21T08:29:23"/>
    <x v="41"/>
    <x v="1"/>
    <s v="NCR"/>
    <n v="87"/>
    <s v="Shanker"/>
    <n v="7428784555"/>
    <n v="50"/>
    <s v="Furniture"/>
    <s v="Furniture"/>
    <m/>
    <n v="1000"/>
    <m/>
    <m/>
    <s v="No"/>
    <s v="Sultanpur"/>
    <s v="Noida Sec 83"/>
    <n v="33"/>
    <s v="Noida Sec 83"/>
    <m/>
    <m/>
    <s v="Cash"/>
    <s v="abhisheks@handover.in"/>
    <x v="2"/>
    <s v="Abhishek Srivastava"/>
  </r>
  <r>
    <d v="2023-07-21T10:34:08"/>
    <x v="41"/>
    <x v="1"/>
    <s v="NCR"/>
    <n v="38"/>
    <s v="Living plus india"/>
    <s v="+91 99990 38132"/>
    <n v="200"/>
    <s v="PVC Panels &amp; Tiles"/>
    <s v="Sheet"/>
    <m/>
    <n v="1300"/>
    <m/>
    <m/>
    <s v="No"/>
    <s v="Saite 4 shahibabad"/>
    <s v="Gurgaon"/>
    <n v="40"/>
    <s v="Sahibabad"/>
    <m/>
    <m/>
    <m/>
    <s v="avinishk@handover.in"/>
    <x v="0"/>
    <s v="Abhishek Srivastava"/>
  </r>
  <r>
    <d v="2023-07-21T19:05:34"/>
    <x v="42"/>
    <x v="1"/>
    <s v="NCR"/>
    <n v="38"/>
    <s v="Living plus india"/>
    <s v="+91 99990 38132"/>
    <n v="300"/>
    <s v="PVC Panels &amp; Tiles"/>
    <s v="Sheet"/>
    <m/>
    <n v="1000"/>
    <m/>
    <m/>
    <s v="No"/>
    <s v="Saite 4"/>
    <s v="Kirti nagar"/>
    <n v="26"/>
    <s v="Sahibabad"/>
    <m/>
    <m/>
    <m/>
    <s v="avinishk@handover.in"/>
    <x v="0"/>
    <s v="Abhishek Srivastava"/>
  </r>
  <r>
    <d v="2023-07-22T12:48:18"/>
    <x v="42"/>
    <x v="1"/>
    <s v="NCR"/>
    <n v="38"/>
    <s v="Living plus india"/>
    <s v="+91 99990 38132"/>
    <n v="200"/>
    <s v="PVC Panels &amp; Tiles"/>
    <s v="Sheet"/>
    <m/>
    <n v="700"/>
    <m/>
    <m/>
    <s v="No"/>
    <s v="Saite 4 shahibabad"/>
    <s v="Noida"/>
    <n v="20"/>
    <s v="Noida"/>
    <m/>
    <m/>
    <m/>
    <s v="avinishk@handover.in"/>
    <x v="0"/>
    <s v="Abhishek Srivastava"/>
  </r>
  <r>
    <d v="2023-07-22T20:08:33"/>
    <x v="43"/>
    <x v="1"/>
    <s v="NCR"/>
    <n v="11"/>
    <s v="Krishna Sales"/>
    <s v="......"/>
    <n v="500"/>
    <s v="Chemicals"/>
    <s v="Pidilite"/>
    <m/>
    <n v="1100"/>
    <m/>
    <m/>
    <s v="No"/>
    <s v="Sector 51"/>
    <s v="Basant kunj"/>
    <n v="28"/>
    <s v="Noida"/>
    <m/>
    <m/>
    <m/>
    <s v="avinishk@handover.in"/>
    <x v="0"/>
    <s v="Abhishek Srivastava"/>
  </r>
  <r>
    <d v="2023-07-22T20:09:49"/>
    <x v="43"/>
    <x v="1"/>
    <s v="NCR"/>
    <n v="38"/>
    <s v="Living plus india"/>
    <s v="....."/>
    <n v="300"/>
    <s v="PVC Panels &amp; Tiles"/>
    <s v="Sheet"/>
    <m/>
    <n v="1400"/>
    <m/>
    <m/>
    <s v="Yes"/>
    <s v="Saite 4 shahibabad"/>
    <s v="Faridabad"/>
    <n v="40"/>
    <s v="Sahibabad"/>
    <m/>
    <m/>
    <m/>
    <s v="avinishk@handover.in"/>
    <x v="0"/>
    <s v="Abhishek Srivastava"/>
  </r>
  <r>
    <d v="2023-07-24T17:01:23"/>
    <x v="44"/>
    <x v="1"/>
    <s v="NCR"/>
    <n v="37"/>
    <s v="ELIXIR VENTURE"/>
    <s v="+91 81301 82339"/>
    <n v="50"/>
    <s v="Bath fitting"/>
    <s v="Tub"/>
    <m/>
    <n v="500"/>
    <m/>
    <m/>
    <s v="No"/>
    <s v="Rajendra nagar"/>
    <s v="Indrapuram"/>
    <n v="14"/>
    <s v="Sahibabad"/>
    <m/>
    <m/>
    <m/>
    <s v="avinishk@handover.in"/>
    <x v="0"/>
    <s v="Abhishek Srivastava"/>
  </r>
  <r>
    <d v="2023-07-24T17:03:28"/>
    <x v="44"/>
    <x v="1"/>
    <s v="NCR"/>
    <n v="37"/>
    <s v="ELIXIR VENTURE"/>
    <s v="+91 81301 82339"/>
    <n v="100"/>
    <s v="Luxury Furniture"/>
    <s v="Shofa"/>
    <m/>
    <n v="400"/>
    <m/>
    <m/>
    <s v="No"/>
    <s v="Rajendra nagar"/>
    <s v="Shahadara"/>
    <n v="12"/>
    <s v="Delhi"/>
    <m/>
    <m/>
    <m/>
    <s v="avinishk@handover.in"/>
    <x v="0"/>
    <s v="Abhishek Srivastava"/>
  </r>
  <r>
    <d v="2023-07-24T17:04:51"/>
    <x v="44"/>
    <x v="1"/>
    <s v="NCR"/>
    <n v="27"/>
    <s v="ELIXIR VENTURE"/>
    <s v="+91 81301 82339"/>
    <n v="100"/>
    <s v="Bath fitting"/>
    <s v="Tub"/>
    <m/>
    <n v="250"/>
    <m/>
    <m/>
    <s v="No"/>
    <s v="Shahdara"/>
    <s v="Shahadara"/>
    <n v="2"/>
    <s v="Delhi"/>
    <m/>
    <m/>
    <m/>
    <s v="avinishk@handover.in"/>
    <x v="0"/>
    <s v="Abhishek Srivastava"/>
  </r>
  <r>
    <d v="2023-07-24T20:36:47"/>
    <x v="44"/>
    <x v="1"/>
    <s v="NCR"/>
    <n v="11"/>
    <s v="Krishna Sales"/>
    <n v="9625446093"/>
    <n v="400"/>
    <s v="Chemicals"/>
    <s v="Chemical"/>
    <m/>
    <n v="600"/>
    <m/>
    <m/>
    <s v="No"/>
    <s v="Sector 51"/>
    <s v="Sector 16 greater"/>
    <n v="11"/>
    <s v="Hoshiyarpur sector 51"/>
    <m/>
    <m/>
    <m/>
    <s v="nitinp@handover.in"/>
    <x v="1"/>
    <s v="Abhishek Srivastava"/>
  </r>
  <r>
    <d v="2023-07-25T21:33:55"/>
    <x v="45"/>
    <x v="1"/>
    <s v="NCR"/>
    <n v="38"/>
    <s v="Living plus india"/>
    <s v="...."/>
    <n v="100"/>
    <s v="PVC Panels &amp; Tiles"/>
    <s v="Sheet"/>
    <m/>
    <n v="1000"/>
    <m/>
    <m/>
    <s v="No"/>
    <s v="Saite 4 shahibabad"/>
    <s v="Paharganj"/>
    <n v="25"/>
    <s v="Sahibabad"/>
    <m/>
    <m/>
    <m/>
    <s v="avinishk@handover.in"/>
    <x v="0"/>
    <s v="Abhishek Srivastava"/>
  </r>
  <r>
    <d v="2023-07-25T22:36:58"/>
    <x v="45"/>
    <x v="1"/>
    <s v="NCR"/>
    <n v="56"/>
    <s v="Dharma Trading company"/>
    <n v="9810423979"/>
    <n v="350"/>
    <s v="Electronic Devices"/>
    <s v="Chimney"/>
    <m/>
    <n v="1000"/>
    <m/>
    <m/>
    <s v="No"/>
    <s v="Sector 51"/>
    <s v="Kasna"/>
    <n v="20"/>
    <s v="Sector 51 Noida"/>
    <m/>
    <m/>
    <m/>
    <s v="nitinp@handover.in"/>
    <x v="1"/>
    <s v="Abhishek Srivastava"/>
  </r>
  <r>
    <d v="2023-07-26T21:28:14"/>
    <x v="46"/>
    <x v="1"/>
    <s v="NCR"/>
    <n v="38"/>
    <s v="Living plus india"/>
    <s v="..."/>
    <n v="200"/>
    <s v="PVC Panels &amp; Tiles"/>
    <s v="Sheet"/>
    <m/>
    <n v="800"/>
    <m/>
    <m/>
    <s v="No"/>
    <s v="Saite 4"/>
    <s v="Paharganj"/>
    <n v="21"/>
    <s v="Sahibabad"/>
    <m/>
    <m/>
    <m/>
    <s v="avinishk@handover.in"/>
    <x v="0"/>
    <s v="Abhishek Srivastava"/>
  </r>
  <r>
    <d v="2023-07-26T23:59:56"/>
    <x v="46"/>
    <x v="1"/>
    <s v="NCR"/>
    <n v="64"/>
    <s v="AKBD appliances ltd"/>
    <n v="8527928175"/>
    <n v="350"/>
    <s v="Electronic Devices"/>
    <s v="Chimney"/>
    <n v="700"/>
    <n v="700"/>
    <m/>
    <m/>
    <s v="No"/>
    <s v="New Ashok Nagar Delhi"/>
    <s v="Dariyaganj delhi"/>
    <n v="12"/>
    <s v="Delhi"/>
    <m/>
    <m/>
    <m/>
    <s v="nitinp@handover.in"/>
    <x v="1"/>
    <s v="Abhishek Srivastava"/>
  </r>
  <r>
    <d v="2023-07-27T22:55:26"/>
    <x v="47"/>
    <x v="1"/>
    <s v="NCR"/>
    <n v="38"/>
    <s v="Living plus india"/>
    <s v=".."/>
    <n v="200"/>
    <s v="PVC Panels &amp; Tiles"/>
    <s v="Sheet"/>
    <m/>
    <n v="1100"/>
    <m/>
    <m/>
    <s v="No"/>
    <s v="Noida"/>
    <s v="Gurgaon"/>
    <n v="32"/>
    <s v="Noida"/>
    <m/>
    <m/>
    <m/>
    <s v="avinishk@handover.in"/>
    <x v="0"/>
    <s v="Abhishek Srivastava"/>
  </r>
  <r>
    <d v="2023-07-27T22:57:59"/>
    <x v="47"/>
    <x v="1"/>
    <s v="NCR"/>
    <n v="11"/>
    <s v="Krishna Sales"/>
    <m/>
    <n v="300"/>
    <s v="Chemicals"/>
    <s v="Pidilite"/>
    <m/>
    <n v="800"/>
    <m/>
    <m/>
    <s v="No"/>
    <s v="Sector 51"/>
    <s v="Delhi"/>
    <n v="25"/>
    <s v="Noida"/>
    <m/>
    <m/>
    <m/>
    <s v="avinishk@handover.in"/>
    <x v="0"/>
    <s v="Abhishek Srivastava"/>
  </r>
  <r>
    <d v="2023-07-27T22:59:04"/>
    <x v="47"/>
    <x v="1"/>
    <s v="NCR"/>
    <n v="38"/>
    <s v="Living plus india"/>
    <s v=".."/>
    <n v="100"/>
    <s v="PVC Panels &amp; Tiles"/>
    <s v="Sheet"/>
    <m/>
    <n v="300"/>
    <m/>
    <m/>
    <s v="No"/>
    <s v="Saite 4 shahibabad"/>
    <s v="Sahibabad"/>
    <n v="4"/>
    <s v="Sahibabad"/>
    <m/>
    <m/>
    <m/>
    <s v="avinishk@handover.in"/>
    <x v="0"/>
    <s v="Abhishek Srivastava"/>
  </r>
  <r>
    <d v="2023-07-28T21:04:17"/>
    <x v="48"/>
    <x v="1"/>
    <s v="NCR"/>
    <n v="11"/>
    <s v="Krishna Sales"/>
    <s v=".."/>
    <n v="300"/>
    <s v="Chemicals"/>
    <s v="Pidilite"/>
    <m/>
    <n v="1100"/>
    <m/>
    <m/>
    <s v="No"/>
    <s v="Noida"/>
    <s v="Ghitorni"/>
    <n v="28"/>
    <s v="Noida"/>
    <m/>
    <m/>
    <m/>
    <s v="avinishk@handover.in"/>
    <x v="0"/>
    <s v="Abhishek Srivastava"/>
  </r>
  <r>
    <d v="2023-07-28T21:05:34"/>
    <x v="48"/>
    <x v="1"/>
    <s v="NCR"/>
    <n v="38"/>
    <s v="Living plus india"/>
    <s v="..."/>
    <n v="100"/>
    <s v="PVC Panels &amp; Tiles"/>
    <s v="Sheet"/>
    <m/>
    <n v="1000"/>
    <m/>
    <m/>
    <s v="No"/>
    <s v="Saite 4 shahibabad"/>
    <s v="Kirti nagar"/>
    <n v="28"/>
    <s v="Sahibabad"/>
    <m/>
    <m/>
    <m/>
    <s v="avinishk@handover.in"/>
    <x v="0"/>
    <s v="Abhishek Srivastava"/>
  </r>
  <r>
    <d v="2023-07-29T19:44:28"/>
    <x v="49"/>
    <x v="1"/>
    <s v="NCR"/>
    <n v="38"/>
    <s v="Living plus india"/>
    <s v="..."/>
    <n v="100"/>
    <s v="PVS Paints &amp; tiles"/>
    <s v="Sheet"/>
    <n v="0"/>
    <n v="1100"/>
    <m/>
    <m/>
    <m/>
    <s v="Saite 4 shahibabad"/>
    <s v="Kirti nagar"/>
    <n v="26"/>
    <s v="Sahibabad"/>
    <m/>
    <m/>
    <m/>
    <m/>
    <x v="0"/>
    <s v="Abhishek Srivastava"/>
  </r>
  <r>
    <d v="2023-07-29T19:45:51"/>
    <x v="49"/>
    <x v="1"/>
    <s v="NCR"/>
    <n v="11"/>
    <s v="Krishna Sales"/>
    <s v="..."/>
    <n v="500"/>
    <s v="Chemicals"/>
    <s v="Pidilite"/>
    <n v="0"/>
    <n v="1000"/>
    <m/>
    <m/>
    <m/>
    <s v="Sector 51"/>
    <s v="Greater Noida"/>
    <n v="26"/>
    <s v="Noida"/>
    <m/>
    <m/>
    <m/>
    <m/>
    <x v="0"/>
    <s v="Abhishek Srivastava"/>
  </r>
  <r>
    <d v="2023-07-29T20:56:12"/>
    <x v="50"/>
    <x v="1"/>
    <s v="NCR"/>
    <n v="56"/>
    <s v="Dharma Trading company"/>
    <n v="9810423979"/>
    <n v="500"/>
    <s v="Electric Appliances"/>
    <s v="Chimney"/>
    <n v="1000"/>
    <n v="1000"/>
    <m/>
    <m/>
    <s v="No"/>
    <s v="Sector 51 Noida"/>
    <s v="Pari chowk"/>
    <n v="20"/>
    <s v="Sector 51 Noida"/>
    <m/>
    <m/>
    <m/>
    <m/>
    <x v="1"/>
    <s v="Abhishek Srivastava"/>
  </r>
  <r>
    <d v="2023-07-30T23:34:02"/>
    <x v="50"/>
    <x v="1"/>
    <s v="NCR"/>
    <n v="38"/>
    <s v="Living plus india"/>
    <s v="..."/>
    <n v="200"/>
    <s v="PVS Paints &amp; tiles"/>
    <s v="Sheet"/>
    <s v=".."/>
    <n v="300"/>
    <m/>
    <m/>
    <m/>
    <s v="Anand vihar"/>
    <s v="Jagatpuri"/>
    <n v="4"/>
    <s v="Sahibabad"/>
    <m/>
    <m/>
    <m/>
    <m/>
    <x v="0"/>
    <s v="Abhishek Srivastava"/>
  </r>
  <r>
    <d v="2023-08-01T00:18:04"/>
    <x v="51"/>
    <x v="1"/>
    <s v="NCR"/>
    <n v="38"/>
    <s v="Living plus india"/>
    <s v=".."/>
    <n v="200"/>
    <s v="PVS Paints &amp; tiles"/>
    <s v="Sheet"/>
    <s v=".."/>
    <n v="800"/>
    <m/>
    <m/>
    <m/>
    <s v="Sahibabad"/>
    <s v="Greater Noida"/>
    <n v="24"/>
    <s v="Saite 4 shahibabad"/>
    <m/>
    <m/>
    <m/>
    <m/>
    <x v="0"/>
    <m/>
  </r>
  <r>
    <d v="2023-08-01T00:19:34"/>
    <x v="51"/>
    <x v="1"/>
    <s v="NCR"/>
    <n v="11"/>
    <s v="Krishna seals"/>
    <s v=".."/>
    <n v="300"/>
    <s v="Chemicals"/>
    <s v="Pidilite"/>
    <s v=".."/>
    <n v="500"/>
    <m/>
    <m/>
    <m/>
    <s v="Delhi"/>
    <s v="Vivek vihar Delhi"/>
    <n v="15"/>
    <s v="Sector 51 noida"/>
    <m/>
    <m/>
    <m/>
    <m/>
    <x v="0"/>
    <m/>
  </r>
  <r>
    <d v="2023-08-01T09:57:56"/>
    <x v="51"/>
    <x v="1"/>
    <s v="NCR"/>
    <n v="44"/>
    <s v="JKM Works"/>
    <n v="7417925777"/>
    <n v="300"/>
    <s v="Furniture"/>
    <s v="Board"/>
    <n v="500"/>
    <n v="500"/>
    <m/>
    <m/>
    <s v="No"/>
    <s v="Delhi"/>
    <s v="Tila mod loni"/>
    <n v="10"/>
    <s v="Vishwas nagar delhi"/>
    <m/>
    <m/>
    <m/>
    <m/>
    <x v="1"/>
    <m/>
  </r>
  <r>
    <m/>
    <x v="52"/>
    <x v="2"/>
    <m/>
    <m/>
    <m/>
    <m/>
    <m/>
    <m/>
    <m/>
    <m/>
    <m/>
    <m/>
    <m/>
    <m/>
    <m/>
    <m/>
    <m/>
    <m/>
    <m/>
    <m/>
    <m/>
    <m/>
    <x v="4"/>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4:E8" firstHeaderRow="0" firstDataRow="1" firstDataCol="1" rowPageCount="2" colPageCount="1"/>
  <pivotFields count="26">
    <pivotField showAll="0"/>
    <pivotField axis="axisPage"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Page" multipleItemSelectionAllowed="1" showAll="0">
      <items count="4">
        <item h="1" x="0"/>
        <item x="1"/>
        <item h="1" x="2"/>
        <item t="default"/>
      </items>
    </pivotField>
    <pivotField showAll="0"/>
    <pivotField showAll="0"/>
    <pivotField showAll="0"/>
    <pivotField showAll="0"/>
    <pivotField dataField="1" showAll="0"/>
    <pivotField showAll="0"/>
    <pivotField showAll="0"/>
    <pivotField showAll="0"/>
    <pivotField dataField="1" showAll="0"/>
    <pivotField showAll="0"/>
    <pivotField showAll="0"/>
    <pivotField showAll="0"/>
    <pivotField showAll="0"/>
    <pivotField showAll="0"/>
    <pivotField dataField="1" showAll="0"/>
    <pivotField showAll="0"/>
    <pivotField showAll="0"/>
    <pivotField showAll="0"/>
    <pivotField showAll="0"/>
    <pivotField showAll="0"/>
    <pivotField axis="axisRow" dataField="1" showAll="0">
      <items count="6">
        <item x="2"/>
        <item x="0"/>
        <item x="3"/>
        <item x="1"/>
        <item x="4"/>
        <item t="default"/>
      </items>
    </pivotField>
    <pivotField showAll="0"/>
    <pivotField showAll="0" defaultSubtotal="0">
      <items count="14">
        <item x="0"/>
        <item x="1"/>
        <item x="2"/>
        <item x="3"/>
        <item x="4"/>
        <item x="5"/>
        <item x="6"/>
        <item x="7"/>
        <item x="8"/>
        <item x="9"/>
        <item x="10"/>
        <item x="11"/>
        <item x="12"/>
        <item x="13"/>
      </items>
    </pivotField>
  </pivotFields>
  <rowFields count="1">
    <field x="23"/>
  </rowFields>
  <rowItems count="4">
    <i>
      <x/>
    </i>
    <i>
      <x v="1"/>
    </i>
    <i>
      <x v="3"/>
    </i>
    <i t="grand">
      <x/>
    </i>
  </rowItems>
  <colFields count="1">
    <field x="-2"/>
  </colFields>
  <colItems count="4">
    <i>
      <x/>
    </i>
    <i i="1">
      <x v="1"/>
    </i>
    <i i="2">
      <x v="2"/>
    </i>
    <i i="3">
      <x v="3"/>
    </i>
  </colItems>
  <pageFields count="2">
    <pageField fld="1" hier="-1"/>
    <pageField fld="2" hier="-1"/>
  </pageFields>
  <dataFields count="4">
    <dataField name="Count of Employ Name" fld="23" subtotal="count" baseField="0" baseItem="0"/>
    <dataField name="Sum of Consignment Weight" fld="7" baseField="23" baseItem="0"/>
    <dataField name="Sum of Distance (As per Google Map)" fld="17" baseField="23" baseItem="0"/>
    <dataField name="Sum of Billing Amount (Delivery + Assurance Charge)" fld="11" baseField="23"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4" cacheId="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8" rowHeaderCaption="Date">
  <location ref="A20:B47" firstHeaderRow="1" firstDataRow="1" firstDataCol="1" rowPageCount="1" colPageCount="1"/>
  <pivotFields count="26">
    <pivotField showAll="0"/>
    <pivotField axis="axisRow"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Page" multipleItemSelectionAllowed="1" showAll="0">
      <items count="4">
        <item h="1" x="0"/>
        <item x="1"/>
        <item h="1" x="2"/>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defaultSubtotal="0">
      <items count="14">
        <item sd="0" x="0"/>
        <item sd="0" x="1"/>
        <item sd="0" x="2"/>
        <item sd="0" x="3"/>
        <item sd="0" x="4"/>
        <item sd="0" x="5"/>
        <item sd="0" x="6"/>
        <item sd="0" x="7"/>
        <item sd="0" x="8"/>
        <item sd="0" x="9"/>
        <item sd="0" x="10"/>
        <item sd="0" x="11"/>
        <item sd="0" x="12"/>
        <item sd="0" x="13"/>
      </items>
    </pivotField>
  </pivotFields>
  <rowFields count="1">
    <field x="1"/>
  </rowFields>
  <rowItems count="27">
    <i>
      <x v="183"/>
    </i>
    <i>
      <x v="185"/>
    </i>
    <i>
      <x v="186"/>
    </i>
    <i>
      <x v="187"/>
    </i>
    <i>
      <x v="188"/>
    </i>
    <i>
      <x v="189"/>
    </i>
    <i>
      <x v="190"/>
    </i>
    <i>
      <x v="192"/>
    </i>
    <i>
      <x v="193"/>
    </i>
    <i>
      <x v="194"/>
    </i>
    <i>
      <x v="195"/>
    </i>
    <i>
      <x v="196"/>
    </i>
    <i>
      <x v="197"/>
    </i>
    <i>
      <x v="199"/>
    </i>
    <i>
      <x v="200"/>
    </i>
    <i>
      <x v="202"/>
    </i>
    <i>
      <x v="203"/>
    </i>
    <i>
      <x v="204"/>
    </i>
    <i>
      <x v="206"/>
    </i>
    <i>
      <x v="207"/>
    </i>
    <i>
      <x v="208"/>
    </i>
    <i>
      <x v="209"/>
    </i>
    <i>
      <x v="210"/>
    </i>
    <i>
      <x v="211"/>
    </i>
    <i>
      <x v="212"/>
    </i>
    <i>
      <x v="213"/>
    </i>
    <i t="grand">
      <x/>
    </i>
  </rowItems>
  <colItems count="1">
    <i/>
  </colItems>
  <pageFields count="1">
    <pageField fld="2" hier="-1"/>
  </pageFields>
  <dataFields count="1">
    <dataField name="Revenue" fld="11" baseField="1"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2" cacheId="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4:F12" firstHeaderRow="0" firstDataRow="1" firstDataCol="1" rowPageCount="2" colPageCount="1"/>
  <pivotFields count="24">
    <pivotField showAll="0"/>
    <pivotField axis="axisPage" showAll="0">
      <items count="25">
        <item x="0"/>
        <item x="1"/>
        <item x="2"/>
        <item x="3"/>
        <item x="4"/>
        <item x="5"/>
        <item x="6"/>
        <item x="7"/>
        <item x="8"/>
        <item x="9"/>
        <item x="10"/>
        <item x="11"/>
        <item x="12"/>
        <item x="13"/>
        <item x="14"/>
        <item x="15"/>
        <item x="16"/>
        <item x="17"/>
        <item x="18"/>
        <item x="19"/>
        <item x="20"/>
        <item x="21"/>
        <item x="23"/>
        <item x="22"/>
        <item t="default"/>
      </items>
    </pivotField>
    <pivotField axis="axisPage" showAll="0">
      <items count="3">
        <item x="0"/>
        <item x="1"/>
        <item t="default"/>
      </items>
    </pivotField>
    <pivotField showAll="0"/>
    <pivotField showAll="0"/>
    <pivotField showAll="0"/>
    <pivotField showAll="0"/>
    <pivotField showAll="0"/>
    <pivotField showAll="0"/>
    <pivotField dataField="1" showAll="0"/>
    <pivotField showAll="0"/>
    <pivotField showAll="0"/>
    <pivotField dataField="1" showAll="0"/>
    <pivotField showAll="0"/>
    <pivotField showAll="0"/>
    <pivotField showAll="0"/>
    <pivotField dataField="1" showAll="0"/>
    <pivotField dataField="1" showAll="0"/>
    <pivotField showAll="0"/>
    <pivotField axis="axisRow" dataField="1" showAll="0">
      <items count="8">
        <item x="3"/>
        <item x="5"/>
        <item x="1"/>
        <item x="4"/>
        <item x="2"/>
        <item x="0"/>
        <item x="6"/>
        <item t="default"/>
      </items>
    </pivotField>
    <pivotField showAll="0"/>
    <pivotField showAll="0"/>
    <pivotField showAll="0"/>
    <pivotField showAll="0"/>
  </pivotFields>
  <rowFields count="1">
    <field x="19"/>
  </rowFields>
  <rowItems count="8">
    <i>
      <x/>
    </i>
    <i>
      <x v="1"/>
    </i>
    <i>
      <x v="2"/>
    </i>
    <i>
      <x v="3"/>
    </i>
    <i>
      <x v="4"/>
    </i>
    <i>
      <x v="5"/>
    </i>
    <i>
      <x v="6"/>
    </i>
    <i t="grand">
      <x/>
    </i>
  </rowItems>
  <colFields count="1">
    <field x="-2"/>
  </colFields>
  <colItems count="5">
    <i>
      <x/>
    </i>
    <i i="1">
      <x v="1"/>
    </i>
    <i i="2">
      <x v="2"/>
    </i>
    <i i="3">
      <x v="3"/>
    </i>
    <i i="4">
      <x v="4"/>
    </i>
  </colItems>
  <pageFields count="2">
    <pageField fld="1" hier="-1"/>
    <pageField fld="2" hier="-1"/>
  </pageFields>
  <dataFields count="5">
    <dataField name="Count of Employee Name (Full Name)" fld="19" subtotal="count" baseField="0" baseItem="0"/>
    <dataField name="Sum of Cargo Weight" fld="12" baseField="19" baseItem="0"/>
    <dataField name="Sum of Distance (as per google maps)" fld="9" baseField="19" baseItem="0"/>
    <dataField name="Sum of Total Amount" fld="16" baseField="19" baseItem="0"/>
    <dataField name="Sum of Commission charged" fld="17" baseField="19"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5" cacheId="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0" rowHeaderCaption="Date">
  <location ref="B23:C48" firstHeaderRow="1" firstDataRow="1" firstDataCol="1" rowPageCount="1" colPageCount="1"/>
  <pivotFields count="24">
    <pivotField showAll="0"/>
    <pivotField axis="axisRow" showAll="0">
      <items count="25">
        <item x="0"/>
        <item x="1"/>
        <item x="2"/>
        <item x="3"/>
        <item x="4"/>
        <item x="5"/>
        <item x="6"/>
        <item x="7"/>
        <item x="8"/>
        <item x="9"/>
        <item x="10"/>
        <item x="11"/>
        <item x="12"/>
        <item x="13"/>
        <item x="14"/>
        <item x="15"/>
        <item x="16"/>
        <item x="17"/>
        <item x="18"/>
        <item x="19"/>
        <item x="20"/>
        <item x="21"/>
        <item x="22"/>
        <item x="23"/>
        <item t="default"/>
      </items>
    </pivotField>
    <pivotField axis="axisPage"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items count="8">
        <item h="1" x="3"/>
        <item h="1" x="5"/>
        <item h="1" x="1"/>
        <item x="4"/>
        <item h="1" x="2"/>
        <item h="1" x="0"/>
        <item h="1" x="6"/>
        <item t="default"/>
      </items>
    </pivotField>
    <pivotField showAll="0"/>
    <pivotField showAll="0"/>
    <pivotField showAll="0"/>
    <pivotField showAll="0"/>
  </pivotFields>
  <rowFields count="1">
    <field x="1"/>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Items count="1">
    <i/>
  </colItems>
  <pageFields count="1">
    <pageField fld="2" hier="-1"/>
  </pageFields>
  <dataFields count="1">
    <dataField name="Commission" fld="17" baseField="1" baseItem="0"/>
  </dataFields>
  <chartFormats count="2">
    <chartFormat chart="4"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6" cacheId="6"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6" rowHeaderCaption="Date">
  <location ref="A23:B52" firstHeaderRow="1" firstDataRow="1" firstDataCol="1" rowPageCount="2" colPageCount="1"/>
  <pivotFields count="30">
    <pivotField showAll="0"/>
    <pivotField axis="axisRow" showAll="0">
      <items count="369">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0"/>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axis="axisPage" multipleItemSelectionAllowed="1" showAll="0">
      <items count="4">
        <item x="0"/>
        <item x="1"/>
        <item x="2"/>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8">
        <item x="2"/>
        <item h="1" x="5"/>
        <item h="1" x="0"/>
        <item h="1" x="3"/>
        <item h="1" x="1"/>
        <item h="1" x="4"/>
        <item h="1" x="6"/>
        <item t="default"/>
      </items>
    </pivotField>
    <pivotField showAll="0"/>
    <pivotField showAll="0"/>
    <pivotField showAll="0"/>
    <pivotField showAll="0"/>
    <pivotField showAll="0" defaultSubtotal="0">
      <items count="14">
        <item sd="0" x="0"/>
        <item sd="0" x="1"/>
        <item sd="0" x="2"/>
        <item sd="0" x="3"/>
        <item sd="0" x="4"/>
        <item sd="0" x="5"/>
        <item sd="0" x="6"/>
        <item sd="0" x="7"/>
        <item sd="0" x="8"/>
        <item sd="0" x="9"/>
        <item sd="0" x="10"/>
        <item sd="0" x="11"/>
        <item sd="0" x="12"/>
        <item sd="0" x="13"/>
      </items>
    </pivotField>
  </pivotFields>
  <rowFields count="1">
    <field x="1"/>
  </rowFields>
  <rowItems count="29">
    <i>
      <x v="154"/>
    </i>
    <i>
      <x v="156"/>
    </i>
    <i>
      <x v="158"/>
    </i>
    <i>
      <x v="159"/>
    </i>
    <i>
      <x v="161"/>
    </i>
    <i>
      <x v="163"/>
    </i>
    <i>
      <x v="165"/>
    </i>
    <i>
      <x v="167"/>
    </i>
    <i>
      <x v="187"/>
    </i>
    <i>
      <x v="188"/>
    </i>
    <i>
      <x v="189"/>
    </i>
    <i>
      <x v="191"/>
    </i>
    <i>
      <x v="192"/>
    </i>
    <i>
      <x v="193"/>
    </i>
    <i>
      <x v="194"/>
    </i>
    <i>
      <x v="196"/>
    </i>
    <i>
      <x v="198"/>
    </i>
    <i>
      <x v="199"/>
    </i>
    <i>
      <x v="200"/>
    </i>
    <i>
      <x v="201"/>
    </i>
    <i>
      <x v="202"/>
    </i>
    <i>
      <x v="205"/>
    </i>
    <i>
      <x v="206"/>
    </i>
    <i>
      <x v="207"/>
    </i>
    <i>
      <x v="208"/>
    </i>
    <i>
      <x v="209"/>
    </i>
    <i>
      <x v="211"/>
    </i>
    <i>
      <x v="212"/>
    </i>
    <i t="grand">
      <x/>
    </i>
  </rowItems>
  <colItems count="1">
    <i/>
  </colItems>
  <pageFields count="2">
    <pageField fld="24" hier="-1"/>
    <pageField fld="3" hier="-1"/>
  </pageFields>
  <dataFields count="1">
    <dataField name="Revenue" fld="12" baseField="3" baseItem="1"/>
  </dataFields>
  <chartFormats count="3">
    <chartFormat chart="7"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3" cacheId="6" applyNumberFormats="0" applyBorderFormats="0" applyFontFormats="0" applyPatternFormats="0" applyAlignmentFormats="0" applyWidthHeightFormats="1" dataCaption="Values" updatedVersion="6" minRefreshableVersion="5" useAutoFormatting="1" itemPrintTitles="1" createdVersion="6" indent="0" outline="1" outlineData="1" multipleFieldFilters="0" chartFormat="1">
  <location ref="A4:E11" firstHeaderRow="0" firstDataRow="1" firstDataCol="1" rowPageCount="2" colPageCount="1"/>
  <pivotFields count="30">
    <pivotField showAll="0">
      <items count="24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109"/>
        <item x="93"/>
        <item x="94"/>
        <item x="95"/>
        <item x="96"/>
        <item x="97"/>
        <item x="98"/>
        <item x="99"/>
        <item x="100"/>
        <item x="101"/>
        <item x="102"/>
        <item x="103"/>
        <item x="104"/>
        <item x="105"/>
        <item x="106"/>
        <item x="110"/>
        <item x="107"/>
        <item x="108"/>
        <item x="111"/>
        <item x="112"/>
        <item x="113"/>
        <item x="114"/>
        <item x="115"/>
        <item x="120"/>
        <item x="121"/>
        <item x="116"/>
        <item x="117"/>
        <item x="118"/>
        <item x="119"/>
        <item x="122"/>
        <item x="123"/>
        <item x="124"/>
        <item x="125"/>
        <item x="126"/>
        <item x="127"/>
        <item x="128"/>
        <item x="129"/>
        <item x="130"/>
        <item x="131"/>
        <item x="132"/>
        <item x="133"/>
        <item x="134"/>
        <item x="135"/>
        <item x="136"/>
        <item x="137"/>
        <item x="138"/>
        <item x="141"/>
        <item x="139"/>
        <item x="140"/>
        <item x="142"/>
        <item x="146"/>
        <item x="147"/>
        <item x="143"/>
        <item x="144"/>
        <item x="148"/>
        <item x="149"/>
        <item x="150"/>
        <item x="145"/>
        <item x="151"/>
        <item x="152"/>
        <item x="153"/>
        <item x="154"/>
        <item x="155"/>
        <item x="156"/>
        <item x="157"/>
        <item x="158"/>
        <item x="159"/>
        <item x="160"/>
        <item x="161"/>
        <item x="162"/>
        <item x="165"/>
        <item x="163"/>
        <item x="164"/>
        <item x="167"/>
        <item x="168"/>
        <item x="169"/>
        <item x="166"/>
        <item x="170"/>
        <item x="171"/>
        <item x="172"/>
        <item x="173"/>
        <item x="174"/>
        <item x="175"/>
        <item x="176"/>
        <item x="177"/>
        <item x="180"/>
        <item x="178"/>
        <item x="181"/>
        <item x="179"/>
        <item x="182"/>
        <item x="183"/>
        <item x="184"/>
        <item x="187"/>
        <item x="185"/>
        <item x="186"/>
        <item x="188"/>
        <item x="189"/>
        <item x="190"/>
        <item x="191"/>
        <item x="192"/>
        <item x="193"/>
        <item x="198"/>
        <item x="199"/>
        <item x="200"/>
        <item x="201"/>
        <item x="194"/>
        <item x="195"/>
        <item x="196"/>
        <item x="197"/>
        <item x="204"/>
        <item x="205"/>
        <item x="202"/>
        <item x="203"/>
        <item x="206"/>
        <item x="207"/>
        <item x="210"/>
        <item x="211"/>
        <item x="208"/>
        <item x="209"/>
        <item x="212"/>
        <item x="213"/>
        <item x="214"/>
        <item x="215"/>
        <item x="216"/>
        <item x="217"/>
        <item x="219"/>
        <item x="220"/>
        <item x="221"/>
        <item x="218"/>
        <item x="224"/>
        <item x="222"/>
        <item x="223"/>
        <item x="225"/>
        <item x="226"/>
        <item x="233"/>
        <item x="227"/>
        <item x="228"/>
        <item x="234"/>
        <item x="229"/>
        <item x="230"/>
        <item x="235"/>
        <item x="236"/>
        <item x="231"/>
        <item x="237"/>
        <item x="238"/>
        <item x="232"/>
        <item x="239"/>
        <item x="240"/>
        <item x="242"/>
        <item x="243"/>
        <item x="241"/>
        <item x="244"/>
        <item x="245"/>
        <item x="246"/>
        <item t="default"/>
      </items>
    </pivotField>
    <pivotField axis="axisPage" multipleItemSelectionAllowed="1"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axis="axisPage" multipleItemSelectionAllowed="1" showAll="0">
      <items count="4">
        <item x="0"/>
        <item x="1"/>
        <item h="1" x="2"/>
        <item t="default"/>
      </items>
    </pivotField>
    <pivotField showAll="0"/>
    <pivotField showAll="0"/>
    <pivotField showAll="0"/>
    <pivotField showAll="0"/>
    <pivotField dataField="1" showAll="0"/>
    <pivotField showAll="0"/>
    <pivotField showAll="0"/>
    <pivotField showAll="0"/>
    <pivotField dataField="1" showAll="0"/>
    <pivotField showAll="0"/>
    <pivotField showAll="0"/>
    <pivotField showAll="0"/>
    <pivotField showAll="0"/>
    <pivotField showAll="0"/>
    <pivotField dataField="1" showAll="0"/>
    <pivotField showAll="0"/>
    <pivotField showAll="0"/>
    <pivotField showAll="0"/>
    <pivotField showAll="0"/>
    <pivotField showAll="0"/>
    <pivotField axis="axisRow" dataField="1" multipleItemSelectionAllowed="1" showAll="0">
      <items count="8">
        <item x="2"/>
        <item x="5"/>
        <item x="0"/>
        <item x="3"/>
        <item x="1"/>
        <item x="4"/>
        <item x="6"/>
        <item t="default"/>
      </items>
    </pivotField>
    <pivotField showAll="0"/>
    <pivotField showAll="0"/>
    <pivotField showAll="0"/>
    <pivotField showAll="0"/>
    <pivotField showAll="0" defaultSubtotal="0">
      <items count="14">
        <item sd="0" x="0"/>
        <item sd="0" x="1"/>
        <item sd="0" x="2"/>
        <item sd="0" x="3"/>
        <item sd="0" x="4"/>
        <item sd="0" x="5"/>
        <item sd="0" x="6"/>
        <item sd="0" x="7"/>
        <item sd="0" x="8"/>
        <item sd="0" x="9"/>
        <item sd="0" x="10"/>
        <item sd="0" x="11"/>
        <item sd="0" x="12"/>
        <item sd="0" x="13"/>
      </items>
    </pivotField>
  </pivotFields>
  <rowFields count="1">
    <field x="24"/>
  </rowFields>
  <rowItems count="7">
    <i>
      <x/>
    </i>
    <i>
      <x v="1"/>
    </i>
    <i>
      <x v="2"/>
    </i>
    <i>
      <x v="3"/>
    </i>
    <i>
      <x v="4"/>
    </i>
    <i>
      <x v="5"/>
    </i>
    <i t="grand">
      <x/>
    </i>
  </rowItems>
  <colFields count="1">
    <field x="-2"/>
  </colFields>
  <colItems count="4">
    <i>
      <x/>
    </i>
    <i i="1">
      <x v="1"/>
    </i>
    <i i="2">
      <x v="2"/>
    </i>
    <i i="3">
      <x v="3"/>
    </i>
  </colItems>
  <pageFields count="2">
    <pageField fld="1" hier="-1"/>
    <pageField fld="3" hier="-1"/>
  </pageFields>
  <dataFields count="4">
    <dataField name="Count of Employ Name" fld="24" subtotal="count" baseField="24" baseItem="0"/>
    <dataField name="Sum of Consignment Weight" fld="8" baseField="24" baseItem="0"/>
    <dataField name="Sum of Distance (As per Google Map)" fld="18" baseField="24" baseItem="0"/>
    <dataField name="Sum of Billing Amount (Delivery + Assurance Charge)" fld="12" baseField="24" baseItem="0"/>
  </dataFields>
  <pivotTableStyleInfo name="PivotStyleLight16" showRowHeaders="1" showColHeaders="1" showRowStripes="0" showColStripes="0" showLastColumn="1"/>
  <filters count="2">
    <filter fld="1" type="dateBetween" evalOrder="-1" id="20" name="Date">
      <autoFilter ref="A1">
        <filterColumn colId="0">
          <customFilters and="1">
            <customFilter operator="greaterThanOrEqual" val="45108"/>
            <customFilter operator="lessThanOrEqual" val="45138"/>
          </customFilters>
        </filterColumn>
      </autoFilter>
      <extLst>
        <ext xmlns:x15="http://schemas.microsoft.com/office/spreadsheetml/2010/11/main" uri="{0605FD5F-26C8-4aeb-8148-2DB25E43C511}">
          <x15:pivotFilter useWholeDay="1"/>
        </ext>
      </extLst>
    </filter>
    <filter fld="0" type="dateBetween" evalOrder="-1" id="14" name="Timestamp">
      <autoFilter ref="A1">
        <filterColumn colId="0">
          <customFilters and="1">
            <customFilter operator="greaterThanOrEqual" val="45200"/>
            <customFilter operator="lessThanOrEqual" val="45230"/>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1" cacheId="6"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4:B25" firstHeaderRow="1" firstDataRow="1" firstDataCol="1" rowPageCount="2" colPageCount="1"/>
  <pivotFields count="30">
    <pivotField showAll="0"/>
    <pivotField axis="axisRow"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axis="axisPage" multipleItemSelectionAllowed="1" showAll="0">
      <items count="4">
        <item h="1" x="0"/>
        <item x="1"/>
        <item h="1" x="2"/>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8">
        <item x="2"/>
        <item h="1" x="5"/>
        <item h="1" x="0"/>
        <item h="1" x="3"/>
        <item h="1" x="1"/>
        <item h="1" x="4"/>
        <item h="1" x="6"/>
        <item t="default"/>
      </items>
    </pivotField>
    <pivotField showAll="0"/>
    <pivotField showAll="0"/>
    <pivotField showAll="0"/>
    <pivotField showAll="0"/>
    <pivotField showAll="0" defaultSubtotal="0">
      <items count="14">
        <item sd="0" x="0"/>
        <item sd="0" x="1"/>
        <item sd="0" x="2"/>
        <item sd="0" x="3"/>
        <item sd="0" x="4"/>
        <item sd="0" x="5"/>
        <item sd="0" x="6"/>
        <item sd="0" x="7"/>
        <item sd="0" x="8"/>
        <item sd="0" x="9"/>
        <item sd="0" x="10"/>
        <item sd="0" x="11"/>
        <item sd="0" x="12"/>
        <item sd="0" x="13"/>
      </items>
    </pivotField>
  </pivotFields>
  <rowFields count="1">
    <field x="1"/>
  </rowFields>
  <rowItems count="21">
    <i>
      <x v="188"/>
    </i>
    <i>
      <x v="189"/>
    </i>
    <i>
      <x v="190"/>
    </i>
    <i>
      <x v="192"/>
    </i>
    <i>
      <x v="193"/>
    </i>
    <i>
      <x v="194"/>
    </i>
    <i>
      <x v="195"/>
    </i>
    <i>
      <x v="197"/>
    </i>
    <i>
      <x v="199"/>
    </i>
    <i>
      <x v="200"/>
    </i>
    <i>
      <x v="201"/>
    </i>
    <i>
      <x v="202"/>
    </i>
    <i>
      <x v="203"/>
    </i>
    <i>
      <x v="206"/>
    </i>
    <i>
      <x v="207"/>
    </i>
    <i>
      <x v="208"/>
    </i>
    <i>
      <x v="209"/>
    </i>
    <i>
      <x v="210"/>
    </i>
    <i>
      <x v="212"/>
    </i>
    <i>
      <x v="213"/>
    </i>
    <i t="grand">
      <x/>
    </i>
  </rowItems>
  <colItems count="1">
    <i/>
  </colItems>
  <pageFields count="2">
    <pageField fld="24" hier="-1"/>
    <pageField fld="3" hier="-1"/>
  </pageFields>
  <dataFields count="1">
    <dataField name="Sum of Billing Amount (Delivery + Assurance Charge)" fld="12" baseField="1"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12"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11" firstHeaderRow="1" firstDataRow="1" firstDataCol="1"/>
  <pivotFields count="14">
    <pivotField showAll="0"/>
    <pivotField showAll="0"/>
    <pivotField showAll="0"/>
    <pivotField showAll="0"/>
    <pivotField showAll="0"/>
    <pivotField axis="axisRow" dataField="1" showAll="0">
      <items count="8">
        <item x="4"/>
        <item x="2"/>
        <item x="5"/>
        <item x="3"/>
        <item x="0"/>
        <item x="1"/>
        <item x="6"/>
        <item t="default"/>
      </items>
    </pivotField>
    <pivotField showAll="0"/>
    <pivotField showAll="0"/>
    <pivotField showAll="0"/>
    <pivotField showAll="0"/>
    <pivotField showAll="0"/>
    <pivotField showAll="0"/>
    <pivotField showAll="0"/>
    <pivotField showAll="0"/>
  </pivotFields>
  <rowFields count="1">
    <field x="5"/>
  </rowFields>
  <rowItems count="8">
    <i>
      <x/>
    </i>
    <i>
      <x v="1"/>
    </i>
    <i>
      <x v="2"/>
    </i>
    <i>
      <x v="3"/>
    </i>
    <i>
      <x v="4"/>
    </i>
    <i>
      <x v="5"/>
    </i>
    <i>
      <x v="6"/>
    </i>
    <i t="grand">
      <x/>
    </i>
  </rowItems>
  <colItems count="1">
    <i/>
  </colItems>
  <dataFields count="1">
    <dataField name="Count of Employee Name" fld="5"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9.xml><?xml version="1.0" encoding="utf-8"?>
<pivotTableDefinition xmlns="http://schemas.openxmlformats.org/spreadsheetml/2006/main" name="PivotTable17"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J4:K9" firstHeaderRow="1" firstDataRow="1" firstDataCol="1" rowPageCount="2" colPageCount="1"/>
  <pivotFields count="14">
    <pivotField showAll="0"/>
    <pivotField axis="axisPage" showAll="0">
      <items count="3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t="default"/>
      </items>
    </pivotField>
    <pivotField axis="axisPage" multipleItemSelectionAllowed="1" showAll="0">
      <items count="5">
        <item h="1" x="0"/>
        <item h="1" x="1"/>
        <item x="2"/>
        <item h="1" x="3"/>
        <item t="default"/>
      </items>
    </pivotField>
    <pivotField showAll="0"/>
    <pivotField showAll="0"/>
    <pivotField axis="axisRow" dataField="1" showAll="0">
      <items count="8">
        <item x="4"/>
        <item x="2"/>
        <item x="5"/>
        <item x="3"/>
        <item x="0"/>
        <item x="1"/>
        <item x="6"/>
        <item t="default"/>
      </items>
    </pivotField>
    <pivotField showAll="0"/>
    <pivotField showAll="0"/>
    <pivotField showAll="0"/>
    <pivotField showAll="0"/>
    <pivotField showAll="0"/>
    <pivotField showAll="0"/>
    <pivotField showAll="0"/>
    <pivotField showAll="0"/>
  </pivotFields>
  <rowFields count="1">
    <field x="5"/>
  </rowFields>
  <rowItems count="5">
    <i>
      <x/>
    </i>
    <i>
      <x v="1"/>
    </i>
    <i>
      <x v="2"/>
    </i>
    <i>
      <x v="3"/>
    </i>
    <i t="grand">
      <x/>
    </i>
  </rowItems>
  <colItems count="1">
    <i/>
  </colItems>
  <pageFields count="2">
    <pageField fld="2" hier="-1"/>
    <pageField fld="1" hier="-1"/>
  </pageFields>
  <dataFields count="1">
    <dataField name="Count of Employee Name" fld="5"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0.xml><?xml version="1.0" encoding="utf-8"?>
<pivotTableDefinition xmlns="http://schemas.openxmlformats.org/spreadsheetml/2006/main" name="PivotTable15"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I4:J9" firstHeaderRow="1" firstDataRow="1" firstDataCol="1" rowPageCount="2" colPageCount="1"/>
  <pivotFields count="28">
    <pivotField showAll="0"/>
    <pivotField axis="axisPage" showAll="0">
      <items count="33">
        <item x="2"/>
        <item x="0"/>
        <item x="1"/>
        <item x="3"/>
        <item x="4"/>
        <item x="5"/>
        <item x="6"/>
        <item x="7"/>
        <item x="8"/>
        <item x="9"/>
        <item x="10"/>
        <item x="11"/>
        <item x="12"/>
        <item x="13"/>
        <item x="14"/>
        <item x="15"/>
        <item x="16"/>
        <item x="17"/>
        <item x="18"/>
        <item x="19"/>
        <item x="20"/>
        <item x="21"/>
        <item x="22"/>
        <item x="23"/>
        <item x="24"/>
        <item x="25"/>
        <item x="26"/>
        <item x="27"/>
        <item x="28"/>
        <item x="29"/>
        <item x="30"/>
        <item x="31"/>
        <item t="default"/>
      </items>
    </pivotField>
    <pivotField axis="axisPage" multipleItemSelectionAllowed="1" showAll="0">
      <items count="5">
        <item h="1" x="0"/>
        <item h="1" x="1"/>
        <item x="2"/>
        <item h="1"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8">
        <item x="1"/>
        <item x="0"/>
        <item x="4"/>
        <item x="2"/>
        <item x="5"/>
        <item x="3"/>
        <item x="6"/>
        <item t="default"/>
      </items>
    </pivotField>
    <pivotField showAll="0"/>
    <pivotField showAll="0"/>
  </pivotFields>
  <rowFields count="1">
    <field x="25"/>
  </rowFields>
  <rowItems count="5">
    <i>
      <x/>
    </i>
    <i>
      <x v="2"/>
    </i>
    <i>
      <x v="3"/>
    </i>
    <i>
      <x v="4"/>
    </i>
    <i t="grand">
      <x/>
    </i>
  </rowItems>
  <colItems count="1">
    <i/>
  </colItems>
  <pageFields count="2">
    <pageField fld="2" hier="-1"/>
    <pageField fld="1" hier="-1"/>
  </pageFields>
  <dataFields count="1">
    <dataField name="Count of Employ Name" fld="25"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1.xml><?xml version="1.0" encoding="utf-8"?>
<pivotTableDefinition xmlns="http://schemas.openxmlformats.org/spreadsheetml/2006/main" name="PivotTable13"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11" firstHeaderRow="1" firstDataRow="1" firstDataCol="1" rowPageCount="1" colPageCount="1"/>
  <pivotFields count="28">
    <pivotField showAll="0"/>
    <pivotField showAll="0"/>
    <pivotField axis="axisPage" showAll="0">
      <items count="5">
        <item x="0"/>
        <item x="1"/>
        <item x="2"/>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8">
        <item x="1"/>
        <item x="0"/>
        <item x="4"/>
        <item x="2"/>
        <item x="5"/>
        <item x="3"/>
        <item x="6"/>
        <item t="default"/>
      </items>
    </pivotField>
    <pivotField showAll="0"/>
    <pivotField showAll="0"/>
  </pivotFields>
  <rowFields count="1">
    <field x="25"/>
  </rowFields>
  <rowItems count="8">
    <i>
      <x/>
    </i>
    <i>
      <x v="1"/>
    </i>
    <i>
      <x v="2"/>
    </i>
    <i>
      <x v="3"/>
    </i>
    <i>
      <x v="4"/>
    </i>
    <i>
      <x v="5"/>
    </i>
    <i>
      <x v="6"/>
    </i>
    <i t="grand">
      <x/>
    </i>
  </rowItems>
  <colItems count="1">
    <i/>
  </colItems>
  <pageFields count="1">
    <pageField fld="2" hier="-1"/>
  </pageFields>
  <dataFields count="1">
    <dataField name="Count of Employ Name" fld="25"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2.xml><?xml version="1.0" encoding="utf-8"?>
<pivotTableDefinition xmlns="http://schemas.openxmlformats.org/spreadsheetml/2006/main" name="PivotTable1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11" firstHeaderRow="1" firstDataRow="1" firstDataCol="1" rowPageCount="1" colPageCount="1"/>
  <pivotFields count="20">
    <pivotField showAll="0"/>
    <pivotField showAll="0"/>
    <pivotField axis="axisPage"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8">
        <item x="2"/>
        <item x="4"/>
        <item x="0"/>
        <item x="1"/>
        <item x="5"/>
        <item x="3"/>
        <item x="6"/>
        <item t="default"/>
      </items>
    </pivotField>
    <pivotField showAll="0"/>
  </pivotFields>
  <rowFields count="1">
    <field x="18"/>
  </rowFields>
  <rowItems count="8">
    <i>
      <x/>
    </i>
    <i>
      <x v="1"/>
    </i>
    <i>
      <x v="2"/>
    </i>
    <i>
      <x v="3"/>
    </i>
    <i>
      <x v="4"/>
    </i>
    <i>
      <x v="5"/>
    </i>
    <i>
      <x v="6"/>
    </i>
    <i t="grand">
      <x/>
    </i>
  </rowItems>
  <colItems count="1">
    <i/>
  </colItems>
  <pageFields count="1">
    <pageField fld="2" hier="-1"/>
  </pageFields>
  <dataFields count="1">
    <dataField name="Count of Employee " fld="18"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3.xml><?xml version="1.0" encoding="utf-8"?>
<pivotTableDefinition xmlns="http://schemas.openxmlformats.org/spreadsheetml/2006/main" name="PivotTable16"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J4:K12" firstHeaderRow="1" firstDataRow="1" firstDataCol="1" rowPageCount="2" colPageCount="1"/>
  <pivotFields count="20">
    <pivotField showAll="0"/>
    <pivotField axis="axisPage" showAll="0">
      <items count="14">
        <item x="0"/>
        <item x="1"/>
        <item x="2"/>
        <item x="3"/>
        <item x="4"/>
        <item x="5"/>
        <item x="6"/>
        <item x="7"/>
        <item x="8"/>
        <item x="9"/>
        <item x="10"/>
        <item x="11"/>
        <item x="12"/>
        <item t="default"/>
      </items>
    </pivotField>
    <pivotField axis="axisPage" multipleItemSelectionAllowed="1"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8">
        <item x="2"/>
        <item x="4"/>
        <item x="0"/>
        <item x="1"/>
        <item x="5"/>
        <item x="3"/>
        <item x="6"/>
        <item t="default"/>
      </items>
    </pivotField>
    <pivotField showAll="0"/>
  </pivotFields>
  <rowFields count="1">
    <field x="18"/>
  </rowFields>
  <rowItems count="8">
    <i>
      <x/>
    </i>
    <i>
      <x v="1"/>
    </i>
    <i>
      <x v="2"/>
    </i>
    <i>
      <x v="3"/>
    </i>
    <i>
      <x v="4"/>
    </i>
    <i>
      <x v="5"/>
    </i>
    <i>
      <x v="6"/>
    </i>
    <i t="grand">
      <x/>
    </i>
  </rowItems>
  <colItems count="1">
    <i/>
  </colItems>
  <pageFields count="2">
    <pageField fld="2" hier="-1"/>
    <pageField fld="1" hier="-1"/>
  </pageFields>
  <dataFields count="1">
    <dataField name="Count of Employee " fld="18"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Employ_Name" sourceName="Employ Name">
  <pivotTables>
    <pivotTable tabId="7" name="PivotTable3"/>
  </pivotTables>
  <data>
    <tabular pivotCacheId="2">
      <items count="7">
        <i x="2" s="1"/>
        <i x="5" s="1"/>
        <i x="0" s="1"/>
        <i x="3" s="1"/>
        <i x="1" s="1"/>
        <i x="4" s="1"/>
        <i x="6"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Employ Name" cache="Slicer_Employ_Name" caption="Employ Name"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Employ Name 1" cache="Slicer_Employ_Name" caption="Employ Name"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name="NativeTimeline_Date" sourceName="Date">
  <pivotTables>
    <pivotTable tabId="7" name="PivotTable3"/>
  </pivotTables>
  <state minimalRefreshVersion="6" lastRefreshVersion="6" pivotCacheId="2" filterType="dateBetween">
    <selection startDate="2023-07-01T00:00:00" endDate="2023-07-31T00:00:00"/>
    <bounds startDate="2023-01-01T00:00:00" endDate="2024-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mc:Ignorable="x">
  <timeline name="Date" cache="NativeTimeline_Date" caption="Date" level="2" selectionLevel="2" scrollPosition="2023-06-07T00:00:00"/>
</timelines>
</file>

<file path=xl/timelines/timeline2.xml><?xml version="1.0" encoding="utf-8"?>
<timelines xmlns="http://schemas.microsoft.com/office/spreadsheetml/2010/11/main" xmlns:mc="http://schemas.openxmlformats.org/markup-compatibility/2006" xmlns:x="http://schemas.openxmlformats.org/spreadsheetml/2006/main" mc:Ignorable="x">
  <timeline name="Date 1" cache="NativeTimeline_Date" caption="Date" level="2" selectionLevel="2" scrollPosition="2023-01-01T00:00:00"/>
</timelines>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hyperlink" Target="https://drive.google.com/open?id=1lrC1ifr6zIzL55HkL6oInLz232eVnWdF" TargetMode="External"/><Relationship Id="rId2" Type="http://schemas.openxmlformats.org/officeDocument/2006/relationships/hyperlink" Target="https://drive.google.com/open?id=1bJdy4w6EKLm1sz4ZmMxE_JUNTYR-mHjI" TargetMode="External"/><Relationship Id="rId1" Type="http://schemas.openxmlformats.org/officeDocument/2006/relationships/hyperlink" Target="https://drive.google.com/open?id=1I3xM1Bps8qhNcPbvixFVhnjzoqbfzjm2" TargetMode="External"/><Relationship Id="rId6" Type="http://schemas.openxmlformats.org/officeDocument/2006/relationships/hyperlink" Target="https://drive.google.com/open?id=1C4NS5lxqHAlv6_5zFsk2tr2PdPr2Tzzg" TargetMode="External"/><Relationship Id="rId5" Type="http://schemas.openxmlformats.org/officeDocument/2006/relationships/hyperlink" Target="https://drive.google.com/open?id=1Q8xFB07l7xWqfdMw7qr9kf1nFFptpVRq" TargetMode="External"/><Relationship Id="rId4" Type="http://schemas.openxmlformats.org/officeDocument/2006/relationships/hyperlink" Target="https://drive.google.com/open?id=15iLK2BFIFcpxt1L2lhAtObB7fuWtk5AS"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ivotTable" Target="../pivotTables/pivotTable6.xml"/><Relationship Id="rId1" Type="http://schemas.openxmlformats.org/officeDocument/2006/relationships/pivotTable" Target="../pivotTables/pivotTable5.xml"/><Relationship Id="rId5" Type="http://schemas.microsoft.com/office/2011/relationships/timeline" Target="../timelines/timeline1.xml"/><Relationship Id="rId4" Type="http://schemas.microsoft.com/office/2007/relationships/slicer" Target="../slicers/slicer1.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7.xml.rels><?xml version="1.0" encoding="UTF-8" standalone="yes"?>
<Relationships xmlns="http://schemas.openxmlformats.org/package/2006/relationships"><Relationship Id="rId3" Type="http://schemas.openxmlformats.org/officeDocument/2006/relationships/hyperlink" Target="https://drive.google.com/open?id=1lrC1ifr6zIzL55HkL6oInLz232eVnWdF" TargetMode="External"/><Relationship Id="rId2" Type="http://schemas.openxmlformats.org/officeDocument/2006/relationships/hyperlink" Target="https://drive.google.com/open?id=1bJdy4w6EKLm1sz4ZmMxE_JUNTYR-mHjI" TargetMode="External"/><Relationship Id="rId1" Type="http://schemas.openxmlformats.org/officeDocument/2006/relationships/hyperlink" Target="https://drive.google.com/open?id=1I3xM1Bps8qhNcPbvixFVhnjzoqbfzjm2" TargetMode="External"/><Relationship Id="rId6" Type="http://schemas.openxmlformats.org/officeDocument/2006/relationships/hyperlink" Target="https://drive.google.com/open?id=1C4NS5lxqHAlv6_5zFsk2tr2PdPr2Tzzg" TargetMode="External"/><Relationship Id="rId5" Type="http://schemas.openxmlformats.org/officeDocument/2006/relationships/hyperlink" Target="https://drive.google.com/open?id=1Q8xFB07l7xWqfdMw7qr9kf1nFFptpVRq" TargetMode="External"/><Relationship Id="rId4" Type="http://schemas.openxmlformats.org/officeDocument/2006/relationships/hyperlink" Target="https://drive.google.com/open?id=15iLK2BFIFcpxt1L2lhAtObB7fuWtk5AS" TargetMode="External"/></Relationships>
</file>

<file path=xl/worksheets/_rels/sheet8.xml.rels><?xml version="1.0" encoding="UTF-8" standalone="yes"?>
<Relationships xmlns="http://schemas.openxmlformats.org/package/2006/relationships"><Relationship Id="rId3" Type="http://schemas.microsoft.com/office/2011/relationships/timeline" Target="../timelines/timeline2.xml"/><Relationship Id="rId2" Type="http://schemas.microsoft.com/office/2007/relationships/slicer" Target="../slicers/slicer2.xml"/><Relationship Id="rId1"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2" Type="http://schemas.openxmlformats.org/officeDocument/2006/relationships/pivotTable" Target="../pivotTables/pivotTable9.xml"/><Relationship Id="rId1" Type="http://schemas.openxmlformats.org/officeDocument/2006/relationships/pivotTable" Target="../pivotTables/pivotTable8.xml"/></Relationships>
</file>

<file path=xl/worksheets/_rels/sheet14.xml.rels><?xml version="1.0" encoding="UTF-8" standalone="yes"?>
<Relationships xmlns="http://schemas.openxmlformats.org/package/2006/relationships"><Relationship Id="rId2" Type="http://schemas.openxmlformats.org/officeDocument/2006/relationships/pivotTable" Target="../pivotTables/pivotTable11.xml"/><Relationship Id="rId1" Type="http://schemas.openxmlformats.org/officeDocument/2006/relationships/pivotTable" Target="../pivotTables/pivotTable10.xml"/></Relationships>
</file>

<file path=xl/worksheets/_rels/sheet15.xml.rels><?xml version="1.0" encoding="UTF-8" standalone="yes"?>
<Relationships xmlns="http://schemas.openxmlformats.org/package/2006/relationships"><Relationship Id="rId8" Type="http://schemas.openxmlformats.org/officeDocument/2006/relationships/hyperlink" Target="https://drive.google.com/open?id=1EFmKakluLQ2ELcKaPPiajkkjo_FmIprk" TargetMode="External"/><Relationship Id="rId13" Type="http://schemas.openxmlformats.org/officeDocument/2006/relationships/hyperlink" Target="https://drive.google.com/open?id=1iL-kmuG3vXSc5mshEo61leuMcRkjBkwD" TargetMode="External"/><Relationship Id="rId18" Type="http://schemas.openxmlformats.org/officeDocument/2006/relationships/hyperlink" Target="https://drive.google.com/open?id=1x-fXjM3tWUnosQLg74-y6H3aY34VdBH8" TargetMode="External"/><Relationship Id="rId3" Type="http://schemas.openxmlformats.org/officeDocument/2006/relationships/hyperlink" Target="https://drive.google.com/open?id=1PKDRLNu4AkXbTbqU4WSY8iD2DYj0CMo6" TargetMode="External"/><Relationship Id="rId21" Type="http://schemas.openxmlformats.org/officeDocument/2006/relationships/hyperlink" Target="https://drive.google.com/open?id=1P2_E5txGYFOq_HwnDMtCF8eo_e7yR0xa" TargetMode="External"/><Relationship Id="rId7" Type="http://schemas.openxmlformats.org/officeDocument/2006/relationships/hyperlink" Target="https://drive.google.com/open?id=1WAYm4onTnPx2RdDNgsBtGjNQVJGT1rbS" TargetMode="External"/><Relationship Id="rId12" Type="http://schemas.openxmlformats.org/officeDocument/2006/relationships/hyperlink" Target="https://drive.google.com/open?id=1LiMNnJ8hG02FIITQw1qfYSy8MAAJf4me" TargetMode="External"/><Relationship Id="rId17" Type="http://schemas.openxmlformats.org/officeDocument/2006/relationships/hyperlink" Target="https://drive.google.com/open?id=13snMrvQLUmh5h3xZh8gI84Hyx5ItwE4I" TargetMode="External"/><Relationship Id="rId2" Type="http://schemas.openxmlformats.org/officeDocument/2006/relationships/hyperlink" Target="https://drive.google.com/open?id=1k1Z5MoEDfIYWC4CU958goUuOFNrURUVm" TargetMode="External"/><Relationship Id="rId16" Type="http://schemas.openxmlformats.org/officeDocument/2006/relationships/hyperlink" Target="https://drive.google.com/open?id=1hRA8amsuJgGQSvvg9zckVvgexdSybGNh" TargetMode="External"/><Relationship Id="rId20" Type="http://schemas.openxmlformats.org/officeDocument/2006/relationships/hyperlink" Target="https://drive.google.com/open?id=1_FCsE1s44Iu6vjel704i39E5ERMRyO1T" TargetMode="External"/><Relationship Id="rId1" Type="http://schemas.openxmlformats.org/officeDocument/2006/relationships/hyperlink" Target="https://drive.google.com/open?id=1APU-xUSNo3JXPHkE8rStxEzssiwBY7RI" TargetMode="External"/><Relationship Id="rId6" Type="http://schemas.openxmlformats.org/officeDocument/2006/relationships/hyperlink" Target="https://drive.google.com/open?id=1E6UehI5YWajNPAjN_ji3rVQJzP8fVMc3" TargetMode="External"/><Relationship Id="rId11" Type="http://schemas.openxmlformats.org/officeDocument/2006/relationships/hyperlink" Target="https://drive.google.com/open?id=1-MopbVW_rbTiE56wvfi8wTTxooe2m4Bq" TargetMode="External"/><Relationship Id="rId5" Type="http://schemas.openxmlformats.org/officeDocument/2006/relationships/hyperlink" Target="https://drive.google.com/open?id=1pWD6zOR5dnhHyOyLnh8JjXMCslcNcRls" TargetMode="External"/><Relationship Id="rId15" Type="http://schemas.openxmlformats.org/officeDocument/2006/relationships/hyperlink" Target="https://drive.google.com/open?id=19dJOBAkB7YVwnK0sf3j2hfnVwfFWHk62" TargetMode="External"/><Relationship Id="rId10" Type="http://schemas.openxmlformats.org/officeDocument/2006/relationships/hyperlink" Target="https://drive.google.com/open?id=13npG11fr2Au6uj7lX1N_-hdiB4t_G2Ca" TargetMode="External"/><Relationship Id="rId19" Type="http://schemas.openxmlformats.org/officeDocument/2006/relationships/hyperlink" Target="https://drive.google.com/open?id=1KcssQlbGP8ilqCIRI2hFdM2YGE5QQBBc" TargetMode="External"/><Relationship Id="rId4" Type="http://schemas.openxmlformats.org/officeDocument/2006/relationships/hyperlink" Target="https://drive.google.com/open?id=1E9DmpsTyujRe4JUG2zWEPiu6mCPH1Wlh" TargetMode="External"/><Relationship Id="rId9" Type="http://schemas.openxmlformats.org/officeDocument/2006/relationships/hyperlink" Target="https://drive.google.com/open?id=1WIL020jJBvSHjovt8Vk2kbXX-_kKzY59" TargetMode="External"/><Relationship Id="rId14" Type="http://schemas.openxmlformats.org/officeDocument/2006/relationships/hyperlink" Target="https://drive.google.com/open?id=1UdkfKc5b9R5Q0qx6QG2VkfakVCQKuVmC" TargetMode="External"/><Relationship Id="rId22" Type="http://schemas.openxmlformats.org/officeDocument/2006/relationships/hyperlink" Target="https://drive.google.com/open?id=1xPDDiRi6rkJXd_2bYDqT7bsQkntewPlh" TargetMode="External"/></Relationships>
</file>

<file path=xl/worksheets/_rels/sheet16.xml.rels><?xml version="1.0" encoding="UTF-8" standalone="yes"?>
<Relationships xmlns="http://schemas.openxmlformats.org/package/2006/relationships"><Relationship Id="rId2" Type="http://schemas.openxmlformats.org/officeDocument/2006/relationships/pivotTable" Target="../pivotTables/pivotTable13.xml"/><Relationship Id="rId1" Type="http://schemas.openxmlformats.org/officeDocument/2006/relationships/pivotTable" Target="../pivotTables/pivotTable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2"/>
  <sheetViews>
    <sheetView workbookViewId="0">
      <selection activeCell="D14" sqref="D14"/>
    </sheetView>
  </sheetViews>
  <sheetFormatPr defaultRowHeight="15" x14ac:dyDescent="0.25"/>
  <cols>
    <col min="1" max="1" width="16.42578125" customWidth="1"/>
    <col min="2" max="2" width="21.7109375" customWidth="1"/>
    <col min="3" max="3" width="26.85546875" customWidth="1"/>
    <col min="4" max="4" width="34.7109375" customWidth="1"/>
    <col min="5" max="5" width="48.7109375" customWidth="1"/>
  </cols>
  <sheetData>
    <row r="1" spans="1:5" x14ac:dyDescent="0.25">
      <c r="A1" s="63" t="s">
        <v>1</v>
      </c>
      <c r="B1" t="s">
        <v>553</v>
      </c>
    </row>
    <row r="2" spans="1:5" x14ac:dyDescent="0.25">
      <c r="A2" s="63" t="s">
        <v>2</v>
      </c>
      <c r="B2" t="s">
        <v>216</v>
      </c>
    </row>
    <row r="4" spans="1:5" x14ac:dyDescent="0.25">
      <c r="A4" s="63" t="s">
        <v>554</v>
      </c>
      <c r="B4" t="s">
        <v>557</v>
      </c>
      <c r="C4" t="s">
        <v>560</v>
      </c>
      <c r="D4" t="s">
        <v>558</v>
      </c>
      <c r="E4" t="s">
        <v>559</v>
      </c>
    </row>
    <row r="5" spans="1:5" x14ac:dyDescent="0.25">
      <c r="A5" s="64" t="s">
        <v>54</v>
      </c>
      <c r="B5" s="65">
        <v>1</v>
      </c>
      <c r="C5" s="65">
        <v>50</v>
      </c>
      <c r="D5" s="65">
        <v>33</v>
      </c>
      <c r="E5" s="65">
        <v>1000</v>
      </c>
    </row>
    <row r="6" spans="1:5" x14ac:dyDescent="0.25">
      <c r="A6" s="64" t="s">
        <v>34</v>
      </c>
      <c r="B6" s="65">
        <v>48</v>
      </c>
      <c r="C6" s="65">
        <v>10650</v>
      </c>
      <c r="D6" s="65">
        <v>1020</v>
      </c>
      <c r="E6" s="65">
        <v>38150</v>
      </c>
    </row>
    <row r="7" spans="1:5" x14ac:dyDescent="0.25">
      <c r="A7" s="64" t="s">
        <v>43</v>
      </c>
      <c r="B7" s="65">
        <v>7</v>
      </c>
      <c r="C7" s="65">
        <v>3050</v>
      </c>
      <c r="D7" s="65">
        <v>112</v>
      </c>
      <c r="E7" s="65">
        <v>5700</v>
      </c>
    </row>
    <row r="8" spans="1:5" x14ac:dyDescent="0.25">
      <c r="A8" s="64" t="s">
        <v>556</v>
      </c>
      <c r="B8" s="65">
        <v>56</v>
      </c>
      <c r="C8" s="65">
        <v>13750</v>
      </c>
      <c r="D8" s="65">
        <v>1165</v>
      </c>
      <c r="E8" s="65">
        <v>44850</v>
      </c>
    </row>
    <row r="18" spans="1:5" x14ac:dyDescent="0.25">
      <c r="A18" s="63" t="s">
        <v>2</v>
      </c>
      <c r="B18" t="s">
        <v>216</v>
      </c>
    </row>
    <row r="20" spans="1:5" x14ac:dyDescent="0.25">
      <c r="A20" s="63" t="s">
        <v>1</v>
      </c>
      <c r="B20" t="s">
        <v>615</v>
      </c>
      <c r="D20" s="73"/>
      <c r="E20" s="73"/>
    </row>
    <row r="21" spans="1:5" x14ac:dyDescent="0.25">
      <c r="A21" s="64" t="s">
        <v>566</v>
      </c>
      <c r="B21" s="65">
        <v>3400</v>
      </c>
      <c r="D21" s="74"/>
      <c r="E21" s="74"/>
    </row>
    <row r="22" spans="1:5" x14ac:dyDescent="0.25">
      <c r="A22" s="64" t="s">
        <v>567</v>
      </c>
      <c r="B22" s="65">
        <v>1350</v>
      </c>
      <c r="D22" s="74"/>
      <c r="E22" s="74"/>
    </row>
    <row r="23" spans="1:5" x14ac:dyDescent="0.25">
      <c r="A23" s="64" t="s">
        <v>568</v>
      </c>
      <c r="B23" s="65">
        <v>1650</v>
      </c>
      <c r="D23" s="74"/>
      <c r="E23" s="74"/>
    </row>
    <row r="24" spans="1:5" x14ac:dyDescent="0.25">
      <c r="A24" s="64" t="s">
        <v>569</v>
      </c>
      <c r="B24" s="65">
        <v>1500</v>
      </c>
      <c r="D24" s="75"/>
      <c r="E24" s="74"/>
    </row>
    <row r="25" spans="1:5" x14ac:dyDescent="0.25">
      <c r="A25" s="64" t="s">
        <v>570</v>
      </c>
      <c r="B25" s="65">
        <v>1100</v>
      </c>
      <c r="D25" s="74"/>
      <c r="E25" s="74"/>
    </row>
    <row r="26" spans="1:5" x14ac:dyDescent="0.25">
      <c r="A26" s="64" t="s">
        <v>571</v>
      </c>
      <c r="B26" s="65">
        <v>2200</v>
      </c>
      <c r="D26" s="74"/>
      <c r="E26" s="74"/>
    </row>
    <row r="27" spans="1:5" x14ac:dyDescent="0.25">
      <c r="A27" s="64" t="s">
        <v>572</v>
      </c>
      <c r="B27" s="65">
        <v>3100</v>
      </c>
      <c r="D27" s="74"/>
      <c r="E27" s="74"/>
    </row>
    <row r="28" spans="1:5" x14ac:dyDescent="0.25">
      <c r="A28" s="64" t="s">
        <v>573</v>
      </c>
      <c r="B28" s="65">
        <v>400</v>
      </c>
      <c r="D28" s="74"/>
      <c r="E28" s="74"/>
    </row>
    <row r="29" spans="1:5" x14ac:dyDescent="0.25">
      <c r="A29" s="64" t="s">
        <v>574</v>
      </c>
      <c r="B29" s="65">
        <v>2000</v>
      </c>
      <c r="D29" s="74"/>
      <c r="E29" s="74"/>
    </row>
    <row r="30" spans="1:5" x14ac:dyDescent="0.25">
      <c r="A30" s="64" t="s">
        <v>575</v>
      </c>
      <c r="B30" s="65">
        <v>2200</v>
      </c>
      <c r="D30" s="74"/>
      <c r="E30" s="74"/>
    </row>
    <row r="31" spans="1:5" x14ac:dyDescent="0.25">
      <c r="A31" s="64" t="s">
        <v>576</v>
      </c>
      <c r="B31" s="65">
        <v>1000</v>
      </c>
      <c r="D31" s="74"/>
      <c r="E31" s="74"/>
    </row>
    <row r="32" spans="1:5" x14ac:dyDescent="0.25">
      <c r="A32" s="64" t="s">
        <v>577</v>
      </c>
      <c r="B32" s="65">
        <v>500</v>
      </c>
      <c r="D32" s="74"/>
      <c r="E32" s="74"/>
    </row>
    <row r="33" spans="1:5" x14ac:dyDescent="0.25">
      <c r="A33" s="64" t="s">
        <v>578</v>
      </c>
      <c r="B33" s="65">
        <v>1500</v>
      </c>
      <c r="D33" s="74"/>
      <c r="E33" s="74"/>
    </row>
    <row r="34" spans="1:5" x14ac:dyDescent="0.25">
      <c r="A34" s="64" t="s">
        <v>579</v>
      </c>
      <c r="B34" s="65">
        <v>1200</v>
      </c>
      <c r="D34" s="74"/>
      <c r="E34" s="74"/>
    </row>
    <row r="35" spans="1:5" x14ac:dyDescent="0.25">
      <c r="A35" s="64" t="s">
        <v>580</v>
      </c>
      <c r="B35" s="65">
        <v>500</v>
      </c>
      <c r="D35" s="74"/>
      <c r="E35" s="74"/>
    </row>
    <row r="36" spans="1:5" x14ac:dyDescent="0.25">
      <c r="A36" s="64" t="s">
        <v>581</v>
      </c>
      <c r="B36" s="65">
        <v>2300</v>
      </c>
      <c r="D36" s="74"/>
      <c r="E36" s="74"/>
    </row>
    <row r="37" spans="1:5" x14ac:dyDescent="0.25">
      <c r="A37" s="64" t="s">
        <v>582</v>
      </c>
      <c r="B37" s="65">
        <v>1700</v>
      </c>
      <c r="D37" s="74"/>
      <c r="E37" s="74"/>
    </row>
    <row r="38" spans="1:5" x14ac:dyDescent="0.25">
      <c r="A38" s="64" t="s">
        <v>583</v>
      </c>
      <c r="B38" s="65">
        <v>2500</v>
      </c>
      <c r="D38" s="74"/>
      <c r="E38" s="74"/>
    </row>
    <row r="39" spans="1:5" x14ac:dyDescent="0.25">
      <c r="A39" s="64" t="s">
        <v>584</v>
      </c>
      <c r="B39" s="65">
        <v>1750</v>
      </c>
      <c r="D39" s="74"/>
      <c r="E39" s="74"/>
    </row>
    <row r="40" spans="1:5" x14ac:dyDescent="0.25">
      <c r="A40" s="64" t="s">
        <v>585</v>
      </c>
      <c r="B40" s="65">
        <v>2000</v>
      </c>
      <c r="D40" s="74"/>
      <c r="E40" s="74"/>
    </row>
    <row r="41" spans="1:5" x14ac:dyDescent="0.25">
      <c r="A41" s="64" t="s">
        <v>586</v>
      </c>
      <c r="B41" s="65">
        <v>1500</v>
      </c>
      <c r="D41" s="74"/>
      <c r="E41" s="74"/>
    </row>
    <row r="42" spans="1:5" x14ac:dyDescent="0.25">
      <c r="A42" s="64" t="s">
        <v>587</v>
      </c>
      <c r="B42" s="65">
        <v>2200</v>
      </c>
      <c r="D42" s="74"/>
      <c r="E42" s="74"/>
    </row>
    <row r="43" spans="1:5" x14ac:dyDescent="0.25">
      <c r="A43" s="64" t="s">
        <v>588</v>
      </c>
      <c r="B43" s="65">
        <v>2100</v>
      </c>
      <c r="D43" s="74"/>
      <c r="E43" s="74"/>
    </row>
    <row r="44" spans="1:5" x14ac:dyDescent="0.25">
      <c r="A44" s="64" t="s">
        <v>589</v>
      </c>
      <c r="B44" s="65">
        <v>2100</v>
      </c>
      <c r="D44" s="74"/>
      <c r="E44" s="74"/>
    </row>
    <row r="45" spans="1:5" x14ac:dyDescent="0.25">
      <c r="A45" s="64" t="s">
        <v>590</v>
      </c>
      <c r="B45" s="65">
        <v>1300</v>
      </c>
      <c r="D45" s="74"/>
      <c r="E45" s="74"/>
    </row>
    <row r="46" spans="1:5" x14ac:dyDescent="0.25">
      <c r="A46" s="64" t="s">
        <v>2435</v>
      </c>
      <c r="B46" s="65">
        <v>1800</v>
      </c>
      <c r="D46" s="74"/>
      <c r="E46" s="74"/>
    </row>
    <row r="47" spans="1:5" x14ac:dyDescent="0.25">
      <c r="A47" s="64" t="s">
        <v>556</v>
      </c>
      <c r="B47" s="65">
        <v>44850</v>
      </c>
      <c r="D47" s="74"/>
      <c r="E47" s="74"/>
    </row>
    <row r="48" spans="1:5" x14ac:dyDescent="0.25">
      <c r="D48" s="74"/>
      <c r="E48" s="74"/>
    </row>
    <row r="49" spans="4:5" x14ac:dyDescent="0.25">
      <c r="D49" s="74"/>
      <c r="E49" s="74"/>
    </row>
    <row r="50" spans="4:5" x14ac:dyDescent="0.25">
      <c r="D50" s="74"/>
      <c r="E50" s="74"/>
    </row>
    <row r="51" spans="4:5" x14ac:dyDescent="0.25">
      <c r="D51" s="74"/>
      <c r="E51" s="74"/>
    </row>
    <row r="52" spans="4:5" x14ac:dyDescent="0.25">
      <c r="D52" s="74"/>
      <c r="E52" s="74"/>
    </row>
    <row r="53" spans="4:5" x14ac:dyDescent="0.25">
      <c r="D53" s="74"/>
      <c r="E53" s="74"/>
    </row>
    <row r="54" spans="4:5" x14ac:dyDescent="0.25">
      <c r="D54" s="74"/>
      <c r="E54" s="74"/>
    </row>
    <row r="55" spans="4:5" x14ac:dyDescent="0.25">
      <c r="D55" s="74"/>
      <c r="E55" s="74"/>
    </row>
    <row r="56" spans="4:5" x14ac:dyDescent="0.25">
      <c r="D56" s="74"/>
      <c r="E56" s="74"/>
    </row>
    <row r="57" spans="4:5" x14ac:dyDescent="0.25">
      <c r="D57" s="74"/>
      <c r="E57" s="74"/>
    </row>
    <row r="58" spans="4:5" x14ac:dyDescent="0.25">
      <c r="D58" s="74"/>
      <c r="E58" s="74"/>
    </row>
    <row r="59" spans="4:5" x14ac:dyDescent="0.25">
      <c r="D59" s="74"/>
      <c r="E59" s="74"/>
    </row>
    <row r="60" spans="4:5" x14ac:dyDescent="0.25">
      <c r="D60" s="74"/>
      <c r="E60" s="74"/>
    </row>
    <row r="61" spans="4:5" x14ac:dyDescent="0.25">
      <c r="D61" s="74"/>
      <c r="E61" s="74"/>
    </row>
    <row r="62" spans="4:5" x14ac:dyDescent="0.25">
      <c r="D62" s="74"/>
      <c r="E62" s="74"/>
    </row>
    <row r="63" spans="4:5" x14ac:dyDescent="0.25">
      <c r="D63" s="74"/>
      <c r="E63" s="74"/>
    </row>
    <row r="64" spans="4:5" x14ac:dyDescent="0.25">
      <c r="D64" s="74"/>
      <c r="E64" s="74"/>
    </row>
    <row r="65" spans="4:5" x14ac:dyDescent="0.25">
      <c r="D65" s="74"/>
      <c r="E65" s="74"/>
    </row>
    <row r="66" spans="4:5" x14ac:dyDescent="0.25">
      <c r="D66" s="74"/>
      <c r="E66" s="74"/>
    </row>
    <row r="67" spans="4:5" x14ac:dyDescent="0.25">
      <c r="D67" s="74"/>
      <c r="E67" s="74"/>
    </row>
    <row r="68" spans="4:5" x14ac:dyDescent="0.25">
      <c r="D68" s="74"/>
      <c r="E68" s="74"/>
    </row>
    <row r="69" spans="4:5" x14ac:dyDescent="0.25">
      <c r="D69" s="74"/>
      <c r="E69" s="74"/>
    </row>
    <row r="70" spans="4:5" x14ac:dyDescent="0.25">
      <c r="D70" s="74"/>
      <c r="E70" s="74"/>
    </row>
    <row r="71" spans="4:5" x14ac:dyDescent="0.25">
      <c r="D71" s="74"/>
      <c r="E71" s="74"/>
    </row>
    <row r="72" spans="4:5" x14ac:dyDescent="0.25">
      <c r="D72" s="74"/>
      <c r="E72" s="74"/>
    </row>
  </sheetData>
  <pageMargins left="0.7" right="0.7" top="0.75" bottom="0.75" header="0.3" footer="0.3"/>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54"/>
  <sheetViews>
    <sheetView topLeftCell="T97" workbookViewId="0">
      <selection activeCell="X99" sqref="X99:X101"/>
    </sheetView>
  </sheetViews>
  <sheetFormatPr defaultRowHeight="15" x14ac:dyDescent="0.25"/>
  <cols>
    <col min="1" max="1" width="15.42578125" customWidth="1"/>
    <col min="2" max="2" width="12" customWidth="1"/>
    <col min="3" max="3" width="6.5703125" customWidth="1"/>
    <col min="4" max="4" width="7.42578125" customWidth="1"/>
    <col min="5" max="5" width="11" customWidth="1"/>
    <col min="6" max="6" width="29" customWidth="1"/>
    <col min="7" max="7" width="103.5703125" customWidth="1"/>
    <col min="8" max="8" width="21.7109375" customWidth="1"/>
    <col min="9" max="9" width="18.7109375" customWidth="1"/>
    <col min="10" max="10" width="18.42578125" customWidth="1"/>
    <col min="11" max="11" width="39" customWidth="1"/>
    <col min="12" max="12" width="43.42578125" customWidth="1"/>
    <col min="13" max="13" width="15.42578125" customWidth="1"/>
    <col min="14" max="14" width="16.7109375" customWidth="1"/>
    <col min="15" max="15" width="8.42578125" customWidth="1"/>
    <col min="16" max="16" width="36" customWidth="1"/>
    <col min="17" max="17" width="86.28515625" customWidth="1"/>
    <col min="18" max="18" width="28.28515625" customWidth="1"/>
    <col min="19" max="19" width="86.28515625" customWidth="1"/>
    <col min="20" max="20" width="70.28515625" customWidth="1"/>
    <col min="21" max="21" width="15.5703125" customWidth="1"/>
    <col min="22" max="22" width="14.140625" customWidth="1"/>
    <col min="23" max="23" width="29.7109375" customWidth="1"/>
    <col min="24" max="24" width="16.42578125" customWidth="1"/>
    <col min="25" max="25" width="17.85546875" customWidth="1"/>
  </cols>
  <sheetData>
    <row r="1" spans="1:2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25">
      <c r="A2" s="2">
        <v>45078.630185185182</v>
      </c>
      <c r="B2" s="3">
        <v>45078</v>
      </c>
      <c r="C2" s="3" t="s">
        <v>25</v>
      </c>
      <c r="D2" s="3" t="s">
        <v>26</v>
      </c>
      <c r="E2" s="4">
        <v>33</v>
      </c>
      <c r="F2" s="4" t="s">
        <v>27</v>
      </c>
      <c r="G2" s="4">
        <v>9971925152</v>
      </c>
      <c r="H2" s="4">
        <v>30</v>
      </c>
      <c r="I2" s="4" t="s">
        <v>28</v>
      </c>
      <c r="J2" s="4" t="s">
        <v>29</v>
      </c>
      <c r="K2" s="4"/>
      <c r="L2" s="4">
        <v>1600</v>
      </c>
      <c r="M2" s="4"/>
      <c r="N2" s="4"/>
      <c r="O2" s="4" t="s">
        <v>30</v>
      </c>
      <c r="P2" s="4" t="s">
        <v>31</v>
      </c>
      <c r="Q2" s="4" t="s">
        <v>32</v>
      </c>
      <c r="R2" s="4">
        <v>17</v>
      </c>
      <c r="S2" s="5" t="s">
        <v>31</v>
      </c>
      <c r="T2" s="4"/>
      <c r="U2" s="4"/>
      <c r="V2" s="4"/>
      <c r="W2" s="5" t="s">
        <v>33</v>
      </c>
      <c r="X2" s="6" t="s">
        <v>34</v>
      </c>
      <c r="Y2" s="3" t="str">
        <f>VLOOKUP(X2,'[1]Region&amp;ASM'!$B$2:$D$14,3,0)</f>
        <v>Abhishek Srivastava</v>
      </c>
    </row>
    <row r="3" spans="1:25" x14ac:dyDescent="0.25">
      <c r="A3" s="2">
        <v>45078.892256944448</v>
      </c>
      <c r="B3" s="3">
        <v>45078</v>
      </c>
      <c r="C3" s="3" t="s">
        <v>25</v>
      </c>
      <c r="D3" s="3" t="s">
        <v>26</v>
      </c>
      <c r="E3" s="4">
        <v>11</v>
      </c>
      <c r="F3" s="4" t="s">
        <v>36</v>
      </c>
      <c r="G3" s="4">
        <v>9625446093</v>
      </c>
      <c r="H3" s="4">
        <v>200</v>
      </c>
      <c r="I3" s="4" t="s">
        <v>37</v>
      </c>
      <c r="J3" s="4" t="s">
        <v>38</v>
      </c>
      <c r="K3" s="4"/>
      <c r="L3" s="4">
        <v>400</v>
      </c>
      <c r="M3" s="4"/>
      <c r="N3" s="4"/>
      <c r="O3" s="4" t="s">
        <v>39</v>
      </c>
      <c r="P3" s="4" t="s">
        <v>40</v>
      </c>
      <c r="Q3" s="4" t="s">
        <v>41</v>
      </c>
      <c r="R3" s="4">
        <v>9</v>
      </c>
      <c r="S3" s="5" t="s">
        <v>41</v>
      </c>
      <c r="T3" s="4"/>
      <c r="U3" s="4"/>
      <c r="V3" s="4"/>
      <c r="W3" s="4" t="s">
        <v>42</v>
      </c>
      <c r="X3" s="6" t="s">
        <v>43</v>
      </c>
      <c r="Y3" s="3" t="str">
        <f>VLOOKUP(X3,'[1]Region&amp;ASM'!$B$2:$D$14,3,0)</f>
        <v>Abhishek Srivastava</v>
      </c>
    </row>
    <row r="4" spans="1:25" x14ac:dyDescent="0.25">
      <c r="A4" s="2">
        <v>45078.897453703707</v>
      </c>
      <c r="B4" s="3">
        <v>45078</v>
      </c>
      <c r="C4" s="3" t="s">
        <v>25</v>
      </c>
      <c r="D4" s="3" t="s">
        <v>26</v>
      </c>
      <c r="E4" s="4">
        <v>11</v>
      </c>
      <c r="F4" s="4" t="s">
        <v>36</v>
      </c>
      <c r="G4" s="4">
        <v>9625446093</v>
      </c>
      <c r="H4" s="4">
        <v>90</v>
      </c>
      <c r="I4" s="4" t="s">
        <v>37</v>
      </c>
      <c r="J4" s="4" t="s">
        <v>38</v>
      </c>
      <c r="K4" s="4"/>
      <c r="L4" s="4">
        <v>450</v>
      </c>
      <c r="M4" s="4"/>
      <c r="N4" s="4"/>
      <c r="O4" s="4" t="s">
        <v>39</v>
      </c>
      <c r="P4" s="4" t="s">
        <v>40</v>
      </c>
      <c r="Q4" s="4" t="s">
        <v>44</v>
      </c>
      <c r="R4" s="4">
        <v>10</v>
      </c>
      <c r="S4" s="5" t="s">
        <v>45</v>
      </c>
      <c r="T4" s="4"/>
      <c r="U4" s="4"/>
      <c r="V4" s="4"/>
      <c r="W4" s="4" t="s">
        <v>42</v>
      </c>
      <c r="X4" s="6" t="s">
        <v>43</v>
      </c>
      <c r="Y4" s="3" t="str">
        <f>VLOOKUP(X4,'[1]Region&amp;ASM'!$B$2:$D$14,3,0)</f>
        <v>Abhishek Srivastava</v>
      </c>
    </row>
    <row r="5" spans="1:25" x14ac:dyDescent="0.25">
      <c r="A5" s="2">
        <v>45078.901145833333</v>
      </c>
      <c r="B5" s="3">
        <v>45078</v>
      </c>
      <c r="C5" s="3" t="s">
        <v>25</v>
      </c>
      <c r="D5" s="3" t="s">
        <v>26</v>
      </c>
      <c r="E5" s="4">
        <v>11</v>
      </c>
      <c r="F5" s="4" t="s">
        <v>36</v>
      </c>
      <c r="G5" s="4">
        <v>9625446093</v>
      </c>
      <c r="H5" s="4">
        <v>350</v>
      </c>
      <c r="I5" s="4" t="s">
        <v>37</v>
      </c>
      <c r="J5" s="4" t="s">
        <v>38</v>
      </c>
      <c r="K5" s="4"/>
      <c r="L5" s="4">
        <v>450</v>
      </c>
      <c r="M5" s="4"/>
      <c r="N5" s="4"/>
      <c r="O5" s="4" t="s">
        <v>39</v>
      </c>
      <c r="P5" s="4" t="s">
        <v>46</v>
      </c>
      <c r="Q5" s="4" t="s">
        <v>40</v>
      </c>
      <c r="R5" s="4">
        <v>8</v>
      </c>
      <c r="S5" s="5" t="s">
        <v>46</v>
      </c>
      <c r="T5" s="4"/>
      <c r="U5" s="4"/>
      <c r="V5" s="4"/>
      <c r="W5" s="4" t="s">
        <v>42</v>
      </c>
      <c r="X5" s="6" t="s">
        <v>43</v>
      </c>
      <c r="Y5" s="3" t="str">
        <f>VLOOKUP(X5,'[1]Region&amp;ASM'!$B$2:$D$14,3,0)</f>
        <v>Abhishek Srivastava</v>
      </c>
    </row>
    <row r="6" spans="1:25" x14ac:dyDescent="0.25">
      <c r="A6" s="2">
        <v>45080.838240740741</v>
      </c>
      <c r="B6" s="3">
        <v>45080</v>
      </c>
      <c r="C6" s="3" t="s">
        <v>25</v>
      </c>
      <c r="D6" s="3" t="s">
        <v>26</v>
      </c>
      <c r="E6" s="4">
        <v>19</v>
      </c>
      <c r="F6" s="4" t="s">
        <v>47</v>
      </c>
      <c r="G6" s="4">
        <v>9215617027</v>
      </c>
      <c r="H6" s="4">
        <v>50</v>
      </c>
      <c r="I6" s="4" t="s">
        <v>48</v>
      </c>
      <c r="J6" s="4" t="s">
        <v>48</v>
      </c>
      <c r="K6" s="4"/>
      <c r="L6" s="4">
        <v>300</v>
      </c>
      <c r="M6" s="4"/>
      <c r="N6" s="4"/>
      <c r="O6" s="4" t="s">
        <v>30</v>
      </c>
      <c r="P6" s="4" t="s">
        <v>49</v>
      </c>
      <c r="Q6" s="4" t="s">
        <v>50</v>
      </c>
      <c r="R6" s="4">
        <v>9</v>
      </c>
      <c r="S6" s="4" t="s">
        <v>51</v>
      </c>
      <c r="T6" s="4"/>
      <c r="U6" s="4"/>
      <c r="V6" s="4" t="s">
        <v>52</v>
      </c>
      <c r="W6" s="5" t="s">
        <v>53</v>
      </c>
      <c r="X6" s="6" t="s">
        <v>54</v>
      </c>
      <c r="Y6" s="3" t="str">
        <f>VLOOKUP(X6,'[1]Region&amp;ASM'!$B$2:$D$14,3,0)</f>
        <v>Abhishek Srivastava</v>
      </c>
    </row>
    <row r="7" spans="1:25" x14ac:dyDescent="0.25">
      <c r="A7" s="2">
        <v>45080.938055555554</v>
      </c>
      <c r="B7" s="3">
        <v>45080</v>
      </c>
      <c r="C7" s="3" t="s">
        <v>25</v>
      </c>
      <c r="D7" s="3" t="s">
        <v>26</v>
      </c>
      <c r="E7" s="4">
        <v>11</v>
      </c>
      <c r="F7" s="4" t="s">
        <v>36</v>
      </c>
      <c r="G7" s="4">
        <v>9560226773</v>
      </c>
      <c r="H7" s="4">
        <v>600</v>
      </c>
      <c r="I7" s="4" t="s">
        <v>37</v>
      </c>
      <c r="J7" s="4" t="s">
        <v>38</v>
      </c>
      <c r="K7" s="4"/>
      <c r="L7" s="4">
        <v>600</v>
      </c>
      <c r="M7" s="4"/>
      <c r="N7" s="4"/>
      <c r="O7" s="4" t="s">
        <v>30</v>
      </c>
      <c r="P7" s="4" t="s">
        <v>40</v>
      </c>
      <c r="Q7" s="4" t="s">
        <v>55</v>
      </c>
      <c r="R7" s="4">
        <v>12</v>
      </c>
      <c r="S7" s="5" t="s">
        <v>55</v>
      </c>
      <c r="T7" s="4"/>
      <c r="U7" s="4"/>
      <c r="V7" s="4"/>
      <c r="W7" s="4" t="s">
        <v>42</v>
      </c>
      <c r="X7" s="6" t="s">
        <v>43</v>
      </c>
      <c r="Y7" s="3" t="str">
        <f>VLOOKUP(X7,'[1]Region&amp;ASM'!$B$2:$D$14,3,0)</f>
        <v>Abhishek Srivastava</v>
      </c>
    </row>
    <row r="8" spans="1:25" x14ac:dyDescent="0.25">
      <c r="A8" s="2">
        <v>45082.568240740744</v>
      </c>
      <c r="B8" s="3">
        <v>45082</v>
      </c>
      <c r="C8" s="3" t="s">
        <v>25</v>
      </c>
      <c r="D8" s="3" t="s">
        <v>26</v>
      </c>
      <c r="E8" s="4" t="s">
        <v>56</v>
      </c>
      <c r="F8" s="4" t="s">
        <v>57</v>
      </c>
      <c r="G8" s="4">
        <v>9818660102</v>
      </c>
      <c r="H8" s="4">
        <v>15</v>
      </c>
      <c r="I8" s="4" t="s">
        <v>58</v>
      </c>
      <c r="J8" s="4" t="s">
        <v>59</v>
      </c>
      <c r="K8" s="4"/>
      <c r="L8" s="4">
        <v>400</v>
      </c>
      <c r="M8" s="4"/>
      <c r="N8" s="4"/>
      <c r="O8" s="4" t="s">
        <v>30</v>
      </c>
      <c r="P8" s="4" t="s">
        <v>49</v>
      </c>
      <c r="Q8" s="4" t="s">
        <v>60</v>
      </c>
      <c r="R8" s="4">
        <v>9</v>
      </c>
      <c r="S8" s="4" t="s">
        <v>60</v>
      </c>
      <c r="T8" s="4"/>
      <c r="U8" s="4"/>
      <c r="V8" s="4" t="s">
        <v>52</v>
      </c>
      <c r="W8" s="5" t="s">
        <v>53</v>
      </c>
      <c r="X8" s="6" t="s">
        <v>54</v>
      </c>
      <c r="Y8" s="3" t="str">
        <f>VLOOKUP(X8,'[1]Region&amp;ASM'!$B$2:$D$14,3,0)</f>
        <v>Abhishek Srivastava</v>
      </c>
    </row>
    <row r="9" spans="1:25" x14ac:dyDescent="0.25">
      <c r="A9" s="2">
        <v>45082.662060185183</v>
      </c>
      <c r="B9" s="3">
        <v>45082</v>
      </c>
      <c r="C9" s="3" t="s">
        <v>25</v>
      </c>
      <c r="D9" s="3" t="s">
        <v>26</v>
      </c>
      <c r="E9" s="4">
        <v>37</v>
      </c>
      <c r="F9" s="4" t="s">
        <v>61</v>
      </c>
      <c r="G9" s="4">
        <v>8130182339</v>
      </c>
      <c r="H9" s="4">
        <v>200</v>
      </c>
      <c r="I9" s="4" t="s">
        <v>62</v>
      </c>
      <c r="J9" s="4" t="s">
        <v>63</v>
      </c>
      <c r="K9" s="4">
        <v>1</v>
      </c>
      <c r="L9" s="4">
        <v>500</v>
      </c>
      <c r="M9" s="4"/>
      <c r="N9" s="4"/>
      <c r="O9" s="4" t="s">
        <v>30</v>
      </c>
      <c r="P9" s="4" t="s">
        <v>64</v>
      </c>
      <c r="Q9" s="4" t="s">
        <v>65</v>
      </c>
      <c r="R9" s="4">
        <v>15</v>
      </c>
      <c r="S9" s="4" t="s">
        <v>65</v>
      </c>
      <c r="T9" s="7" t="s">
        <v>66</v>
      </c>
      <c r="U9" s="4">
        <v>2.0230605154355002E+17</v>
      </c>
      <c r="V9" s="4">
        <v>1.5306051431249399E+20</v>
      </c>
      <c r="W9" s="5" t="s">
        <v>33</v>
      </c>
      <c r="X9" s="6" t="s">
        <v>34</v>
      </c>
      <c r="Y9" s="3" t="str">
        <f>VLOOKUP(X9,'[1]Region&amp;ASM'!$B$2:$D$14,3,0)</f>
        <v>Abhishek Srivastava</v>
      </c>
    </row>
    <row r="10" spans="1:25" x14ac:dyDescent="0.25">
      <c r="A10" s="2">
        <v>45082.665324074071</v>
      </c>
      <c r="B10" s="3">
        <v>45082</v>
      </c>
      <c r="C10" s="3" t="s">
        <v>25</v>
      </c>
      <c r="D10" s="3" t="s">
        <v>26</v>
      </c>
      <c r="E10" s="4">
        <v>37</v>
      </c>
      <c r="F10" s="4" t="s">
        <v>61</v>
      </c>
      <c r="G10" s="4">
        <v>8130182339</v>
      </c>
      <c r="H10" s="4">
        <v>120</v>
      </c>
      <c r="I10" s="4" t="s">
        <v>28</v>
      </c>
      <c r="J10" s="4" t="s">
        <v>29</v>
      </c>
      <c r="K10" s="4">
        <v>1</v>
      </c>
      <c r="L10" s="4">
        <v>300</v>
      </c>
      <c r="M10" s="4"/>
      <c r="N10" s="4"/>
      <c r="O10" s="4" t="s">
        <v>30</v>
      </c>
      <c r="P10" s="4" t="s">
        <v>67</v>
      </c>
      <c r="Q10" s="4" t="s">
        <v>68</v>
      </c>
      <c r="R10" s="4">
        <v>7</v>
      </c>
      <c r="S10" s="4" t="s">
        <v>68</v>
      </c>
      <c r="T10" s="7" t="s">
        <v>69</v>
      </c>
      <c r="U10" s="4">
        <v>2.0230605154355002E+17</v>
      </c>
      <c r="V10" s="4">
        <v>1.5306051431249399E+20</v>
      </c>
      <c r="W10" s="5" t="s">
        <v>33</v>
      </c>
      <c r="X10" s="6" t="s">
        <v>34</v>
      </c>
      <c r="Y10" s="3" t="str">
        <f>VLOOKUP(X10,'[1]Region&amp;ASM'!$B$2:$D$14,3,0)</f>
        <v>Abhishek Srivastava</v>
      </c>
    </row>
    <row r="11" spans="1:25" x14ac:dyDescent="0.25">
      <c r="A11" s="2">
        <v>45082.899050925924</v>
      </c>
      <c r="B11" s="3">
        <v>45082</v>
      </c>
      <c r="C11" s="3" t="s">
        <v>25</v>
      </c>
      <c r="D11" s="3" t="s">
        <v>26</v>
      </c>
      <c r="E11" s="4">
        <v>11</v>
      </c>
      <c r="F11" s="4" t="s">
        <v>36</v>
      </c>
      <c r="G11" s="4">
        <v>9625446093</v>
      </c>
      <c r="H11" s="4">
        <v>350</v>
      </c>
      <c r="I11" s="4" t="s">
        <v>37</v>
      </c>
      <c r="J11" s="4" t="s">
        <v>38</v>
      </c>
      <c r="K11" s="4"/>
      <c r="L11" s="4">
        <v>1400</v>
      </c>
      <c r="M11" s="4"/>
      <c r="N11" s="4"/>
      <c r="O11" s="4" t="s">
        <v>30</v>
      </c>
      <c r="P11" s="4" t="s">
        <v>70</v>
      </c>
      <c r="Q11" s="4" t="s">
        <v>71</v>
      </c>
      <c r="R11" s="4">
        <v>32</v>
      </c>
      <c r="S11" s="4" t="s">
        <v>71</v>
      </c>
      <c r="T11" s="4"/>
      <c r="U11" s="4"/>
      <c r="V11" s="4"/>
      <c r="W11" s="4" t="s">
        <v>72</v>
      </c>
      <c r="X11" s="6" t="s">
        <v>43</v>
      </c>
      <c r="Y11" s="3" t="str">
        <f>VLOOKUP(X11,'[1]Region&amp;ASM'!$B$2:$D$14,3,0)</f>
        <v>Abhishek Srivastava</v>
      </c>
    </row>
    <row r="12" spans="1:25" x14ac:dyDescent="0.25">
      <c r="A12" s="2">
        <v>45083.907256944447</v>
      </c>
      <c r="B12" s="3">
        <v>45083</v>
      </c>
      <c r="C12" s="3" t="s">
        <v>25</v>
      </c>
      <c r="D12" s="3" t="s">
        <v>26</v>
      </c>
      <c r="E12" s="4">
        <v>11</v>
      </c>
      <c r="F12" s="4" t="s">
        <v>36</v>
      </c>
      <c r="G12" s="4">
        <v>9625446093</v>
      </c>
      <c r="H12" s="4">
        <v>800</v>
      </c>
      <c r="I12" s="4" t="s">
        <v>37</v>
      </c>
      <c r="J12" s="4" t="s">
        <v>38</v>
      </c>
      <c r="K12" s="4"/>
      <c r="L12" s="4">
        <v>900</v>
      </c>
      <c r="M12" s="4"/>
      <c r="N12" s="4"/>
      <c r="O12" s="4" t="s">
        <v>30</v>
      </c>
      <c r="P12" s="4" t="s">
        <v>70</v>
      </c>
      <c r="Q12" s="4" t="s">
        <v>73</v>
      </c>
      <c r="R12" s="4">
        <v>11</v>
      </c>
      <c r="S12" s="5" t="s">
        <v>74</v>
      </c>
      <c r="T12" s="4"/>
      <c r="U12" s="4"/>
      <c r="V12" s="4"/>
      <c r="W12" s="4" t="s">
        <v>72</v>
      </c>
      <c r="X12" s="6" t="s">
        <v>43</v>
      </c>
      <c r="Y12" s="3" t="str">
        <f>VLOOKUP(X12,'[1]Region&amp;ASM'!$B$2:$D$14,3,0)</f>
        <v>Abhishek Srivastava</v>
      </c>
    </row>
    <row r="13" spans="1:25" x14ac:dyDescent="0.25">
      <c r="A13" s="2">
        <v>45083.983414351853</v>
      </c>
      <c r="B13" s="3">
        <v>45083</v>
      </c>
      <c r="C13" s="3" t="s">
        <v>25</v>
      </c>
      <c r="D13" s="3" t="s">
        <v>26</v>
      </c>
      <c r="E13" s="4">
        <v>38</v>
      </c>
      <c r="F13" s="4" t="s">
        <v>75</v>
      </c>
      <c r="G13" s="4">
        <v>9999038132</v>
      </c>
      <c r="H13" s="4">
        <v>150</v>
      </c>
      <c r="I13" s="4" t="s">
        <v>28</v>
      </c>
      <c r="J13" s="4" t="s">
        <v>76</v>
      </c>
      <c r="K13" s="4">
        <v>1</v>
      </c>
      <c r="L13" s="4">
        <v>700</v>
      </c>
      <c r="M13" s="4"/>
      <c r="N13" s="4"/>
      <c r="O13" s="4" t="s">
        <v>30</v>
      </c>
      <c r="P13" s="4" t="s">
        <v>77</v>
      </c>
      <c r="Q13" s="4" t="s">
        <v>78</v>
      </c>
      <c r="R13" s="4">
        <v>20</v>
      </c>
      <c r="S13" s="4" t="s">
        <v>79</v>
      </c>
      <c r="T13" s="7" t="s">
        <v>80</v>
      </c>
      <c r="U13" s="4">
        <v>2.0230605190312E+17</v>
      </c>
      <c r="V13" s="4">
        <v>2.0230605190312E+17</v>
      </c>
      <c r="W13" s="4" t="s">
        <v>81</v>
      </c>
      <c r="X13" s="6" t="s">
        <v>34</v>
      </c>
      <c r="Y13" s="3" t="str">
        <f>VLOOKUP(X13,'[1]Region&amp;ASM'!$B$2:$D$14,3,0)</f>
        <v>Abhishek Srivastava</v>
      </c>
    </row>
    <row r="14" spans="1:25" x14ac:dyDescent="0.25">
      <c r="A14" s="2">
        <v>45084.476863425924</v>
      </c>
      <c r="B14" s="3">
        <v>45084</v>
      </c>
      <c r="C14" s="3" t="s">
        <v>25</v>
      </c>
      <c r="D14" s="3" t="s">
        <v>26</v>
      </c>
      <c r="E14" s="4">
        <v>19</v>
      </c>
      <c r="F14" s="4" t="s">
        <v>82</v>
      </c>
      <c r="G14" s="4">
        <v>9215617027</v>
      </c>
      <c r="H14" s="4">
        <v>50</v>
      </c>
      <c r="I14" s="4" t="s">
        <v>48</v>
      </c>
      <c r="J14" s="4" t="s">
        <v>83</v>
      </c>
      <c r="K14" s="4"/>
      <c r="L14" s="4">
        <v>400</v>
      </c>
      <c r="M14" s="4"/>
      <c r="N14" s="4"/>
      <c r="O14" s="4" t="s">
        <v>30</v>
      </c>
      <c r="P14" s="4" t="s">
        <v>49</v>
      </c>
      <c r="Q14" s="4" t="s">
        <v>84</v>
      </c>
      <c r="R14" s="4">
        <v>6</v>
      </c>
      <c r="S14" s="4" t="s">
        <v>85</v>
      </c>
      <c r="T14" s="4"/>
      <c r="U14" s="4"/>
      <c r="V14" s="4" t="s">
        <v>52</v>
      </c>
      <c r="W14" s="5" t="s">
        <v>53</v>
      </c>
      <c r="X14" s="6" t="s">
        <v>54</v>
      </c>
      <c r="Y14" s="3" t="str">
        <f>VLOOKUP(X14,'[1]Region&amp;ASM'!$B$2:$D$14,3,0)</f>
        <v>Abhishek Srivastava</v>
      </c>
    </row>
    <row r="15" spans="1:25" x14ac:dyDescent="0.25">
      <c r="A15" s="2">
        <v>45084.655381944445</v>
      </c>
      <c r="B15" s="3">
        <v>45084</v>
      </c>
      <c r="C15" s="3" t="s">
        <v>25</v>
      </c>
      <c r="D15" s="3" t="s">
        <v>26</v>
      </c>
      <c r="E15" s="4">
        <v>19</v>
      </c>
      <c r="F15" s="4" t="s">
        <v>82</v>
      </c>
      <c r="G15" s="4">
        <v>9215617027</v>
      </c>
      <c r="H15" s="4">
        <v>150</v>
      </c>
      <c r="I15" s="4" t="s">
        <v>37</v>
      </c>
      <c r="J15" s="4" t="s">
        <v>38</v>
      </c>
      <c r="K15" s="4"/>
      <c r="L15" s="4">
        <v>200</v>
      </c>
      <c r="M15" s="4"/>
      <c r="N15" s="4"/>
      <c r="O15" s="4" t="s">
        <v>30</v>
      </c>
      <c r="P15" s="4" t="s">
        <v>49</v>
      </c>
      <c r="Q15" s="4" t="s">
        <v>86</v>
      </c>
      <c r="R15" s="4">
        <v>3</v>
      </c>
      <c r="S15" s="4" t="s">
        <v>87</v>
      </c>
      <c r="T15" s="4"/>
      <c r="U15" s="4"/>
      <c r="V15" s="4" t="s">
        <v>52</v>
      </c>
      <c r="W15" s="5" t="s">
        <v>53</v>
      </c>
      <c r="X15" s="6" t="s">
        <v>54</v>
      </c>
      <c r="Y15" s="3" t="str">
        <f>VLOOKUP(X15,'[1]Region&amp;ASM'!$B$2:$D$14,3,0)</f>
        <v>Abhishek Srivastava</v>
      </c>
    </row>
    <row r="16" spans="1:25" x14ac:dyDescent="0.25">
      <c r="A16" s="2">
        <v>45084.933275462965</v>
      </c>
      <c r="B16" s="3">
        <v>45084</v>
      </c>
      <c r="C16" s="3" t="s">
        <v>25</v>
      </c>
      <c r="D16" s="3" t="s">
        <v>26</v>
      </c>
      <c r="E16" s="4">
        <v>39</v>
      </c>
      <c r="F16" s="4" t="s">
        <v>88</v>
      </c>
      <c r="G16" s="4">
        <v>9911119343</v>
      </c>
      <c r="H16" s="4">
        <v>75</v>
      </c>
      <c r="I16" s="4"/>
      <c r="J16" s="4" t="s">
        <v>89</v>
      </c>
      <c r="K16" s="4"/>
      <c r="L16" s="4">
        <v>350</v>
      </c>
      <c r="M16" s="4"/>
      <c r="N16" s="4"/>
      <c r="O16" s="4" t="s">
        <v>30</v>
      </c>
      <c r="P16" s="4" t="s">
        <v>49</v>
      </c>
      <c r="Q16" s="4" t="s">
        <v>90</v>
      </c>
      <c r="R16" s="4">
        <v>5</v>
      </c>
      <c r="S16" s="4" t="s">
        <v>90</v>
      </c>
      <c r="T16" s="4"/>
      <c r="U16" s="4"/>
      <c r="V16" s="4" t="s">
        <v>52</v>
      </c>
      <c r="W16" s="5" t="s">
        <v>53</v>
      </c>
      <c r="X16" s="6" t="s">
        <v>54</v>
      </c>
      <c r="Y16" s="3" t="str">
        <f>VLOOKUP(X16,'[1]Region&amp;ASM'!$B$2:$D$14,3,0)</f>
        <v>Abhishek Srivastava</v>
      </c>
    </row>
    <row r="17" spans="1:25" x14ac:dyDescent="0.25">
      <c r="A17" s="2">
        <v>45085.903969907406</v>
      </c>
      <c r="B17" s="3">
        <v>45085</v>
      </c>
      <c r="C17" s="3" t="s">
        <v>25</v>
      </c>
      <c r="D17" s="3" t="s">
        <v>26</v>
      </c>
      <c r="E17" s="4">
        <v>19</v>
      </c>
      <c r="F17" s="4" t="s">
        <v>82</v>
      </c>
      <c r="G17" s="4">
        <v>9215617027</v>
      </c>
      <c r="H17" s="4">
        <v>50</v>
      </c>
      <c r="I17" s="4" t="s">
        <v>48</v>
      </c>
      <c r="J17" s="4" t="s">
        <v>83</v>
      </c>
      <c r="K17" s="4"/>
      <c r="L17" s="4">
        <v>300</v>
      </c>
      <c r="M17" s="4"/>
      <c r="N17" s="4"/>
      <c r="O17" s="4" t="s">
        <v>30</v>
      </c>
      <c r="P17" s="4" t="s">
        <v>49</v>
      </c>
      <c r="Q17" s="4" t="s">
        <v>91</v>
      </c>
      <c r="R17" s="4">
        <v>8</v>
      </c>
      <c r="S17" s="4" t="s">
        <v>92</v>
      </c>
      <c r="T17" s="4"/>
      <c r="U17" s="4"/>
      <c r="V17" s="4" t="s">
        <v>52</v>
      </c>
      <c r="W17" s="5" t="s">
        <v>53</v>
      </c>
      <c r="X17" s="6" t="s">
        <v>54</v>
      </c>
      <c r="Y17" s="3" t="str">
        <f>VLOOKUP(X17,'[1]Region&amp;ASM'!$B$2:$D$14,3,0)</f>
        <v>Abhishek Srivastava</v>
      </c>
    </row>
    <row r="18" spans="1:25" x14ac:dyDescent="0.25">
      <c r="A18" s="2">
        <v>45085.906504629631</v>
      </c>
      <c r="B18" s="3">
        <v>45085</v>
      </c>
      <c r="C18" s="3" t="s">
        <v>25</v>
      </c>
      <c r="D18" s="3" t="s">
        <v>26</v>
      </c>
      <c r="E18" s="4">
        <v>19</v>
      </c>
      <c r="F18" s="4" t="s">
        <v>82</v>
      </c>
      <c r="G18" s="4">
        <v>9215617027</v>
      </c>
      <c r="H18" s="4">
        <v>65</v>
      </c>
      <c r="I18" s="4" t="s">
        <v>93</v>
      </c>
      <c r="J18" s="4" t="s">
        <v>93</v>
      </c>
      <c r="K18" s="4"/>
      <c r="L18" s="4">
        <v>400</v>
      </c>
      <c r="M18" s="4"/>
      <c r="N18" s="4"/>
      <c r="O18" s="4" t="s">
        <v>30</v>
      </c>
      <c r="P18" s="4" t="s">
        <v>49</v>
      </c>
      <c r="Q18" s="4" t="s">
        <v>94</v>
      </c>
      <c r="R18" s="4">
        <v>8</v>
      </c>
      <c r="S18" s="4" t="s">
        <v>94</v>
      </c>
      <c r="T18" s="4"/>
      <c r="U18" s="4"/>
      <c r="V18" s="4" t="s">
        <v>52</v>
      </c>
      <c r="W18" s="5" t="s">
        <v>53</v>
      </c>
      <c r="X18" s="6" t="s">
        <v>54</v>
      </c>
      <c r="Y18" s="3" t="str">
        <f>VLOOKUP(X18,'[1]Region&amp;ASM'!$B$2:$D$14,3,0)</f>
        <v>Abhishek Srivastava</v>
      </c>
    </row>
    <row r="19" spans="1:25" x14ac:dyDescent="0.25">
      <c r="A19" s="2">
        <v>45086.397013888891</v>
      </c>
      <c r="B19" s="3">
        <v>45085</v>
      </c>
      <c r="C19" s="3" t="s">
        <v>25</v>
      </c>
      <c r="D19" s="3" t="s">
        <v>26</v>
      </c>
      <c r="E19" s="4">
        <v>11</v>
      </c>
      <c r="F19" s="4" t="s">
        <v>36</v>
      </c>
      <c r="G19" s="4">
        <v>9625446093</v>
      </c>
      <c r="H19" s="4">
        <v>400</v>
      </c>
      <c r="I19" s="4" t="s">
        <v>37</v>
      </c>
      <c r="J19" s="4" t="s">
        <v>38</v>
      </c>
      <c r="K19" s="4"/>
      <c r="L19" s="4">
        <v>350</v>
      </c>
      <c r="M19" s="4"/>
      <c r="N19" s="4"/>
      <c r="O19" s="4" t="s">
        <v>30</v>
      </c>
      <c r="P19" s="4" t="s">
        <v>70</v>
      </c>
      <c r="Q19" s="4" t="s">
        <v>95</v>
      </c>
      <c r="R19" s="4">
        <v>7</v>
      </c>
      <c r="S19" s="5" t="s">
        <v>95</v>
      </c>
      <c r="T19" s="4"/>
      <c r="U19" s="4"/>
      <c r="V19" s="4"/>
      <c r="W19" s="4" t="s">
        <v>72</v>
      </c>
      <c r="X19" s="6" t="s">
        <v>43</v>
      </c>
      <c r="Y19" s="3" t="str">
        <f>VLOOKUP(X19,'[1]Region&amp;ASM'!$B$2:$D$14,3,0)</f>
        <v>Abhishek Srivastava</v>
      </c>
    </row>
    <row r="20" spans="1:25" x14ac:dyDescent="0.25">
      <c r="A20" s="2">
        <v>45086.399016203701</v>
      </c>
      <c r="B20" s="3">
        <v>45085</v>
      </c>
      <c r="C20" s="3" t="s">
        <v>25</v>
      </c>
      <c r="D20" s="3" t="s">
        <v>26</v>
      </c>
      <c r="E20" s="4">
        <v>11</v>
      </c>
      <c r="F20" s="4" t="s">
        <v>36</v>
      </c>
      <c r="G20" s="4">
        <v>9625446093</v>
      </c>
      <c r="H20" s="4">
        <v>200</v>
      </c>
      <c r="I20" s="4" t="s">
        <v>37</v>
      </c>
      <c r="J20" s="4" t="s">
        <v>38</v>
      </c>
      <c r="K20" s="4"/>
      <c r="L20" s="4">
        <v>2000</v>
      </c>
      <c r="M20" s="4"/>
      <c r="N20" s="4"/>
      <c r="O20" s="4" t="s">
        <v>30</v>
      </c>
      <c r="P20" s="4" t="s">
        <v>70</v>
      </c>
      <c r="Q20" s="4" t="s">
        <v>96</v>
      </c>
      <c r="R20" s="4">
        <v>40</v>
      </c>
      <c r="S20" s="4" t="s">
        <v>96</v>
      </c>
      <c r="T20" s="4"/>
      <c r="U20" s="4"/>
      <c r="V20" s="4"/>
      <c r="W20" s="4" t="s">
        <v>72</v>
      </c>
      <c r="X20" s="6" t="s">
        <v>43</v>
      </c>
      <c r="Y20" s="3" t="str">
        <f>VLOOKUP(X20,'[1]Region&amp;ASM'!$B$2:$D$14,3,0)</f>
        <v>Abhishek Srivastava</v>
      </c>
    </row>
    <row r="21" spans="1:25" x14ac:dyDescent="0.25">
      <c r="A21" s="2">
        <v>45086.514976851853</v>
      </c>
      <c r="B21" s="3">
        <v>45084</v>
      </c>
      <c r="C21" s="3" t="s">
        <v>25</v>
      </c>
      <c r="D21" s="3" t="s">
        <v>26</v>
      </c>
      <c r="E21" s="4">
        <v>38</v>
      </c>
      <c r="F21" s="4" t="s">
        <v>75</v>
      </c>
      <c r="G21" s="4">
        <v>919999038132</v>
      </c>
      <c r="H21" s="4">
        <v>200</v>
      </c>
      <c r="I21" s="4" t="s">
        <v>97</v>
      </c>
      <c r="J21" s="4" t="s">
        <v>98</v>
      </c>
      <c r="K21" s="4">
        <v>1</v>
      </c>
      <c r="L21" s="4">
        <v>1500</v>
      </c>
      <c r="M21" s="4"/>
      <c r="N21" s="4"/>
      <c r="O21" s="4" t="s">
        <v>30</v>
      </c>
      <c r="P21" s="4" t="s">
        <v>99</v>
      </c>
      <c r="Q21" s="4" t="s">
        <v>100</v>
      </c>
      <c r="R21" s="4">
        <v>32</v>
      </c>
      <c r="S21" s="4" t="s">
        <v>101</v>
      </c>
      <c r="T21" s="7" t="s">
        <v>102</v>
      </c>
      <c r="U21" s="4">
        <v>2.0230609114216E+17</v>
      </c>
      <c r="V21" s="4">
        <v>316077321303</v>
      </c>
      <c r="W21" s="4" t="s">
        <v>81</v>
      </c>
      <c r="X21" s="6" t="s">
        <v>34</v>
      </c>
      <c r="Y21" s="3" t="str">
        <f>VLOOKUP(X21,'[1]Region&amp;ASM'!$B$2:$D$14,3,0)</f>
        <v>Abhishek Srivastava</v>
      </c>
    </row>
    <row r="22" spans="1:25" x14ac:dyDescent="0.25">
      <c r="A22" s="2">
        <v>45086.544120370374</v>
      </c>
      <c r="B22" s="3">
        <v>45085</v>
      </c>
      <c r="C22" s="3" t="s">
        <v>25</v>
      </c>
      <c r="D22" s="3" t="s">
        <v>26</v>
      </c>
      <c r="E22" s="4">
        <v>38</v>
      </c>
      <c r="F22" s="4" t="s">
        <v>75</v>
      </c>
      <c r="G22" s="4">
        <v>919999038132</v>
      </c>
      <c r="H22" s="4">
        <v>50</v>
      </c>
      <c r="I22" s="4" t="s">
        <v>97</v>
      </c>
      <c r="J22" s="4" t="s">
        <v>103</v>
      </c>
      <c r="K22" s="4">
        <v>1</v>
      </c>
      <c r="L22" s="4">
        <v>1000</v>
      </c>
      <c r="M22" s="4"/>
      <c r="N22" s="4"/>
      <c r="O22" s="4" t="s">
        <v>30</v>
      </c>
      <c r="P22" s="4" t="s">
        <v>99</v>
      </c>
      <c r="Q22" s="4" t="s">
        <v>104</v>
      </c>
      <c r="R22" s="4">
        <v>25</v>
      </c>
      <c r="S22" s="4" t="s">
        <v>105</v>
      </c>
      <c r="T22" s="4"/>
      <c r="U22" s="4"/>
      <c r="V22" s="4"/>
      <c r="W22" s="4" t="s">
        <v>81</v>
      </c>
      <c r="X22" s="6" t="s">
        <v>34</v>
      </c>
      <c r="Y22" s="3" t="str">
        <f>VLOOKUP(X22,'[1]Region&amp;ASM'!$B$2:$D$14,3,0)</f>
        <v>Abhishek Srivastava</v>
      </c>
    </row>
    <row r="23" spans="1:25" x14ac:dyDescent="0.25">
      <c r="A23" s="2">
        <v>45086.74523148148</v>
      </c>
      <c r="B23" s="3">
        <v>45086</v>
      </c>
      <c r="C23" s="3" t="s">
        <v>25</v>
      </c>
      <c r="D23" s="3" t="s">
        <v>26</v>
      </c>
      <c r="E23" s="4">
        <v>11</v>
      </c>
      <c r="F23" s="4" t="s">
        <v>36</v>
      </c>
      <c r="G23" s="4">
        <v>9625446093</v>
      </c>
      <c r="H23" s="4">
        <v>600</v>
      </c>
      <c r="I23" s="4" t="s">
        <v>37</v>
      </c>
      <c r="J23" s="4" t="s">
        <v>38</v>
      </c>
      <c r="K23" s="4"/>
      <c r="L23" s="4">
        <v>500</v>
      </c>
      <c r="M23" s="4"/>
      <c r="N23" s="4"/>
      <c r="O23" s="4" t="s">
        <v>30</v>
      </c>
      <c r="P23" s="4" t="s">
        <v>70</v>
      </c>
      <c r="Q23" s="4" t="s">
        <v>106</v>
      </c>
      <c r="R23" s="4">
        <v>7</v>
      </c>
      <c r="S23" s="4" t="s">
        <v>106</v>
      </c>
      <c r="T23" s="4"/>
      <c r="U23" s="4"/>
      <c r="V23" s="4"/>
      <c r="W23" s="4" t="s">
        <v>72</v>
      </c>
      <c r="X23" s="6" t="s">
        <v>43</v>
      </c>
      <c r="Y23" s="3" t="str">
        <f>VLOOKUP(X23,'[1]Region&amp;ASM'!$B$2:$D$14,3,0)</f>
        <v>Abhishek Srivastava</v>
      </c>
    </row>
    <row r="24" spans="1:25" x14ac:dyDescent="0.25">
      <c r="A24" s="2">
        <v>45086.760983796295</v>
      </c>
      <c r="B24" s="3">
        <v>45086</v>
      </c>
      <c r="C24" s="3" t="s">
        <v>25</v>
      </c>
      <c r="D24" s="3" t="s">
        <v>26</v>
      </c>
      <c r="E24" s="4">
        <v>11</v>
      </c>
      <c r="F24" s="4" t="s">
        <v>36</v>
      </c>
      <c r="G24" s="4">
        <v>9625446093</v>
      </c>
      <c r="H24" s="4">
        <v>630</v>
      </c>
      <c r="I24" s="4" t="s">
        <v>37</v>
      </c>
      <c r="J24" s="4" t="s">
        <v>38</v>
      </c>
      <c r="K24" s="4"/>
      <c r="L24" s="4">
        <v>1000</v>
      </c>
      <c r="M24" s="4"/>
      <c r="N24" s="4"/>
      <c r="O24" s="4" t="s">
        <v>30</v>
      </c>
      <c r="P24" s="4" t="s">
        <v>107</v>
      </c>
      <c r="Q24" s="4" t="s">
        <v>70</v>
      </c>
      <c r="R24" s="4">
        <v>20</v>
      </c>
      <c r="S24" s="4" t="s">
        <v>70</v>
      </c>
      <c r="T24" s="4"/>
      <c r="U24" s="4"/>
      <c r="V24" s="4"/>
      <c r="W24" s="4" t="s">
        <v>72</v>
      </c>
      <c r="X24" s="6" t="s">
        <v>43</v>
      </c>
      <c r="Y24" s="3" t="str">
        <f>VLOOKUP(X24,'[1]Region&amp;ASM'!$B$2:$D$14,3,0)</f>
        <v>Abhishek Srivastava</v>
      </c>
    </row>
    <row r="25" spans="1:25" x14ac:dyDescent="0.25">
      <c r="A25" s="2">
        <v>45086.76258101852</v>
      </c>
      <c r="B25" s="3">
        <v>45086</v>
      </c>
      <c r="C25" s="3" t="s">
        <v>25</v>
      </c>
      <c r="D25" s="3" t="s">
        <v>26</v>
      </c>
      <c r="E25" s="4">
        <v>11</v>
      </c>
      <c r="F25" s="4" t="s">
        <v>36</v>
      </c>
      <c r="G25" s="4">
        <v>9625446093</v>
      </c>
      <c r="H25" s="4">
        <v>500</v>
      </c>
      <c r="I25" s="4" t="s">
        <v>37</v>
      </c>
      <c r="J25" s="4" t="s">
        <v>38</v>
      </c>
      <c r="K25" s="4"/>
      <c r="L25" s="4">
        <v>800</v>
      </c>
      <c r="M25" s="4"/>
      <c r="N25" s="4"/>
      <c r="O25" s="4" t="s">
        <v>30</v>
      </c>
      <c r="P25" s="4" t="s">
        <v>70</v>
      </c>
      <c r="Q25" s="4" t="s">
        <v>108</v>
      </c>
      <c r="R25" s="4">
        <v>12</v>
      </c>
      <c r="S25" s="4" t="s">
        <v>70</v>
      </c>
      <c r="T25" s="4"/>
      <c r="U25" s="4"/>
      <c r="V25" s="4"/>
      <c r="W25" s="4" t="s">
        <v>72</v>
      </c>
      <c r="X25" s="6" t="s">
        <v>43</v>
      </c>
      <c r="Y25" s="3" t="str">
        <f>VLOOKUP(X25,'[1]Region&amp;ASM'!$B$2:$D$14,3,0)</f>
        <v>Abhishek Srivastava</v>
      </c>
    </row>
    <row r="26" spans="1:25" x14ac:dyDescent="0.25">
      <c r="A26" s="2">
        <v>45086.763796296298</v>
      </c>
      <c r="B26" s="3">
        <v>45086</v>
      </c>
      <c r="C26" s="3" t="s">
        <v>25</v>
      </c>
      <c r="D26" s="3" t="s">
        <v>26</v>
      </c>
      <c r="E26" s="4">
        <v>11</v>
      </c>
      <c r="F26" s="4" t="s">
        <v>36</v>
      </c>
      <c r="G26" s="4">
        <v>9625446093</v>
      </c>
      <c r="H26" s="4">
        <v>650</v>
      </c>
      <c r="I26" s="4" t="s">
        <v>37</v>
      </c>
      <c r="J26" s="4" t="s">
        <v>38</v>
      </c>
      <c r="K26" s="4"/>
      <c r="L26" s="4">
        <v>600</v>
      </c>
      <c r="M26" s="4"/>
      <c r="N26" s="4"/>
      <c r="O26" s="4" t="s">
        <v>30</v>
      </c>
      <c r="P26" s="4" t="s">
        <v>70</v>
      </c>
      <c r="Q26" s="4" t="s">
        <v>109</v>
      </c>
      <c r="R26" s="4">
        <v>12</v>
      </c>
      <c r="S26" s="4" t="s">
        <v>109</v>
      </c>
      <c r="T26" s="4"/>
      <c r="U26" s="4"/>
      <c r="V26" s="4"/>
      <c r="W26" s="4" t="s">
        <v>72</v>
      </c>
      <c r="X26" s="6" t="s">
        <v>43</v>
      </c>
      <c r="Y26" s="3" t="str">
        <f>VLOOKUP(X26,'[1]Region&amp;ASM'!$B$2:$D$14,3,0)</f>
        <v>Abhishek Srivastava</v>
      </c>
    </row>
    <row r="27" spans="1:25" x14ac:dyDescent="0.25">
      <c r="A27" s="2">
        <v>45086.93582175926</v>
      </c>
      <c r="B27" s="3">
        <v>45086</v>
      </c>
      <c r="C27" s="3" t="s">
        <v>25</v>
      </c>
      <c r="D27" s="3" t="s">
        <v>26</v>
      </c>
      <c r="E27" s="4">
        <v>38</v>
      </c>
      <c r="F27" s="4" t="s">
        <v>75</v>
      </c>
      <c r="G27" s="4">
        <v>919999038132</v>
      </c>
      <c r="H27" s="4">
        <v>50</v>
      </c>
      <c r="I27" s="4" t="s">
        <v>97</v>
      </c>
      <c r="J27" s="4" t="s">
        <v>76</v>
      </c>
      <c r="K27" s="4">
        <v>1</v>
      </c>
      <c r="L27" s="4">
        <v>1200</v>
      </c>
      <c r="M27" s="4"/>
      <c r="N27" s="4"/>
      <c r="O27" s="4" t="s">
        <v>30</v>
      </c>
      <c r="P27" s="4" t="s">
        <v>99</v>
      </c>
      <c r="Q27" s="4" t="s">
        <v>110</v>
      </c>
      <c r="R27" s="4">
        <v>30</v>
      </c>
      <c r="S27" s="4" t="s">
        <v>101</v>
      </c>
      <c r="T27" s="4"/>
      <c r="U27" s="4"/>
      <c r="V27" s="4"/>
      <c r="W27" s="4" t="s">
        <v>81</v>
      </c>
      <c r="X27" s="6" t="s">
        <v>34</v>
      </c>
      <c r="Y27" s="3" t="str">
        <f>VLOOKUP(X27,'[1]Region&amp;ASM'!$B$2:$D$14,3,0)</f>
        <v>Abhishek Srivastava</v>
      </c>
    </row>
    <row r="28" spans="1:25" x14ac:dyDescent="0.25">
      <c r="A28" s="2">
        <v>45086.937615740739</v>
      </c>
      <c r="B28" s="3">
        <v>45086</v>
      </c>
      <c r="C28" s="3" t="s">
        <v>25</v>
      </c>
      <c r="D28" s="3" t="s">
        <v>26</v>
      </c>
      <c r="E28" s="4">
        <v>38</v>
      </c>
      <c r="F28" s="4" t="s">
        <v>75</v>
      </c>
      <c r="G28" s="4">
        <v>919999038132</v>
      </c>
      <c r="H28" s="4">
        <v>100</v>
      </c>
      <c r="I28" s="4" t="s">
        <v>97</v>
      </c>
      <c r="J28" s="4" t="s">
        <v>76</v>
      </c>
      <c r="K28" s="4">
        <v>1</v>
      </c>
      <c r="L28" s="4">
        <v>900</v>
      </c>
      <c r="M28" s="4"/>
      <c r="N28" s="4"/>
      <c r="O28" s="4" t="s">
        <v>30</v>
      </c>
      <c r="P28" s="4" t="s">
        <v>111</v>
      </c>
      <c r="Q28" s="4" t="s">
        <v>112</v>
      </c>
      <c r="R28" s="4">
        <v>22</v>
      </c>
      <c r="S28" s="4" t="s">
        <v>101</v>
      </c>
      <c r="T28" s="4"/>
      <c r="U28" s="4"/>
      <c r="V28" s="4"/>
      <c r="W28" s="4" t="s">
        <v>81</v>
      </c>
      <c r="X28" s="6" t="s">
        <v>34</v>
      </c>
      <c r="Y28" s="3" t="str">
        <f>VLOOKUP(X28,'[1]Region&amp;ASM'!$B$2:$D$14,3,0)</f>
        <v>Abhishek Srivastava</v>
      </c>
    </row>
    <row r="29" spans="1:25" x14ac:dyDescent="0.25">
      <c r="A29" s="2">
        <v>45087.777187500003</v>
      </c>
      <c r="B29" s="3">
        <v>45087</v>
      </c>
      <c r="C29" s="3" t="s">
        <v>25</v>
      </c>
      <c r="D29" s="3" t="s">
        <v>26</v>
      </c>
      <c r="E29" s="4">
        <v>19</v>
      </c>
      <c r="F29" s="4" t="s">
        <v>82</v>
      </c>
      <c r="G29" s="4">
        <v>9215617027</v>
      </c>
      <c r="H29" s="4">
        <v>200</v>
      </c>
      <c r="I29" s="4" t="s">
        <v>48</v>
      </c>
      <c r="J29" s="4" t="s">
        <v>83</v>
      </c>
      <c r="K29" s="4"/>
      <c r="L29" s="4">
        <v>400</v>
      </c>
      <c r="M29" s="4"/>
      <c r="N29" s="4"/>
      <c r="O29" s="4" t="s">
        <v>30</v>
      </c>
      <c r="P29" s="4" t="s">
        <v>49</v>
      </c>
      <c r="Q29" s="4" t="s">
        <v>113</v>
      </c>
      <c r="R29" s="4">
        <v>7</v>
      </c>
      <c r="S29" s="4" t="s">
        <v>113</v>
      </c>
      <c r="T29" s="4"/>
      <c r="U29" s="4"/>
      <c r="V29" s="4" t="s">
        <v>52</v>
      </c>
      <c r="W29" s="5" t="s">
        <v>53</v>
      </c>
      <c r="X29" s="6" t="s">
        <v>54</v>
      </c>
      <c r="Y29" s="3" t="str">
        <f>VLOOKUP(X29,'[1]Region&amp;ASM'!$B$2:$D$14,3,0)</f>
        <v>Abhishek Srivastava</v>
      </c>
    </row>
    <row r="30" spans="1:25" x14ac:dyDescent="0.25">
      <c r="A30" s="2">
        <v>45087.799247685187</v>
      </c>
      <c r="B30" s="3">
        <v>45087</v>
      </c>
      <c r="C30" s="3" t="s">
        <v>25</v>
      </c>
      <c r="D30" s="3" t="s">
        <v>26</v>
      </c>
      <c r="E30" s="4">
        <v>9205133965</v>
      </c>
      <c r="F30" s="4" t="s">
        <v>114</v>
      </c>
      <c r="G30" s="4">
        <v>9205133965</v>
      </c>
      <c r="H30" s="4">
        <v>80</v>
      </c>
      <c r="I30" s="4" t="s">
        <v>115</v>
      </c>
      <c r="J30" s="4" t="s">
        <v>116</v>
      </c>
      <c r="K30" s="4"/>
      <c r="L30" s="4">
        <v>800</v>
      </c>
      <c r="M30" s="4"/>
      <c r="N30" s="4"/>
      <c r="O30" s="4" t="s">
        <v>30</v>
      </c>
      <c r="P30" s="4" t="s">
        <v>117</v>
      </c>
      <c r="Q30" s="4" t="s">
        <v>118</v>
      </c>
      <c r="R30" s="4">
        <v>21</v>
      </c>
      <c r="S30" s="4" t="s">
        <v>119</v>
      </c>
      <c r="T30" s="7" t="s">
        <v>120</v>
      </c>
      <c r="U30" s="4" t="s">
        <v>121</v>
      </c>
      <c r="V30" s="4">
        <v>2.0230610190844E+17</v>
      </c>
      <c r="W30" s="5" t="s">
        <v>122</v>
      </c>
      <c r="X30" s="6" t="s">
        <v>123</v>
      </c>
      <c r="Y30" s="3" t="e">
        <f>VLOOKUP(X30,'[1]Region&amp;ASM'!$B$2:$D$14,3,0)</f>
        <v>#N/A</v>
      </c>
    </row>
    <row r="31" spans="1:25" x14ac:dyDescent="0.25">
      <c r="A31" s="2">
        <v>45087.800740740742</v>
      </c>
      <c r="B31" s="3">
        <v>45087</v>
      </c>
      <c r="C31" s="3" t="s">
        <v>25</v>
      </c>
      <c r="D31" s="3" t="s">
        <v>26</v>
      </c>
      <c r="E31" s="4">
        <v>9205133965</v>
      </c>
      <c r="F31" s="4" t="s">
        <v>124</v>
      </c>
      <c r="G31" s="4">
        <v>9205133965</v>
      </c>
      <c r="H31" s="4">
        <v>50</v>
      </c>
      <c r="I31" s="4" t="s">
        <v>125</v>
      </c>
      <c r="J31" s="4" t="s">
        <v>126</v>
      </c>
      <c r="K31" s="4"/>
      <c r="L31" s="4">
        <v>800</v>
      </c>
      <c r="M31" s="4"/>
      <c r="N31" s="4"/>
      <c r="O31" s="4" t="s">
        <v>30</v>
      </c>
      <c r="P31" s="4" t="s">
        <v>127</v>
      </c>
      <c r="Q31" s="4" t="s">
        <v>119</v>
      </c>
      <c r="R31" s="4">
        <v>21</v>
      </c>
      <c r="S31" s="4" t="s">
        <v>128</v>
      </c>
      <c r="T31" s="7" t="s">
        <v>129</v>
      </c>
      <c r="U31" s="4" t="s">
        <v>130</v>
      </c>
      <c r="V31" s="4" t="s">
        <v>131</v>
      </c>
      <c r="W31" s="5" t="s">
        <v>122</v>
      </c>
      <c r="X31" s="6" t="s">
        <v>123</v>
      </c>
      <c r="Y31" s="3" t="e">
        <f>VLOOKUP(X31,'[1]Region&amp;ASM'!$B$2:$D$14,3,0)</f>
        <v>#N/A</v>
      </c>
    </row>
    <row r="32" spans="1:25" x14ac:dyDescent="0.25">
      <c r="A32" s="2">
        <v>45087.900254629632</v>
      </c>
      <c r="B32" s="3">
        <v>45087</v>
      </c>
      <c r="C32" s="3" t="s">
        <v>25</v>
      </c>
      <c r="D32" s="3" t="s">
        <v>26</v>
      </c>
      <c r="E32" s="4">
        <v>11</v>
      </c>
      <c r="F32" s="4" t="s">
        <v>36</v>
      </c>
      <c r="G32" s="4">
        <v>9625446093</v>
      </c>
      <c r="H32" s="4">
        <v>500</v>
      </c>
      <c r="I32" s="4" t="s">
        <v>37</v>
      </c>
      <c r="J32" s="4" t="s">
        <v>38</v>
      </c>
      <c r="K32" s="4"/>
      <c r="L32" s="4">
        <v>700</v>
      </c>
      <c r="M32" s="4"/>
      <c r="N32" s="4"/>
      <c r="O32" s="4" t="s">
        <v>30</v>
      </c>
      <c r="P32" s="4" t="s">
        <v>70</v>
      </c>
      <c r="Q32" s="4" t="s">
        <v>109</v>
      </c>
      <c r="R32" s="4">
        <v>14</v>
      </c>
      <c r="S32" s="4" t="s">
        <v>109</v>
      </c>
      <c r="T32" s="4"/>
      <c r="U32" s="4"/>
      <c r="V32" s="4"/>
      <c r="W32" s="4" t="s">
        <v>72</v>
      </c>
      <c r="X32" s="6" t="s">
        <v>43</v>
      </c>
      <c r="Y32" s="3" t="str">
        <f>VLOOKUP(X32,'[1]Region&amp;ASM'!$B$2:$D$14,3,0)</f>
        <v>Abhishek Srivastava</v>
      </c>
    </row>
    <row r="33" spans="1:25" x14ac:dyDescent="0.25">
      <c r="A33" s="2">
        <v>45087.901284722226</v>
      </c>
      <c r="B33" s="3">
        <v>45087</v>
      </c>
      <c r="C33" s="3" t="s">
        <v>25</v>
      </c>
      <c r="D33" s="3" t="s">
        <v>26</v>
      </c>
      <c r="E33" s="4">
        <v>11</v>
      </c>
      <c r="F33" s="4" t="s">
        <v>36</v>
      </c>
      <c r="G33" s="4">
        <v>9625446093</v>
      </c>
      <c r="H33" s="4">
        <v>600</v>
      </c>
      <c r="I33" s="4" t="s">
        <v>37</v>
      </c>
      <c r="J33" s="4" t="s">
        <v>38</v>
      </c>
      <c r="K33" s="4"/>
      <c r="L33" s="4">
        <v>700</v>
      </c>
      <c r="M33" s="4"/>
      <c r="N33" s="4"/>
      <c r="O33" s="4" t="s">
        <v>30</v>
      </c>
      <c r="P33" s="4" t="s">
        <v>70</v>
      </c>
      <c r="Q33" s="4" t="s">
        <v>132</v>
      </c>
      <c r="R33" s="4">
        <v>14</v>
      </c>
      <c r="S33" s="5" t="s">
        <v>132</v>
      </c>
      <c r="T33" s="4"/>
      <c r="U33" s="4"/>
      <c r="V33" s="4"/>
      <c r="W33" s="4" t="s">
        <v>72</v>
      </c>
      <c r="X33" s="6" t="s">
        <v>43</v>
      </c>
      <c r="Y33" s="3" t="str">
        <f>VLOOKUP(X33,'[1]Region&amp;ASM'!$B$2:$D$14,3,0)</f>
        <v>Abhishek Srivastava</v>
      </c>
    </row>
    <row r="34" spans="1:25" x14ac:dyDescent="0.25">
      <c r="A34" s="2">
        <v>45089.901053240741</v>
      </c>
      <c r="B34" s="8">
        <v>45089</v>
      </c>
      <c r="C34" s="3" t="s">
        <v>25</v>
      </c>
      <c r="D34" s="3" t="s">
        <v>26</v>
      </c>
      <c r="E34" s="4">
        <v>11</v>
      </c>
      <c r="F34" s="4" t="s">
        <v>36</v>
      </c>
      <c r="G34" s="4">
        <v>9625446093</v>
      </c>
      <c r="H34" s="4">
        <v>820</v>
      </c>
      <c r="I34" s="4" t="s">
        <v>48</v>
      </c>
      <c r="J34" s="4" t="s">
        <v>83</v>
      </c>
      <c r="K34" s="4"/>
      <c r="L34" s="4">
        <v>600</v>
      </c>
      <c r="M34" s="4"/>
      <c r="N34" s="4"/>
      <c r="O34" s="4" t="s">
        <v>30</v>
      </c>
      <c r="P34" s="4" t="s">
        <v>133</v>
      </c>
      <c r="Q34" s="4" t="s">
        <v>134</v>
      </c>
      <c r="R34" s="4">
        <v>5</v>
      </c>
      <c r="S34" s="4" t="s">
        <v>135</v>
      </c>
      <c r="T34" s="4"/>
      <c r="U34" s="4"/>
      <c r="V34" s="4" t="s">
        <v>52</v>
      </c>
      <c r="W34" s="5" t="s">
        <v>53</v>
      </c>
      <c r="X34" s="6" t="s">
        <v>54</v>
      </c>
      <c r="Y34" s="3" t="str">
        <f>VLOOKUP(X34,'[1]Region&amp;ASM'!$B$2:$D$14,3,0)</f>
        <v>Abhishek Srivastava</v>
      </c>
    </row>
    <row r="35" spans="1:25" x14ac:dyDescent="0.25">
      <c r="A35" s="2">
        <v>45089.904988425929</v>
      </c>
      <c r="B35" s="8">
        <v>45089</v>
      </c>
      <c r="C35" s="3" t="s">
        <v>25</v>
      </c>
      <c r="D35" s="3" t="s">
        <v>26</v>
      </c>
      <c r="E35" s="4">
        <v>11</v>
      </c>
      <c r="F35" s="4" t="s">
        <v>36</v>
      </c>
      <c r="G35" s="4">
        <v>9625446093</v>
      </c>
      <c r="H35" s="4">
        <v>650</v>
      </c>
      <c r="I35" s="4" t="s">
        <v>48</v>
      </c>
      <c r="J35" s="4" t="s">
        <v>48</v>
      </c>
      <c r="K35" s="4"/>
      <c r="L35" s="4">
        <v>1500</v>
      </c>
      <c r="M35" s="4"/>
      <c r="N35" s="4"/>
      <c r="O35" s="4" t="s">
        <v>30</v>
      </c>
      <c r="P35" s="4" t="s">
        <v>136</v>
      </c>
      <c r="Q35" s="4" t="s">
        <v>137</v>
      </c>
      <c r="R35" s="4">
        <v>28</v>
      </c>
      <c r="S35" s="4" t="s">
        <v>137</v>
      </c>
      <c r="T35" s="4"/>
      <c r="U35" s="4"/>
      <c r="V35" s="4" t="s">
        <v>52</v>
      </c>
      <c r="W35" s="5" t="s">
        <v>53</v>
      </c>
      <c r="X35" s="6" t="s">
        <v>54</v>
      </c>
      <c r="Y35" s="3" t="str">
        <f>VLOOKUP(X35,'[1]Region&amp;ASM'!$B$2:$D$14,3,0)</f>
        <v>Abhishek Srivastava</v>
      </c>
    </row>
    <row r="36" spans="1:25" x14ac:dyDescent="0.25">
      <c r="A36" s="2">
        <v>45090.020150462966</v>
      </c>
      <c r="B36" s="8">
        <v>45089</v>
      </c>
      <c r="C36" s="3" t="s">
        <v>25</v>
      </c>
      <c r="D36" s="3" t="s">
        <v>26</v>
      </c>
      <c r="E36" s="4">
        <v>38</v>
      </c>
      <c r="F36" s="4" t="s">
        <v>75</v>
      </c>
      <c r="G36" s="4">
        <v>919999038132</v>
      </c>
      <c r="H36" s="4">
        <v>200</v>
      </c>
      <c r="I36" s="4" t="s">
        <v>28</v>
      </c>
      <c r="J36" s="4" t="s">
        <v>76</v>
      </c>
      <c r="K36" s="4">
        <v>1</v>
      </c>
      <c r="L36" s="4">
        <v>800</v>
      </c>
      <c r="M36" s="4"/>
      <c r="N36" s="4"/>
      <c r="O36" s="4" t="s">
        <v>30</v>
      </c>
      <c r="P36" s="4" t="s">
        <v>138</v>
      </c>
      <c r="Q36" s="4" t="s">
        <v>139</v>
      </c>
      <c r="R36" s="4">
        <v>24</v>
      </c>
      <c r="S36" s="4" t="s">
        <v>139</v>
      </c>
      <c r="T36" s="4"/>
      <c r="U36" s="4"/>
      <c r="V36" s="4"/>
      <c r="W36" s="4" t="s">
        <v>81</v>
      </c>
      <c r="X36" s="6" t="s">
        <v>123</v>
      </c>
      <c r="Y36" s="3" t="e">
        <f>VLOOKUP(X36,'[1]Region&amp;ASM'!$B$2:$D$14,3,0)</f>
        <v>#N/A</v>
      </c>
    </row>
    <row r="37" spans="1:25" x14ac:dyDescent="0.25">
      <c r="A37" s="2">
        <v>45090.022048611114</v>
      </c>
      <c r="B37" s="8">
        <v>45089</v>
      </c>
      <c r="C37" s="3" t="s">
        <v>25</v>
      </c>
      <c r="D37" s="3" t="s">
        <v>26</v>
      </c>
      <c r="E37" s="4">
        <v>38</v>
      </c>
      <c r="F37" s="4" t="s">
        <v>75</v>
      </c>
      <c r="G37" s="4">
        <v>919999038132</v>
      </c>
      <c r="H37" s="4">
        <v>200</v>
      </c>
      <c r="I37" s="4" t="s">
        <v>28</v>
      </c>
      <c r="J37" s="4" t="s">
        <v>76</v>
      </c>
      <c r="K37" s="4">
        <v>1</v>
      </c>
      <c r="L37" s="4">
        <v>800</v>
      </c>
      <c r="M37" s="4"/>
      <c r="N37" s="4"/>
      <c r="O37" s="4" t="s">
        <v>30</v>
      </c>
      <c r="P37" s="4" t="s">
        <v>139</v>
      </c>
      <c r="Q37" s="4" t="s">
        <v>138</v>
      </c>
      <c r="R37" s="4">
        <v>24</v>
      </c>
      <c r="S37" s="4" t="s">
        <v>139</v>
      </c>
      <c r="T37" s="4"/>
      <c r="U37" s="4"/>
      <c r="V37" s="4"/>
      <c r="W37" s="4" t="s">
        <v>81</v>
      </c>
      <c r="X37" s="6" t="s">
        <v>123</v>
      </c>
      <c r="Y37" s="3" t="e">
        <f>VLOOKUP(X37,'[1]Region&amp;ASM'!$B$2:$D$14,3,0)</f>
        <v>#N/A</v>
      </c>
    </row>
    <row r="38" spans="1:25" x14ac:dyDescent="0.25">
      <c r="A38" s="2">
        <v>45090.023206018515</v>
      </c>
      <c r="B38" s="8">
        <v>45089</v>
      </c>
      <c r="C38" s="3" t="s">
        <v>25</v>
      </c>
      <c r="D38" s="3" t="s">
        <v>26</v>
      </c>
      <c r="E38" s="4">
        <v>38</v>
      </c>
      <c r="F38" s="4" t="s">
        <v>75</v>
      </c>
      <c r="G38" s="4">
        <v>919999038132</v>
      </c>
      <c r="H38" s="4">
        <v>200</v>
      </c>
      <c r="I38" s="4" t="s">
        <v>97</v>
      </c>
      <c r="J38" s="4" t="s">
        <v>103</v>
      </c>
      <c r="K38" s="4">
        <v>1</v>
      </c>
      <c r="L38" s="4">
        <v>500</v>
      </c>
      <c r="M38" s="4"/>
      <c r="N38" s="4"/>
      <c r="O38" s="4" t="s">
        <v>30</v>
      </c>
      <c r="P38" s="4" t="s">
        <v>138</v>
      </c>
      <c r="Q38" s="4" t="s">
        <v>140</v>
      </c>
      <c r="R38" s="4">
        <v>15</v>
      </c>
      <c r="S38" s="4" t="s">
        <v>140</v>
      </c>
      <c r="T38" s="4"/>
      <c r="U38" s="4"/>
      <c r="V38" s="4"/>
      <c r="W38" s="4" t="s">
        <v>81</v>
      </c>
      <c r="X38" s="6" t="s">
        <v>123</v>
      </c>
      <c r="Y38" s="3" t="e">
        <f>VLOOKUP(X38,'[1]Region&amp;ASM'!$B$2:$D$14,3,0)</f>
        <v>#N/A</v>
      </c>
    </row>
    <row r="39" spans="1:25" x14ac:dyDescent="0.25">
      <c r="A39" s="2">
        <v>45090.736215277779</v>
      </c>
      <c r="B39" s="8">
        <v>45090</v>
      </c>
      <c r="C39" s="3" t="s">
        <v>25</v>
      </c>
      <c r="D39" s="3" t="s">
        <v>26</v>
      </c>
      <c r="E39" s="4">
        <v>11</v>
      </c>
      <c r="F39" s="4" t="s">
        <v>36</v>
      </c>
      <c r="G39" s="4">
        <v>9625446093</v>
      </c>
      <c r="H39" s="4">
        <v>800</v>
      </c>
      <c r="I39" s="4" t="s">
        <v>37</v>
      </c>
      <c r="J39" s="4" t="s">
        <v>38</v>
      </c>
      <c r="K39" s="4"/>
      <c r="L39" s="4">
        <v>1200</v>
      </c>
      <c r="M39" s="4"/>
      <c r="N39" s="4"/>
      <c r="O39" s="4" t="s">
        <v>30</v>
      </c>
      <c r="P39" s="4" t="s">
        <v>70</v>
      </c>
      <c r="Q39" s="4" t="s">
        <v>141</v>
      </c>
      <c r="R39" s="4">
        <v>30</v>
      </c>
      <c r="S39" s="5" t="s">
        <v>141</v>
      </c>
      <c r="T39" s="4"/>
      <c r="U39" s="4"/>
      <c r="V39" s="4"/>
      <c r="W39" s="4" t="s">
        <v>72</v>
      </c>
      <c r="X39" s="6" t="s">
        <v>43</v>
      </c>
      <c r="Y39" s="3" t="str">
        <f>VLOOKUP(X39,'[1]Region&amp;ASM'!$B$2:$D$14,3,0)</f>
        <v>Abhishek Srivastava</v>
      </c>
    </row>
    <row r="40" spans="1:25" x14ac:dyDescent="0.25">
      <c r="A40" s="2">
        <v>45090.923194444447</v>
      </c>
      <c r="B40" s="8">
        <v>45090</v>
      </c>
      <c r="C40" s="3" t="s">
        <v>25</v>
      </c>
      <c r="D40" s="3" t="s">
        <v>26</v>
      </c>
      <c r="E40" s="4">
        <v>38</v>
      </c>
      <c r="F40" s="4" t="s">
        <v>75</v>
      </c>
      <c r="G40" s="4">
        <v>919999038132</v>
      </c>
      <c r="H40" s="4">
        <v>300</v>
      </c>
      <c r="I40" s="4" t="s">
        <v>97</v>
      </c>
      <c r="J40" s="4" t="s">
        <v>103</v>
      </c>
      <c r="K40" s="4"/>
      <c r="L40" s="4">
        <v>1000</v>
      </c>
      <c r="M40" s="4"/>
      <c r="N40" s="4"/>
      <c r="O40" s="4" t="s">
        <v>30</v>
      </c>
      <c r="P40" s="4" t="s">
        <v>99</v>
      </c>
      <c r="Q40" s="4" t="s">
        <v>142</v>
      </c>
      <c r="R40" s="4">
        <v>21</v>
      </c>
      <c r="S40" s="4" t="s">
        <v>143</v>
      </c>
      <c r="T40" s="4"/>
      <c r="U40" s="4"/>
      <c r="V40" s="4"/>
      <c r="W40" s="4" t="s">
        <v>81</v>
      </c>
      <c r="X40" s="6" t="s">
        <v>34</v>
      </c>
      <c r="Y40" s="3" t="str">
        <f>VLOOKUP(X40,'[1]Region&amp;ASM'!$B$2:$D$14,3,0)</f>
        <v>Abhishek Srivastava</v>
      </c>
    </row>
    <row r="41" spans="1:25" x14ac:dyDescent="0.25">
      <c r="A41" s="2">
        <v>45091.774548611109</v>
      </c>
      <c r="B41" s="8">
        <v>45091</v>
      </c>
      <c r="C41" s="3" t="s">
        <v>25</v>
      </c>
      <c r="D41" s="3" t="s">
        <v>26</v>
      </c>
      <c r="E41" s="4">
        <v>19</v>
      </c>
      <c r="F41" s="4" t="s">
        <v>82</v>
      </c>
      <c r="G41" s="4">
        <v>9818564936</v>
      </c>
      <c r="H41" s="4">
        <v>250</v>
      </c>
      <c r="I41" s="4" t="s">
        <v>48</v>
      </c>
      <c r="J41" s="4" t="s">
        <v>83</v>
      </c>
      <c r="K41" s="4"/>
      <c r="L41" s="4">
        <v>300</v>
      </c>
      <c r="M41" s="4"/>
      <c r="N41" s="4"/>
      <c r="O41" s="4" t="s">
        <v>30</v>
      </c>
      <c r="P41" s="4" t="s">
        <v>49</v>
      </c>
      <c r="Q41" s="4" t="s">
        <v>144</v>
      </c>
      <c r="R41" s="4">
        <v>3.5</v>
      </c>
      <c r="S41" s="4" t="s">
        <v>144</v>
      </c>
      <c r="T41" s="4"/>
      <c r="U41" s="4"/>
      <c r="V41" s="4" t="s">
        <v>52</v>
      </c>
      <c r="W41" s="5" t="s">
        <v>53</v>
      </c>
      <c r="X41" s="6" t="s">
        <v>54</v>
      </c>
      <c r="Y41" s="3" t="str">
        <f>VLOOKUP(X41,'[1]Region&amp;ASM'!$B$2:$D$14,3,0)</f>
        <v>Abhishek Srivastava</v>
      </c>
    </row>
    <row r="42" spans="1:25" x14ac:dyDescent="0.25">
      <c r="A42" s="2">
        <v>45091.780509259261</v>
      </c>
      <c r="B42" s="8">
        <v>45091</v>
      </c>
      <c r="C42" s="3" t="s">
        <v>25</v>
      </c>
      <c r="D42" s="3" t="s">
        <v>26</v>
      </c>
      <c r="E42" s="4">
        <v>39</v>
      </c>
      <c r="F42" s="4" t="s">
        <v>145</v>
      </c>
      <c r="G42" s="4">
        <v>9911119343</v>
      </c>
      <c r="H42" s="4">
        <v>50</v>
      </c>
      <c r="I42" s="4" t="s">
        <v>58</v>
      </c>
      <c r="J42" s="4" t="s">
        <v>58</v>
      </c>
      <c r="K42" s="4"/>
      <c r="L42" s="4">
        <v>400</v>
      </c>
      <c r="M42" s="4"/>
      <c r="N42" s="4"/>
      <c r="O42" s="4" t="s">
        <v>30</v>
      </c>
      <c r="P42" s="4" t="s">
        <v>49</v>
      </c>
      <c r="Q42" s="4" t="s">
        <v>146</v>
      </c>
      <c r="R42" s="4">
        <v>12</v>
      </c>
      <c r="S42" s="4" t="s">
        <v>146</v>
      </c>
      <c r="T42" s="4"/>
      <c r="U42" s="4"/>
      <c r="V42" s="4" t="s">
        <v>52</v>
      </c>
      <c r="W42" s="5" t="s">
        <v>53</v>
      </c>
      <c r="X42" s="6" t="s">
        <v>54</v>
      </c>
      <c r="Y42" s="3" t="str">
        <f>VLOOKUP(X42,'[1]Region&amp;ASM'!$B$2:$D$14,3,0)</f>
        <v>Abhishek Srivastava</v>
      </c>
    </row>
    <row r="43" spans="1:25" x14ac:dyDescent="0.25">
      <c r="A43" s="2">
        <v>45091.933148148149</v>
      </c>
      <c r="B43" s="8">
        <v>45091</v>
      </c>
      <c r="C43" s="3" t="s">
        <v>25</v>
      </c>
      <c r="D43" s="3" t="s">
        <v>26</v>
      </c>
      <c r="E43" s="4">
        <v>38</v>
      </c>
      <c r="F43" s="4" t="s">
        <v>75</v>
      </c>
      <c r="G43" s="4">
        <v>919999038132</v>
      </c>
      <c r="H43" s="4">
        <v>200</v>
      </c>
      <c r="I43" s="4" t="s">
        <v>97</v>
      </c>
      <c r="J43" s="4" t="s">
        <v>76</v>
      </c>
      <c r="K43" s="4">
        <v>1</v>
      </c>
      <c r="L43" s="4">
        <v>1000</v>
      </c>
      <c r="M43" s="4"/>
      <c r="N43" s="4"/>
      <c r="O43" s="4" t="s">
        <v>30</v>
      </c>
      <c r="P43" s="4" t="s">
        <v>99</v>
      </c>
      <c r="Q43" s="4" t="s">
        <v>112</v>
      </c>
      <c r="R43" s="4">
        <v>24</v>
      </c>
      <c r="S43" s="4" t="s">
        <v>143</v>
      </c>
      <c r="T43" s="4"/>
      <c r="U43" s="4"/>
      <c r="V43" s="4"/>
      <c r="W43" s="4" t="s">
        <v>81</v>
      </c>
      <c r="X43" s="6" t="s">
        <v>34</v>
      </c>
      <c r="Y43" s="3" t="str">
        <f>VLOOKUP(X43,'[1]Region&amp;ASM'!$B$2:$D$14,3,0)</f>
        <v>Abhishek Srivastava</v>
      </c>
    </row>
    <row r="44" spans="1:25" x14ac:dyDescent="0.25">
      <c r="A44" s="2">
        <v>45092.85428240741</v>
      </c>
      <c r="B44" s="8">
        <v>45092</v>
      </c>
      <c r="C44" s="3" t="s">
        <v>25</v>
      </c>
      <c r="D44" s="3" t="s">
        <v>26</v>
      </c>
      <c r="E44" s="4">
        <v>11</v>
      </c>
      <c r="F44" s="4" t="s">
        <v>36</v>
      </c>
      <c r="G44" s="4">
        <v>9625446093</v>
      </c>
      <c r="H44" s="4">
        <v>200</v>
      </c>
      <c r="I44" s="4" t="s">
        <v>37</v>
      </c>
      <c r="J44" s="4" t="s">
        <v>38</v>
      </c>
      <c r="K44" s="4"/>
      <c r="L44" s="4">
        <v>800</v>
      </c>
      <c r="M44" s="4"/>
      <c r="N44" s="4"/>
      <c r="O44" s="4" t="s">
        <v>30</v>
      </c>
      <c r="P44" s="4" t="s">
        <v>147</v>
      </c>
      <c r="Q44" s="4" t="s">
        <v>70</v>
      </c>
      <c r="R44" s="4">
        <v>20</v>
      </c>
      <c r="S44" s="4" t="s">
        <v>70</v>
      </c>
      <c r="T44" s="4"/>
      <c r="U44" s="4"/>
      <c r="V44" s="4"/>
      <c r="W44" s="4" t="s">
        <v>72</v>
      </c>
      <c r="X44" s="6" t="s">
        <v>43</v>
      </c>
      <c r="Y44" s="3" t="str">
        <f>VLOOKUP(X44,'[1]Region&amp;ASM'!$B$2:$D$14,3,0)</f>
        <v>Abhishek Srivastava</v>
      </c>
    </row>
    <row r="45" spans="1:25" x14ac:dyDescent="0.25">
      <c r="A45" s="2">
        <v>45093.007256944446</v>
      </c>
      <c r="B45" s="8">
        <v>45092</v>
      </c>
      <c r="C45" s="3" t="s">
        <v>25</v>
      </c>
      <c r="D45" s="3" t="s">
        <v>26</v>
      </c>
      <c r="E45" s="4">
        <v>38</v>
      </c>
      <c r="F45" s="4" t="s">
        <v>75</v>
      </c>
      <c r="G45" s="4" t="s">
        <v>148</v>
      </c>
      <c r="H45" s="4">
        <v>200</v>
      </c>
      <c r="I45" s="4" t="s">
        <v>97</v>
      </c>
      <c r="J45" s="4" t="s">
        <v>76</v>
      </c>
      <c r="K45" s="4">
        <v>1</v>
      </c>
      <c r="L45" s="4">
        <v>800</v>
      </c>
      <c r="M45" s="4"/>
      <c r="N45" s="4"/>
      <c r="O45" s="4" t="s">
        <v>30</v>
      </c>
      <c r="P45" s="4" t="s">
        <v>149</v>
      </c>
      <c r="Q45" s="4" t="s">
        <v>139</v>
      </c>
      <c r="R45" s="4">
        <v>20</v>
      </c>
      <c r="S45" s="4" t="s">
        <v>139</v>
      </c>
      <c r="T45" s="4"/>
      <c r="U45" s="4"/>
      <c r="V45" s="4"/>
      <c r="W45" s="4" t="s">
        <v>81</v>
      </c>
      <c r="X45" s="6" t="s">
        <v>123</v>
      </c>
      <c r="Y45" s="3" t="e">
        <f>VLOOKUP(X45,'[1]Region&amp;ASM'!$B$2:$D$14,3,0)</f>
        <v>#N/A</v>
      </c>
    </row>
    <row r="46" spans="1:25" x14ac:dyDescent="0.25">
      <c r="A46" s="2">
        <v>45093.008136574077</v>
      </c>
      <c r="B46" s="8">
        <v>45092</v>
      </c>
      <c r="C46" s="3" t="s">
        <v>25</v>
      </c>
      <c r="D46" s="3" t="s">
        <v>26</v>
      </c>
      <c r="E46" s="4">
        <v>38</v>
      </c>
      <c r="F46" s="4" t="s">
        <v>75</v>
      </c>
      <c r="G46" s="4" t="s">
        <v>148</v>
      </c>
      <c r="H46" s="4">
        <v>300</v>
      </c>
      <c r="I46" s="4" t="s">
        <v>97</v>
      </c>
      <c r="J46" s="4" t="s">
        <v>76</v>
      </c>
      <c r="K46" s="4">
        <v>1</v>
      </c>
      <c r="L46" s="4">
        <v>800</v>
      </c>
      <c r="M46" s="4"/>
      <c r="N46" s="4"/>
      <c r="O46" s="4" t="s">
        <v>30</v>
      </c>
      <c r="P46" s="4" t="s">
        <v>139</v>
      </c>
      <c r="Q46" s="4" t="s">
        <v>149</v>
      </c>
      <c r="R46" s="4">
        <v>20</v>
      </c>
      <c r="S46" s="4" t="s">
        <v>139</v>
      </c>
      <c r="T46" s="4"/>
      <c r="U46" s="4"/>
      <c r="V46" s="4"/>
      <c r="W46" s="4" t="s">
        <v>81</v>
      </c>
      <c r="X46" s="6" t="s">
        <v>123</v>
      </c>
      <c r="Y46" s="3" t="e">
        <f>VLOOKUP(X46,'[1]Region&amp;ASM'!$B$2:$D$14,3,0)</f>
        <v>#N/A</v>
      </c>
    </row>
    <row r="47" spans="1:25" x14ac:dyDescent="0.25">
      <c r="A47" s="2">
        <v>45093.008993055555</v>
      </c>
      <c r="B47" s="8">
        <v>45092</v>
      </c>
      <c r="C47" s="3" t="s">
        <v>25</v>
      </c>
      <c r="D47" s="3" t="s">
        <v>26</v>
      </c>
      <c r="E47" s="4">
        <v>38</v>
      </c>
      <c r="F47" s="4" t="s">
        <v>75</v>
      </c>
      <c r="G47" s="4" t="s">
        <v>148</v>
      </c>
      <c r="H47" s="4">
        <v>200</v>
      </c>
      <c r="I47" s="4" t="s">
        <v>28</v>
      </c>
      <c r="J47" s="4" t="s">
        <v>150</v>
      </c>
      <c r="K47" s="4">
        <v>1</v>
      </c>
      <c r="L47" s="4">
        <v>800</v>
      </c>
      <c r="M47" s="4"/>
      <c r="N47" s="4"/>
      <c r="O47" s="4" t="s">
        <v>30</v>
      </c>
      <c r="P47" s="4" t="s">
        <v>149</v>
      </c>
      <c r="Q47" s="4" t="s">
        <v>139</v>
      </c>
      <c r="R47" s="4">
        <v>20</v>
      </c>
      <c r="S47" s="4" t="s">
        <v>139</v>
      </c>
      <c r="T47" s="4"/>
      <c r="U47" s="4"/>
      <c r="V47" s="4"/>
      <c r="W47" s="4" t="s">
        <v>81</v>
      </c>
      <c r="X47" s="6" t="s">
        <v>123</v>
      </c>
      <c r="Y47" s="3" t="e">
        <f>VLOOKUP(X47,'[1]Region&amp;ASM'!$B$2:$D$14,3,0)</f>
        <v>#N/A</v>
      </c>
    </row>
    <row r="48" spans="1:25" x14ac:dyDescent="0.25">
      <c r="A48" s="2">
        <v>45093.857569444444</v>
      </c>
      <c r="B48" s="8">
        <v>45093</v>
      </c>
      <c r="C48" s="3" t="s">
        <v>25</v>
      </c>
      <c r="D48" s="3" t="s">
        <v>26</v>
      </c>
      <c r="E48" s="4">
        <v>38</v>
      </c>
      <c r="F48" s="4" t="s">
        <v>75</v>
      </c>
      <c r="G48" s="4">
        <v>919999038132</v>
      </c>
      <c r="H48" s="4">
        <v>200</v>
      </c>
      <c r="I48" s="4" t="s">
        <v>97</v>
      </c>
      <c r="J48" s="4" t="s">
        <v>103</v>
      </c>
      <c r="K48" s="4">
        <v>1</v>
      </c>
      <c r="L48" s="4">
        <v>900</v>
      </c>
      <c r="M48" s="4"/>
      <c r="N48" s="4"/>
      <c r="O48" s="4" t="s">
        <v>30</v>
      </c>
      <c r="P48" s="4" t="s">
        <v>99</v>
      </c>
      <c r="Q48" s="4" t="s">
        <v>112</v>
      </c>
      <c r="R48" s="4">
        <v>20</v>
      </c>
      <c r="S48" s="4" t="s">
        <v>105</v>
      </c>
      <c r="T48" s="4"/>
      <c r="U48" s="4"/>
      <c r="V48" s="4"/>
      <c r="W48" s="4" t="s">
        <v>81</v>
      </c>
      <c r="X48" s="6" t="s">
        <v>34</v>
      </c>
      <c r="Y48" s="3" t="str">
        <f>VLOOKUP(X48,'[1]Region&amp;ASM'!$B$2:$D$14,3,0)</f>
        <v>Abhishek Srivastava</v>
      </c>
    </row>
    <row r="49" spans="1:25" x14ac:dyDescent="0.25">
      <c r="A49" s="2">
        <v>45093.860127314816</v>
      </c>
      <c r="B49" s="8">
        <v>45093</v>
      </c>
      <c r="C49" s="3" t="s">
        <v>25</v>
      </c>
      <c r="D49" s="3" t="s">
        <v>26</v>
      </c>
      <c r="E49" s="4">
        <v>38</v>
      </c>
      <c r="F49" s="4" t="s">
        <v>75</v>
      </c>
      <c r="G49" s="4">
        <v>919999038132</v>
      </c>
      <c r="H49" s="4">
        <v>300</v>
      </c>
      <c r="I49" s="4" t="s">
        <v>97</v>
      </c>
      <c r="J49" s="4" t="s">
        <v>103</v>
      </c>
      <c r="K49" s="4">
        <v>1</v>
      </c>
      <c r="L49" s="4">
        <v>600</v>
      </c>
      <c r="M49" s="4"/>
      <c r="N49" s="4"/>
      <c r="O49" s="4" t="s">
        <v>30</v>
      </c>
      <c r="P49" s="4" t="s">
        <v>151</v>
      </c>
      <c r="Q49" s="4" t="s">
        <v>152</v>
      </c>
      <c r="R49" s="4">
        <v>15</v>
      </c>
      <c r="S49" s="4" t="s">
        <v>101</v>
      </c>
      <c r="T49" s="4"/>
      <c r="U49" s="4"/>
      <c r="V49" s="4"/>
      <c r="W49" s="4" t="s">
        <v>81</v>
      </c>
      <c r="X49" s="6" t="s">
        <v>34</v>
      </c>
      <c r="Y49" s="3" t="str">
        <f>VLOOKUP(X49,'[1]Region&amp;ASM'!$B$2:$D$14,3,0)</f>
        <v>Abhishek Srivastava</v>
      </c>
    </row>
    <row r="50" spans="1:25" x14ac:dyDescent="0.25">
      <c r="A50" s="2">
        <v>45093.886805555558</v>
      </c>
      <c r="B50" s="8">
        <v>45093</v>
      </c>
      <c r="C50" s="3" t="s">
        <v>25</v>
      </c>
      <c r="D50" s="3" t="s">
        <v>26</v>
      </c>
      <c r="E50" s="4">
        <v>19</v>
      </c>
      <c r="F50" s="4" t="s">
        <v>82</v>
      </c>
      <c r="G50" s="4">
        <v>9215617027</v>
      </c>
      <c r="H50" s="4">
        <v>50</v>
      </c>
      <c r="I50" s="4" t="s">
        <v>48</v>
      </c>
      <c r="J50" s="4" t="s">
        <v>83</v>
      </c>
      <c r="K50" s="4"/>
      <c r="L50" s="4">
        <v>300</v>
      </c>
      <c r="M50" s="4"/>
      <c r="N50" s="4"/>
      <c r="O50" s="4" t="s">
        <v>30</v>
      </c>
      <c r="P50" s="4" t="s">
        <v>49</v>
      </c>
      <c r="Q50" s="4" t="s">
        <v>153</v>
      </c>
      <c r="R50" s="4">
        <v>5</v>
      </c>
      <c r="S50" s="4" t="s">
        <v>153</v>
      </c>
      <c r="T50" s="4"/>
      <c r="U50" s="4"/>
      <c r="V50" s="4" t="s">
        <v>52</v>
      </c>
      <c r="W50" s="5" t="s">
        <v>53</v>
      </c>
      <c r="X50" s="6" t="s">
        <v>54</v>
      </c>
      <c r="Y50" s="3" t="str">
        <f>VLOOKUP(X50,'[1]Region&amp;ASM'!$B$2:$D$14,3,0)</f>
        <v>Abhishek Srivastava</v>
      </c>
    </row>
    <row r="51" spans="1:25" x14ac:dyDescent="0.25">
      <c r="A51" s="2">
        <v>45093.889050925929</v>
      </c>
      <c r="B51" s="8">
        <v>45093</v>
      </c>
      <c r="C51" s="3" t="s">
        <v>25</v>
      </c>
      <c r="D51" s="3" t="s">
        <v>26</v>
      </c>
      <c r="E51" s="4">
        <v>19</v>
      </c>
      <c r="F51" s="4" t="s">
        <v>82</v>
      </c>
      <c r="G51" s="4">
        <v>9215617027</v>
      </c>
      <c r="H51" s="4">
        <v>50</v>
      </c>
      <c r="I51" s="4" t="s">
        <v>48</v>
      </c>
      <c r="J51" s="4" t="s">
        <v>48</v>
      </c>
      <c r="K51" s="4"/>
      <c r="L51" s="4">
        <v>300</v>
      </c>
      <c r="M51" s="4"/>
      <c r="N51" s="4"/>
      <c r="O51" s="4" t="s">
        <v>30</v>
      </c>
      <c r="P51" s="4" t="s">
        <v>49</v>
      </c>
      <c r="Q51" s="4" t="s">
        <v>92</v>
      </c>
      <c r="R51" s="4">
        <v>6</v>
      </c>
      <c r="S51" s="4" t="s">
        <v>92</v>
      </c>
      <c r="T51" s="4"/>
      <c r="U51" s="4"/>
      <c r="V51" s="4" t="s">
        <v>52</v>
      </c>
      <c r="W51" s="5" t="s">
        <v>53</v>
      </c>
      <c r="X51" s="6" t="s">
        <v>54</v>
      </c>
      <c r="Y51" s="3" t="str">
        <f>VLOOKUP(X51,'[1]Region&amp;ASM'!$B$2:$D$14,3,0)</f>
        <v>Abhishek Srivastava</v>
      </c>
    </row>
    <row r="52" spans="1:25" x14ac:dyDescent="0.25">
      <c r="A52" s="2">
        <v>45094.868993055556</v>
      </c>
      <c r="B52" s="8">
        <v>45094</v>
      </c>
      <c r="C52" s="3" t="s">
        <v>25</v>
      </c>
      <c r="D52" s="3" t="s">
        <v>26</v>
      </c>
      <c r="E52" s="4">
        <v>11</v>
      </c>
      <c r="F52" s="4" t="s">
        <v>36</v>
      </c>
      <c r="G52" s="4">
        <v>9625446093</v>
      </c>
      <c r="H52" s="4">
        <v>200</v>
      </c>
      <c r="I52" s="4" t="s">
        <v>37</v>
      </c>
      <c r="J52" s="4" t="s">
        <v>38</v>
      </c>
      <c r="K52" s="4"/>
      <c r="L52" s="4">
        <v>700</v>
      </c>
      <c r="M52" s="4"/>
      <c r="N52" s="4"/>
      <c r="O52" s="4" t="s">
        <v>30</v>
      </c>
      <c r="P52" s="4" t="s">
        <v>70</v>
      </c>
      <c r="Q52" s="4" t="s">
        <v>154</v>
      </c>
      <c r="R52" s="4">
        <v>14</v>
      </c>
      <c r="S52" s="4" t="s">
        <v>154</v>
      </c>
      <c r="T52" s="4"/>
      <c r="U52" s="4"/>
      <c r="V52" s="4"/>
      <c r="W52" s="4" t="s">
        <v>72</v>
      </c>
      <c r="X52" s="6" t="s">
        <v>43</v>
      </c>
      <c r="Y52" s="3" t="str">
        <f>VLOOKUP(X52,'[1]Region&amp;ASM'!$B$2:$D$14,3,0)</f>
        <v>Abhishek Srivastava</v>
      </c>
    </row>
    <row r="53" spans="1:25" x14ac:dyDescent="0.25">
      <c r="A53" s="2">
        <v>45094.870196759257</v>
      </c>
      <c r="B53" s="8">
        <v>45094</v>
      </c>
      <c r="C53" s="3" t="s">
        <v>25</v>
      </c>
      <c r="D53" s="3" t="s">
        <v>26</v>
      </c>
      <c r="E53" s="4">
        <v>11</v>
      </c>
      <c r="F53" s="4" t="s">
        <v>36</v>
      </c>
      <c r="G53" s="4">
        <v>9625446093</v>
      </c>
      <c r="H53" s="4">
        <v>450</v>
      </c>
      <c r="I53" s="4" t="s">
        <v>37</v>
      </c>
      <c r="J53" s="4" t="s">
        <v>38</v>
      </c>
      <c r="K53" s="4"/>
      <c r="L53" s="4">
        <v>650</v>
      </c>
      <c r="M53" s="4"/>
      <c r="N53" s="4"/>
      <c r="O53" s="4" t="s">
        <v>30</v>
      </c>
      <c r="P53" s="4" t="s">
        <v>70</v>
      </c>
      <c r="Q53" s="4" t="s">
        <v>155</v>
      </c>
      <c r="R53" s="4">
        <v>13</v>
      </c>
      <c r="S53" s="4" t="s">
        <v>155</v>
      </c>
      <c r="T53" s="4"/>
      <c r="U53" s="4"/>
      <c r="V53" s="4"/>
      <c r="W53" s="4" t="s">
        <v>72</v>
      </c>
      <c r="X53" s="6" t="s">
        <v>43</v>
      </c>
      <c r="Y53" s="3" t="str">
        <f>VLOOKUP(X53,'[1]Region&amp;ASM'!$B$2:$D$14,3,0)</f>
        <v>Abhishek Srivastava</v>
      </c>
    </row>
    <row r="54" spans="1:25" x14ac:dyDescent="0.25">
      <c r="A54" s="2">
        <v>45094.87127314815</v>
      </c>
      <c r="B54" s="8">
        <v>45094</v>
      </c>
      <c r="C54" s="3" t="s">
        <v>25</v>
      </c>
      <c r="D54" s="3" t="s">
        <v>26</v>
      </c>
      <c r="E54" s="4">
        <v>11</v>
      </c>
      <c r="F54" s="4" t="s">
        <v>36</v>
      </c>
      <c r="G54" s="4">
        <v>9625446093</v>
      </c>
      <c r="H54" s="4">
        <v>600</v>
      </c>
      <c r="I54" s="4" t="s">
        <v>37</v>
      </c>
      <c r="J54" s="4" t="s">
        <v>38</v>
      </c>
      <c r="K54" s="4"/>
      <c r="L54" s="4">
        <v>600</v>
      </c>
      <c r="M54" s="4"/>
      <c r="N54" s="4"/>
      <c r="O54" s="4" t="s">
        <v>30</v>
      </c>
      <c r="P54" s="4" t="s">
        <v>70</v>
      </c>
      <c r="Q54" s="4" t="s">
        <v>132</v>
      </c>
      <c r="R54" s="4">
        <v>12</v>
      </c>
      <c r="S54" s="5" t="s">
        <v>132</v>
      </c>
      <c r="T54" s="4"/>
      <c r="U54" s="4"/>
      <c r="V54" s="4"/>
      <c r="W54" s="4" t="s">
        <v>72</v>
      </c>
      <c r="X54" s="6" t="s">
        <v>43</v>
      </c>
      <c r="Y54" s="3" t="str">
        <f>VLOOKUP(X54,'[1]Region&amp;ASM'!$B$2:$D$14,3,0)</f>
        <v>Abhishek Srivastava</v>
      </c>
    </row>
    <row r="55" spans="1:25" x14ac:dyDescent="0.25">
      <c r="A55" s="2">
        <v>45095.890289351853</v>
      </c>
      <c r="B55" s="8">
        <v>45095</v>
      </c>
      <c r="C55" s="3" t="s">
        <v>25</v>
      </c>
      <c r="D55" s="3" t="s">
        <v>26</v>
      </c>
      <c r="E55" s="4">
        <v>38</v>
      </c>
      <c r="F55" s="4" t="s">
        <v>75</v>
      </c>
      <c r="G55" s="4" t="s">
        <v>148</v>
      </c>
      <c r="H55" s="4">
        <v>200</v>
      </c>
      <c r="I55" s="4" t="s">
        <v>97</v>
      </c>
      <c r="J55" s="4" t="s">
        <v>103</v>
      </c>
      <c r="K55" s="4">
        <v>1</v>
      </c>
      <c r="L55" s="4">
        <v>800</v>
      </c>
      <c r="M55" s="4"/>
      <c r="N55" s="4"/>
      <c r="O55" s="4" t="s">
        <v>30</v>
      </c>
      <c r="P55" s="4" t="s">
        <v>149</v>
      </c>
      <c r="Q55" s="4" t="s">
        <v>139</v>
      </c>
      <c r="R55" s="4">
        <v>22</v>
      </c>
      <c r="S55" s="4" t="s">
        <v>101</v>
      </c>
      <c r="T55" s="4"/>
      <c r="U55" s="4"/>
      <c r="V55" s="4"/>
      <c r="W55" s="4" t="s">
        <v>81</v>
      </c>
      <c r="X55" s="6" t="s">
        <v>34</v>
      </c>
      <c r="Y55" s="3" t="str">
        <f>VLOOKUP(X55,'[1]Region&amp;ASM'!$B$2:$D$14,3,0)</f>
        <v>Abhishek Srivastava</v>
      </c>
    </row>
    <row r="56" spans="1:25" x14ac:dyDescent="0.25">
      <c r="A56" s="2">
        <v>45095.89199074074</v>
      </c>
      <c r="B56" s="8">
        <v>45095</v>
      </c>
      <c r="C56" s="3" t="s">
        <v>25</v>
      </c>
      <c r="D56" s="3" t="s">
        <v>26</v>
      </c>
      <c r="E56" s="4">
        <v>38</v>
      </c>
      <c r="F56" s="4" t="s">
        <v>75</v>
      </c>
      <c r="G56" s="4" t="s">
        <v>148</v>
      </c>
      <c r="H56" s="4">
        <v>300</v>
      </c>
      <c r="I56" s="4" t="s">
        <v>97</v>
      </c>
      <c r="J56" s="4" t="s">
        <v>76</v>
      </c>
      <c r="K56" s="4">
        <v>1</v>
      </c>
      <c r="L56" s="4">
        <v>1500</v>
      </c>
      <c r="M56" s="4"/>
      <c r="N56" s="4"/>
      <c r="O56" s="4" t="s">
        <v>30</v>
      </c>
      <c r="P56" s="4" t="s">
        <v>156</v>
      </c>
      <c r="Q56" s="4" t="s">
        <v>157</v>
      </c>
      <c r="R56" s="4">
        <v>40</v>
      </c>
      <c r="S56" s="4" t="s">
        <v>143</v>
      </c>
      <c r="T56" s="4"/>
      <c r="U56" s="4"/>
      <c r="V56" s="4"/>
      <c r="W56" s="4" t="s">
        <v>81</v>
      </c>
      <c r="X56" s="6" t="s">
        <v>34</v>
      </c>
      <c r="Y56" s="3" t="str">
        <f>VLOOKUP(X56,'[1]Region&amp;ASM'!$B$2:$D$14,3,0)</f>
        <v>Abhishek Srivastava</v>
      </c>
    </row>
    <row r="57" spans="1:25" x14ac:dyDescent="0.25">
      <c r="A57" s="2">
        <v>45096.811539351853</v>
      </c>
      <c r="B57" s="8">
        <v>45096</v>
      </c>
      <c r="C57" s="3" t="s">
        <v>25</v>
      </c>
      <c r="D57" s="3" t="s">
        <v>26</v>
      </c>
      <c r="E57" s="4">
        <v>11</v>
      </c>
      <c r="F57" s="4" t="s">
        <v>36</v>
      </c>
      <c r="G57" s="4">
        <v>9625446093</v>
      </c>
      <c r="H57" s="4">
        <v>320</v>
      </c>
      <c r="I57" s="4" t="s">
        <v>37</v>
      </c>
      <c r="J57" s="4" t="s">
        <v>38</v>
      </c>
      <c r="K57" s="4"/>
      <c r="L57" s="4">
        <v>700</v>
      </c>
      <c r="M57" s="4"/>
      <c r="N57" s="4"/>
      <c r="O57" s="4" t="s">
        <v>30</v>
      </c>
      <c r="P57" s="4" t="s">
        <v>70</v>
      </c>
      <c r="Q57" s="4" t="s">
        <v>158</v>
      </c>
      <c r="R57" s="4">
        <v>13</v>
      </c>
      <c r="S57" s="4" t="s">
        <v>158</v>
      </c>
      <c r="T57" s="4"/>
      <c r="U57" s="4"/>
      <c r="V57" s="4"/>
      <c r="W57" s="4" t="s">
        <v>72</v>
      </c>
      <c r="X57" s="6" t="s">
        <v>43</v>
      </c>
      <c r="Y57" s="3" t="str">
        <f>VLOOKUP(X57,'[1]Region&amp;ASM'!$B$2:$D$14,3,0)</f>
        <v>Abhishek Srivastava</v>
      </c>
    </row>
    <row r="58" spans="1:25" x14ac:dyDescent="0.25">
      <c r="A58" s="2">
        <v>45096.813472222224</v>
      </c>
      <c r="B58" s="8">
        <v>45096</v>
      </c>
      <c r="C58" s="3" t="s">
        <v>25</v>
      </c>
      <c r="D58" s="3" t="s">
        <v>26</v>
      </c>
      <c r="E58" s="4">
        <v>11</v>
      </c>
      <c r="F58" s="4" t="s">
        <v>36</v>
      </c>
      <c r="G58" s="4">
        <v>9625446093</v>
      </c>
      <c r="H58" s="4">
        <v>200</v>
      </c>
      <c r="I58" s="4" t="s">
        <v>37</v>
      </c>
      <c r="J58" s="4" t="s">
        <v>38</v>
      </c>
      <c r="K58" s="4"/>
      <c r="L58" s="4">
        <v>500</v>
      </c>
      <c r="M58" s="4"/>
      <c r="N58" s="4"/>
      <c r="O58" s="4" t="s">
        <v>30</v>
      </c>
      <c r="P58" s="4" t="s">
        <v>70</v>
      </c>
      <c r="Q58" s="4" t="s">
        <v>159</v>
      </c>
      <c r="R58" s="4">
        <v>10</v>
      </c>
      <c r="S58" s="4" t="s">
        <v>44</v>
      </c>
      <c r="T58" s="4"/>
      <c r="U58" s="4"/>
      <c r="V58" s="4"/>
      <c r="W58" s="4" t="s">
        <v>72</v>
      </c>
      <c r="X58" s="6" t="s">
        <v>43</v>
      </c>
      <c r="Y58" s="3" t="str">
        <f>VLOOKUP(X58,'[1]Region&amp;ASM'!$B$2:$D$14,3,0)</f>
        <v>Abhishek Srivastava</v>
      </c>
    </row>
    <row r="59" spans="1:25" x14ac:dyDescent="0.25">
      <c r="A59" s="2">
        <v>45096.872673611113</v>
      </c>
      <c r="B59" s="8">
        <v>45096</v>
      </c>
      <c r="C59" s="3" t="s">
        <v>25</v>
      </c>
      <c r="D59" s="3" t="s">
        <v>26</v>
      </c>
      <c r="E59" s="4">
        <v>38</v>
      </c>
      <c r="F59" s="4" t="s">
        <v>75</v>
      </c>
      <c r="G59" s="4" t="s">
        <v>160</v>
      </c>
      <c r="H59" s="4">
        <v>100</v>
      </c>
      <c r="I59" s="4" t="s">
        <v>97</v>
      </c>
      <c r="J59" s="4" t="s">
        <v>76</v>
      </c>
      <c r="K59" s="4">
        <v>1</v>
      </c>
      <c r="L59" s="4">
        <v>1000</v>
      </c>
      <c r="M59" s="4"/>
      <c r="N59" s="4"/>
      <c r="O59" s="4" t="s">
        <v>30</v>
      </c>
      <c r="P59" s="4" t="s">
        <v>99</v>
      </c>
      <c r="Q59" s="4" t="s">
        <v>32</v>
      </c>
      <c r="R59" s="4">
        <v>22</v>
      </c>
      <c r="S59" s="4" t="s">
        <v>143</v>
      </c>
      <c r="T59" s="4"/>
      <c r="U59" s="4"/>
      <c r="V59" s="4"/>
      <c r="W59" s="4" t="s">
        <v>81</v>
      </c>
      <c r="X59" s="6" t="s">
        <v>34</v>
      </c>
      <c r="Y59" s="3" t="str">
        <f>VLOOKUP(X59,'[1]Region&amp;ASM'!$B$2:$D$14,3,0)</f>
        <v>Abhishek Srivastava</v>
      </c>
    </row>
    <row r="60" spans="1:25" x14ac:dyDescent="0.25">
      <c r="A60" s="2">
        <v>45096.873854166668</v>
      </c>
      <c r="B60" s="8">
        <v>45096</v>
      </c>
      <c r="C60" s="3" t="s">
        <v>25</v>
      </c>
      <c r="D60" s="3" t="s">
        <v>26</v>
      </c>
      <c r="E60" s="4">
        <v>38</v>
      </c>
      <c r="F60" s="4" t="s">
        <v>75</v>
      </c>
      <c r="G60" s="4">
        <v>200</v>
      </c>
      <c r="H60" s="4">
        <v>200</v>
      </c>
      <c r="I60" s="4" t="s">
        <v>97</v>
      </c>
      <c r="J60" s="4" t="s">
        <v>103</v>
      </c>
      <c r="K60" s="4">
        <v>1</v>
      </c>
      <c r="L60" s="4">
        <v>500</v>
      </c>
      <c r="M60" s="4"/>
      <c r="N60" s="4"/>
      <c r="O60" s="4" t="s">
        <v>30</v>
      </c>
      <c r="P60" s="4" t="s">
        <v>99</v>
      </c>
      <c r="Q60" s="4" t="s">
        <v>161</v>
      </c>
      <c r="R60" s="4">
        <v>11</v>
      </c>
      <c r="S60" s="4" t="s">
        <v>101</v>
      </c>
      <c r="T60" s="4"/>
      <c r="U60" s="4"/>
      <c r="V60" s="4"/>
      <c r="W60" s="4" t="s">
        <v>81</v>
      </c>
      <c r="X60" s="6" t="s">
        <v>34</v>
      </c>
      <c r="Y60" s="3" t="str">
        <f>VLOOKUP(X60,'[1]Region&amp;ASM'!$B$2:$D$14,3,0)</f>
        <v>Abhishek Srivastava</v>
      </c>
    </row>
    <row r="61" spans="1:25" x14ac:dyDescent="0.25">
      <c r="A61" s="2">
        <v>45098.575162037036</v>
      </c>
      <c r="B61" s="8">
        <v>45097</v>
      </c>
      <c r="C61" s="3" t="s">
        <v>25</v>
      </c>
      <c r="D61" s="3" t="s">
        <v>26</v>
      </c>
      <c r="E61" s="4">
        <v>38</v>
      </c>
      <c r="F61" s="4" t="s">
        <v>114</v>
      </c>
      <c r="G61" s="4">
        <v>9205133965</v>
      </c>
      <c r="H61" s="4">
        <v>10</v>
      </c>
      <c r="I61" s="4" t="s">
        <v>162</v>
      </c>
      <c r="J61" s="4" t="s">
        <v>163</v>
      </c>
      <c r="K61" s="4">
        <v>800</v>
      </c>
      <c r="L61" s="4">
        <v>800</v>
      </c>
      <c r="M61" s="4"/>
      <c r="N61" s="4"/>
      <c r="O61" s="4" t="s">
        <v>30</v>
      </c>
      <c r="P61" s="4" t="s">
        <v>117</v>
      </c>
      <c r="Q61" s="4" t="s">
        <v>139</v>
      </c>
      <c r="R61" s="4">
        <v>21</v>
      </c>
      <c r="S61" s="4" t="s">
        <v>139</v>
      </c>
      <c r="T61" s="4"/>
      <c r="U61" s="4"/>
      <c r="V61" s="4"/>
      <c r="W61" s="5" t="s">
        <v>122</v>
      </c>
      <c r="X61" s="6" t="s">
        <v>123</v>
      </c>
      <c r="Y61" s="3" t="e">
        <f>VLOOKUP(X61,'[1]Region&amp;ASM'!$B$2:$D$14,3,0)</f>
        <v>#N/A</v>
      </c>
    </row>
    <row r="62" spans="1:25" x14ac:dyDescent="0.25">
      <c r="A62" s="2">
        <v>45098.576261574075</v>
      </c>
      <c r="B62" s="8">
        <v>45097</v>
      </c>
      <c r="C62" s="3" t="s">
        <v>25</v>
      </c>
      <c r="D62" s="3" t="s">
        <v>26</v>
      </c>
      <c r="E62" s="4">
        <v>39</v>
      </c>
      <c r="F62" s="4" t="s">
        <v>114</v>
      </c>
      <c r="G62" s="4">
        <v>9205133965</v>
      </c>
      <c r="H62" s="4">
        <v>20</v>
      </c>
      <c r="I62" s="4" t="s">
        <v>164</v>
      </c>
      <c r="J62" s="4" t="s">
        <v>165</v>
      </c>
      <c r="K62" s="4">
        <v>500</v>
      </c>
      <c r="L62" s="4">
        <v>500</v>
      </c>
      <c r="M62" s="4"/>
      <c r="N62" s="4"/>
      <c r="O62" s="4" t="s">
        <v>30</v>
      </c>
      <c r="P62" s="4" t="s">
        <v>139</v>
      </c>
      <c r="Q62" s="4" t="s">
        <v>166</v>
      </c>
      <c r="R62" s="4">
        <v>5</v>
      </c>
      <c r="S62" s="4" t="s">
        <v>167</v>
      </c>
      <c r="T62" s="4"/>
      <c r="U62" s="4"/>
      <c r="V62" s="4"/>
      <c r="W62" s="5" t="s">
        <v>122</v>
      </c>
      <c r="X62" s="6" t="s">
        <v>123</v>
      </c>
      <c r="Y62" s="3" t="e">
        <f>VLOOKUP(X62,'[1]Region&amp;ASM'!$B$2:$D$14,3,0)</f>
        <v>#N/A</v>
      </c>
    </row>
    <row r="63" spans="1:25" x14ac:dyDescent="0.25">
      <c r="A63" s="2">
        <v>45098.636608796296</v>
      </c>
      <c r="B63" s="8">
        <v>45097</v>
      </c>
      <c r="C63" s="3" t="s">
        <v>25</v>
      </c>
      <c r="D63" s="3" t="s">
        <v>26</v>
      </c>
      <c r="E63" s="4">
        <v>42</v>
      </c>
      <c r="F63" s="4" t="s">
        <v>168</v>
      </c>
      <c r="G63" s="4">
        <v>9821000310</v>
      </c>
      <c r="H63" s="4">
        <v>200</v>
      </c>
      <c r="I63" s="4" t="s">
        <v>28</v>
      </c>
      <c r="J63" s="4" t="s">
        <v>169</v>
      </c>
      <c r="K63" s="4"/>
      <c r="L63" s="4">
        <v>1500</v>
      </c>
      <c r="M63" s="4"/>
      <c r="N63" s="4"/>
      <c r="O63" s="4" t="s">
        <v>30</v>
      </c>
      <c r="P63" s="4" t="s">
        <v>170</v>
      </c>
      <c r="Q63" s="4" t="s">
        <v>171</v>
      </c>
      <c r="R63" s="4">
        <v>32</v>
      </c>
      <c r="S63" s="4" t="s">
        <v>171</v>
      </c>
      <c r="T63" s="4"/>
      <c r="U63" s="4"/>
      <c r="V63" s="4"/>
      <c r="W63" s="4" t="s">
        <v>72</v>
      </c>
      <c r="X63" s="6" t="s">
        <v>43</v>
      </c>
      <c r="Y63" s="3" t="str">
        <f>VLOOKUP(X63,'[1]Region&amp;ASM'!$B$2:$D$14,3,0)</f>
        <v>Abhishek Srivastava</v>
      </c>
    </row>
    <row r="64" spans="1:25" x14ac:dyDescent="0.25">
      <c r="A64" s="2">
        <v>45098.792025462964</v>
      </c>
      <c r="B64" s="8">
        <v>45098</v>
      </c>
      <c r="C64" s="3" t="s">
        <v>25</v>
      </c>
      <c r="D64" s="3" t="s">
        <v>26</v>
      </c>
      <c r="E64" s="4">
        <v>43</v>
      </c>
      <c r="F64" s="4" t="s">
        <v>172</v>
      </c>
      <c r="G64" s="4">
        <v>9911166425</v>
      </c>
      <c r="H64" s="4">
        <v>100</v>
      </c>
      <c r="I64" s="4" t="s">
        <v>173</v>
      </c>
      <c r="J64" s="4" t="s">
        <v>174</v>
      </c>
      <c r="K64" s="4"/>
      <c r="L64" s="4">
        <v>400</v>
      </c>
      <c r="M64" s="4"/>
      <c r="N64" s="4"/>
      <c r="O64" s="4" t="s">
        <v>30</v>
      </c>
      <c r="P64" s="4" t="s">
        <v>70</v>
      </c>
      <c r="Q64" s="4" t="s">
        <v>175</v>
      </c>
      <c r="R64" s="4">
        <v>8</v>
      </c>
      <c r="S64" s="4" t="s">
        <v>70</v>
      </c>
      <c r="T64" s="4"/>
      <c r="U64" s="4"/>
      <c r="V64" s="4"/>
      <c r="W64" s="4" t="s">
        <v>72</v>
      </c>
      <c r="X64" s="6" t="s">
        <v>43</v>
      </c>
      <c r="Y64" s="3" t="str">
        <f>VLOOKUP(X64,'[1]Region&amp;ASM'!$B$2:$D$14,3,0)</f>
        <v>Abhishek Srivastava</v>
      </c>
    </row>
    <row r="65" spans="1:25" x14ac:dyDescent="0.25">
      <c r="A65" s="2">
        <v>45098.794525462959</v>
      </c>
      <c r="B65" s="8">
        <v>45098</v>
      </c>
      <c r="C65" s="3" t="s">
        <v>25</v>
      </c>
      <c r="D65" s="3" t="s">
        <v>26</v>
      </c>
      <c r="E65" s="4">
        <v>44</v>
      </c>
      <c r="F65" s="4" t="s">
        <v>176</v>
      </c>
      <c r="G65" s="4">
        <v>9311443386</v>
      </c>
      <c r="H65" s="4">
        <v>200</v>
      </c>
      <c r="I65" s="4" t="s">
        <v>177</v>
      </c>
      <c r="J65" s="4" t="s">
        <v>178</v>
      </c>
      <c r="K65" s="4"/>
      <c r="L65" s="4">
        <v>700</v>
      </c>
      <c r="M65" s="4"/>
      <c r="N65" s="4"/>
      <c r="O65" s="4" t="s">
        <v>30</v>
      </c>
      <c r="P65" s="4" t="s">
        <v>179</v>
      </c>
      <c r="Q65" s="4" t="s">
        <v>180</v>
      </c>
      <c r="R65" s="4">
        <v>17</v>
      </c>
      <c r="S65" s="4" t="s">
        <v>181</v>
      </c>
      <c r="T65" s="4"/>
      <c r="U65" s="4"/>
      <c r="V65" s="4"/>
      <c r="W65" s="4" t="s">
        <v>72</v>
      </c>
      <c r="X65" s="6" t="s">
        <v>43</v>
      </c>
      <c r="Y65" s="3" t="str">
        <f>VLOOKUP(X65,'[1]Region&amp;ASM'!$B$2:$D$14,3,0)</f>
        <v>Abhishek Srivastava</v>
      </c>
    </row>
    <row r="66" spans="1:25" x14ac:dyDescent="0.25">
      <c r="A66" s="2">
        <v>45098.806458333333</v>
      </c>
      <c r="B66" s="8">
        <v>45098</v>
      </c>
      <c r="C66" s="3" t="s">
        <v>25</v>
      </c>
      <c r="D66" s="3" t="s">
        <v>26</v>
      </c>
      <c r="E66" s="4">
        <v>37</v>
      </c>
      <c r="F66" s="4" t="s">
        <v>61</v>
      </c>
      <c r="G66" s="4" t="s">
        <v>182</v>
      </c>
      <c r="H66" s="4">
        <v>300</v>
      </c>
      <c r="I66" s="4" t="s">
        <v>62</v>
      </c>
      <c r="J66" s="4" t="s">
        <v>183</v>
      </c>
      <c r="K66" s="4">
        <v>1</v>
      </c>
      <c r="L66" s="4">
        <v>500</v>
      </c>
      <c r="M66" s="4"/>
      <c r="N66" s="4"/>
      <c r="O66" s="4" t="s">
        <v>30</v>
      </c>
      <c r="P66" s="4" t="s">
        <v>184</v>
      </c>
      <c r="Q66" s="4" t="s">
        <v>185</v>
      </c>
      <c r="R66" s="4">
        <v>12</v>
      </c>
      <c r="S66" s="4" t="s">
        <v>105</v>
      </c>
      <c r="T66" s="4"/>
      <c r="U66" s="4"/>
      <c r="V66" s="4"/>
      <c r="W66" s="5" t="s">
        <v>33</v>
      </c>
      <c r="X66" s="6" t="s">
        <v>34</v>
      </c>
      <c r="Y66" s="3" t="str">
        <f>VLOOKUP(X66,'[1]Region&amp;ASM'!$B$2:$D$14,3,0)</f>
        <v>Abhishek Srivastava</v>
      </c>
    </row>
    <row r="67" spans="1:25" x14ac:dyDescent="0.25">
      <c r="A67" s="2">
        <v>45098.807916666665</v>
      </c>
      <c r="B67" s="8">
        <v>45098</v>
      </c>
      <c r="C67" s="3" t="s">
        <v>25</v>
      </c>
      <c r="D67" s="3" t="s">
        <v>26</v>
      </c>
      <c r="E67" s="4">
        <v>37</v>
      </c>
      <c r="F67" s="4" t="s">
        <v>61</v>
      </c>
      <c r="G67" s="4" t="s">
        <v>182</v>
      </c>
      <c r="H67" s="4">
        <v>200</v>
      </c>
      <c r="I67" s="4" t="s">
        <v>186</v>
      </c>
      <c r="J67" s="4" t="s">
        <v>187</v>
      </c>
      <c r="K67" s="4">
        <v>1</v>
      </c>
      <c r="L67" s="4">
        <v>800</v>
      </c>
      <c r="M67" s="4"/>
      <c r="N67" s="4"/>
      <c r="O67" s="4" t="s">
        <v>30</v>
      </c>
      <c r="P67" s="4" t="s">
        <v>184</v>
      </c>
      <c r="Q67" s="4" t="s">
        <v>139</v>
      </c>
      <c r="R67" s="4">
        <v>22</v>
      </c>
      <c r="S67" s="4" t="s">
        <v>105</v>
      </c>
      <c r="T67" s="4"/>
      <c r="U67" s="4"/>
      <c r="V67" s="4"/>
      <c r="W67" s="5" t="s">
        <v>33</v>
      </c>
      <c r="X67" s="6" t="s">
        <v>34</v>
      </c>
      <c r="Y67" s="3" t="str">
        <f>VLOOKUP(X67,'[1]Region&amp;ASM'!$B$2:$D$14,3,0)</f>
        <v>Abhishek Srivastava</v>
      </c>
    </row>
    <row r="68" spans="1:25" x14ac:dyDescent="0.25">
      <c r="A68" s="2">
        <v>45098.810173611113</v>
      </c>
      <c r="B68" s="8">
        <v>45098</v>
      </c>
      <c r="C68" s="3" t="s">
        <v>25</v>
      </c>
      <c r="D68" s="3" t="s">
        <v>26</v>
      </c>
      <c r="E68" s="4">
        <v>37</v>
      </c>
      <c r="F68" s="4" t="s">
        <v>61</v>
      </c>
      <c r="G68" s="4" t="s">
        <v>182</v>
      </c>
      <c r="H68" s="4">
        <v>300</v>
      </c>
      <c r="I68" s="4" t="s">
        <v>186</v>
      </c>
      <c r="J68" s="4" t="s">
        <v>150</v>
      </c>
      <c r="K68" s="4">
        <v>1</v>
      </c>
      <c r="L68" s="4">
        <v>800</v>
      </c>
      <c r="M68" s="4"/>
      <c r="N68" s="4"/>
      <c r="O68" s="4" t="s">
        <v>30</v>
      </c>
      <c r="P68" s="4" t="s">
        <v>139</v>
      </c>
      <c r="Q68" s="4" t="s">
        <v>188</v>
      </c>
      <c r="R68" s="4">
        <v>22</v>
      </c>
      <c r="S68" s="4" t="s">
        <v>101</v>
      </c>
      <c r="T68" s="4"/>
      <c r="U68" s="4"/>
      <c r="V68" s="4"/>
      <c r="W68" s="5" t="s">
        <v>33</v>
      </c>
      <c r="X68" s="6" t="s">
        <v>34</v>
      </c>
      <c r="Y68" s="3" t="str">
        <f>VLOOKUP(X68,'[1]Region&amp;ASM'!$B$2:$D$14,3,0)</f>
        <v>Abhishek Srivastava</v>
      </c>
    </row>
    <row r="69" spans="1:25" x14ac:dyDescent="0.25">
      <c r="A69" s="2">
        <v>45100.013912037037</v>
      </c>
      <c r="B69" s="8">
        <v>45099</v>
      </c>
      <c r="C69" s="3" t="s">
        <v>25</v>
      </c>
      <c r="D69" s="3" t="s">
        <v>26</v>
      </c>
      <c r="E69" s="4">
        <v>38</v>
      </c>
      <c r="F69" s="4" t="s">
        <v>75</v>
      </c>
      <c r="G69" s="4">
        <v>9999038132</v>
      </c>
      <c r="H69" s="4">
        <v>100</v>
      </c>
      <c r="I69" s="4" t="s">
        <v>97</v>
      </c>
      <c r="J69" s="4" t="s">
        <v>76</v>
      </c>
      <c r="K69" s="4">
        <v>1</v>
      </c>
      <c r="L69" s="4">
        <v>800</v>
      </c>
      <c r="M69" s="4"/>
      <c r="N69" s="4"/>
      <c r="O69" s="4" t="s">
        <v>30</v>
      </c>
      <c r="P69" s="4" t="s">
        <v>149</v>
      </c>
      <c r="Q69" s="4" t="s">
        <v>139</v>
      </c>
      <c r="R69" s="4">
        <v>22</v>
      </c>
      <c r="S69" s="4" t="s">
        <v>79</v>
      </c>
      <c r="T69" s="4"/>
      <c r="U69" s="4"/>
      <c r="V69" s="4"/>
      <c r="W69" s="5" t="s">
        <v>189</v>
      </c>
      <c r="X69" s="6" t="s">
        <v>34</v>
      </c>
      <c r="Y69" s="3" t="str">
        <f>VLOOKUP(X69,'[1]Region&amp;ASM'!$B$2:$D$14,3,0)</f>
        <v>Abhishek Srivastava</v>
      </c>
    </row>
    <row r="70" spans="1:25" x14ac:dyDescent="0.25">
      <c r="A70" s="2">
        <v>45100.015115740738</v>
      </c>
      <c r="B70" s="8">
        <v>45099</v>
      </c>
      <c r="C70" s="3" t="s">
        <v>25</v>
      </c>
      <c r="D70" s="3" t="s">
        <v>26</v>
      </c>
      <c r="E70" s="4">
        <v>38</v>
      </c>
      <c r="F70" s="4" t="s">
        <v>75</v>
      </c>
      <c r="G70" s="4">
        <v>9999038132</v>
      </c>
      <c r="H70" s="4">
        <v>200</v>
      </c>
      <c r="I70" s="4" t="s">
        <v>97</v>
      </c>
      <c r="J70" s="4" t="s">
        <v>76</v>
      </c>
      <c r="K70" s="4">
        <v>1</v>
      </c>
      <c r="L70" s="4">
        <v>800</v>
      </c>
      <c r="M70" s="4"/>
      <c r="N70" s="4"/>
      <c r="O70" s="4" t="s">
        <v>30</v>
      </c>
      <c r="P70" s="4" t="s">
        <v>139</v>
      </c>
      <c r="Q70" s="4" t="s">
        <v>149</v>
      </c>
      <c r="R70" s="4">
        <v>22</v>
      </c>
      <c r="S70" s="4" t="s">
        <v>79</v>
      </c>
      <c r="T70" s="4"/>
      <c r="U70" s="4"/>
      <c r="V70" s="4"/>
      <c r="W70" s="5" t="s">
        <v>189</v>
      </c>
      <c r="X70" s="6" t="s">
        <v>34</v>
      </c>
      <c r="Y70" s="3" t="str">
        <f>VLOOKUP(X70,'[1]Region&amp;ASM'!$B$2:$D$14,3,0)</f>
        <v>Abhishek Srivastava</v>
      </c>
    </row>
    <row r="71" spans="1:25" x14ac:dyDescent="0.25">
      <c r="A71" s="2">
        <v>45100.016886574071</v>
      </c>
      <c r="B71" s="8">
        <v>45099</v>
      </c>
      <c r="C71" s="3" t="s">
        <v>25</v>
      </c>
      <c r="D71" s="3" t="s">
        <v>26</v>
      </c>
      <c r="E71" s="4">
        <v>38</v>
      </c>
      <c r="F71" s="4" t="s">
        <v>75</v>
      </c>
      <c r="G71" s="4">
        <v>9999038132</v>
      </c>
      <c r="H71" s="4">
        <v>300</v>
      </c>
      <c r="I71" s="4" t="s">
        <v>97</v>
      </c>
      <c r="J71" s="4" t="s">
        <v>76</v>
      </c>
      <c r="K71" s="4"/>
      <c r="L71" s="4">
        <v>400</v>
      </c>
      <c r="M71" s="4"/>
      <c r="N71" s="4"/>
      <c r="O71" s="4" t="s">
        <v>30</v>
      </c>
      <c r="P71" s="4" t="s">
        <v>190</v>
      </c>
      <c r="Q71" s="4" t="s">
        <v>191</v>
      </c>
      <c r="R71" s="4">
        <v>10</v>
      </c>
      <c r="S71" s="4" t="s">
        <v>79</v>
      </c>
      <c r="T71" s="4"/>
      <c r="U71" s="4"/>
      <c r="V71" s="4"/>
      <c r="W71" s="5" t="s">
        <v>189</v>
      </c>
      <c r="X71" s="6" t="s">
        <v>34</v>
      </c>
      <c r="Y71" s="3" t="str">
        <f>VLOOKUP(X71,'[1]Region&amp;ASM'!$B$2:$D$14,3,0)</f>
        <v>Abhishek Srivastava</v>
      </c>
    </row>
    <row r="72" spans="1:25" x14ac:dyDescent="0.25">
      <c r="A72" s="2">
        <v>45100.963726851849</v>
      </c>
      <c r="B72" s="8">
        <v>45100</v>
      </c>
      <c r="C72" s="3" t="s">
        <v>25</v>
      </c>
      <c r="D72" s="3" t="s">
        <v>26</v>
      </c>
      <c r="E72" s="4">
        <v>11</v>
      </c>
      <c r="F72" s="4" t="s">
        <v>36</v>
      </c>
      <c r="G72" s="4">
        <v>9625446093</v>
      </c>
      <c r="H72" s="4">
        <v>600</v>
      </c>
      <c r="I72" s="4" t="s">
        <v>37</v>
      </c>
      <c r="J72" s="4" t="s">
        <v>38</v>
      </c>
      <c r="K72" s="4"/>
      <c r="L72" s="4">
        <v>1500</v>
      </c>
      <c r="M72" s="4"/>
      <c r="N72" s="4"/>
      <c r="O72" s="4" t="s">
        <v>30</v>
      </c>
      <c r="P72" s="4" t="s">
        <v>70</v>
      </c>
      <c r="Q72" s="4" t="s">
        <v>192</v>
      </c>
      <c r="R72" s="4">
        <v>32</v>
      </c>
      <c r="S72" s="4" t="s">
        <v>70</v>
      </c>
      <c r="T72" s="4"/>
      <c r="U72" s="4"/>
      <c r="V72" s="4"/>
      <c r="W72" s="4" t="s">
        <v>72</v>
      </c>
      <c r="X72" s="6" t="s">
        <v>43</v>
      </c>
      <c r="Y72" s="3" t="str">
        <f>VLOOKUP(X72,'[1]Region&amp;ASM'!$B$2:$D$14,3,0)</f>
        <v>Abhishek Srivastava</v>
      </c>
    </row>
    <row r="73" spans="1:25" x14ac:dyDescent="0.25">
      <c r="A73" s="2">
        <v>45100.964907407404</v>
      </c>
      <c r="B73" s="8">
        <v>45100</v>
      </c>
      <c r="C73" s="3" t="s">
        <v>25</v>
      </c>
      <c r="D73" s="3" t="s">
        <v>26</v>
      </c>
      <c r="E73" s="4">
        <v>11</v>
      </c>
      <c r="F73" s="4" t="s">
        <v>36</v>
      </c>
      <c r="G73" s="4" t="s">
        <v>193</v>
      </c>
      <c r="H73" s="4">
        <v>650</v>
      </c>
      <c r="I73" s="4" t="s">
        <v>37</v>
      </c>
      <c r="J73" s="4" t="s">
        <v>38</v>
      </c>
      <c r="K73" s="4"/>
      <c r="L73" s="4">
        <v>1500</v>
      </c>
      <c r="M73" s="4"/>
      <c r="N73" s="4"/>
      <c r="O73" s="4" t="s">
        <v>30</v>
      </c>
      <c r="P73" s="4" t="s">
        <v>70</v>
      </c>
      <c r="Q73" s="4" t="s">
        <v>194</v>
      </c>
      <c r="R73" s="4">
        <v>35</v>
      </c>
      <c r="S73" s="4" t="s">
        <v>70</v>
      </c>
      <c r="T73" s="4"/>
      <c r="U73" s="4"/>
      <c r="V73" s="4"/>
      <c r="W73" s="4" t="s">
        <v>72</v>
      </c>
      <c r="X73" s="6" t="s">
        <v>43</v>
      </c>
      <c r="Y73" s="3" t="str">
        <f>VLOOKUP(X73,'[1]Region&amp;ASM'!$B$2:$D$14,3,0)</f>
        <v>Abhishek Srivastava</v>
      </c>
    </row>
    <row r="74" spans="1:25" x14ac:dyDescent="0.25">
      <c r="A74" s="2">
        <v>45100.966666666667</v>
      </c>
      <c r="B74" s="8">
        <v>45100</v>
      </c>
      <c r="C74" s="3" t="s">
        <v>25</v>
      </c>
      <c r="D74" s="3" t="s">
        <v>26</v>
      </c>
      <c r="E74" s="4">
        <v>11</v>
      </c>
      <c r="F74" s="4" t="s">
        <v>36</v>
      </c>
      <c r="G74" s="4">
        <v>9625446093</v>
      </c>
      <c r="H74" s="4">
        <v>550</v>
      </c>
      <c r="I74" s="4" t="s">
        <v>37</v>
      </c>
      <c r="J74" s="4" t="s">
        <v>38</v>
      </c>
      <c r="K74" s="4"/>
      <c r="L74" s="4">
        <v>600</v>
      </c>
      <c r="M74" s="4"/>
      <c r="N74" s="4"/>
      <c r="O74" s="4" t="s">
        <v>30</v>
      </c>
      <c r="P74" s="4" t="s">
        <v>70</v>
      </c>
      <c r="Q74" s="4" t="s">
        <v>108</v>
      </c>
      <c r="R74" s="4">
        <v>13</v>
      </c>
      <c r="S74" s="4" t="s">
        <v>70</v>
      </c>
      <c r="T74" s="4"/>
      <c r="U74" s="4"/>
      <c r="V74" s="4"/>
      <c r="W74" s="4" t="s">
        <v>72</v>
      </c>
      <c r="X74" s="6" t="s">
        <v>43</v>
      </c>
      <c r="Y74" s="3" t="str">
        <f>VLOOKUP(X74,'[1]Region&amp;ASM'!$B$2:$D$14,3,0)</f>
        <v>Abhishek Srivastava</v>
      </c>
    </row>
    <row r="75" spans="1:25" x14ac:dyDescent="0.25">
      <c r="A75" s="2">
        <v>45101.905462962961</v>
      </c>
      <c r="B75" s="8">
        <v>45101</v>
      </c>
      <c r="C75" s="3" t="s">
        <v>25</v>
      </c>
      <c r="D75" s="3" t="s">
        <v>26</v>
      </c>
      <c r="E75" s="4">
        <v>11</v>
      </c>
      <c r="F75" s="4" t="s">
        <v>36</v>
      </c>
      <c r="G75" s="4">
        <v>9625446093</v>
      </c>
      <c r="H75" s="4">
        <v>200</v>
      </c>
      <c r="I75" s="4" t="s">
        <v>37</v>
      </c>
      <c r="J75" s="4" t="s">
        <v>38</v>
      </c>
      <c r="K75" s="4"/>
      <c r="L75" s="4">
        <v>400</v>
      </c>
      <c r="M75" s="4"/>
      <c r="N75" s="4"/>
      <c r="O75" s="4" t="s">
        <v>30</v>
      </c>
      <c r="P75" s="4" t="s">
        <v>70</v>
      </c>
      <c r="Q75" s="4" t="s">
        <v>195</v>
      </c>
      <c r="R75" s="4">
        <v>8</v>
      </c>
      <c r="S75" s="4" t="s">
        <v>70</v>
      </c>
      <c r="T75" s="4"/>
      <c r="U75" s="4"/>
      <c r="V75" s="6"/>
      <c r="W75" s="4" t="s">
        <v>72</v>
      </c>
      <c r="X75" s="6" t="s">
        <v>43</v>
      </c>
      <c r="Y75" s="3" t="str">
        <f>VLOOKUP(X75,'[1]Region&amp;ASM'!$B$2:$D$14,3,0)</f>
        <v>Abhishek Srivastava</v>
      </c>
    </row>
    <row r="76" spans="1:25" x14ac:dyDescent="0.25">
      <c r="A76" s="2">
        <v>45101.906331018516</v>
      </c>
      <c r="B76" s="8">
        <v>45101</v>
      </c>
      <c r="C76" s="3" t="s">
        <v>25</v>
      </c>
      <c r="D76" s="3" t="s">
        <v>26</v>
      </c>
      <c r="E76" s="4">
        <v>11</v>
      </c>
      <c r="F76" s="4" t="s">
        <v>36</v>
      </c>
      <c r="G76" s="4">
        <v>9625446096</v>
      </c>
      <c r="H76" s="4">
        <v>300</v>
      </c>
      <c r="I76" s="4" t="s">
        <v>37</v>
      </c>
      <c r="J76" s="4" t="s">
        <v>38</v>
      </c>
      <c r="K76" s="4"/>
      <c r="L76" s="4">
        <v>700</v>
      </c>
      <c r="M76" s="4"/>
      <c r="N76" s="4"/>
      <c r="O76" s="4" t="s">
        <v>30</v>
      </c>
      <c r="P76" s="4" t="s">
        <v>70</v>
      </c>
      <c r="Q76" s="4" t="s">
        <v>109</v>
      </c>
      <c r="R76" s="4">
        <v>14</v>
      </c>
      <c r="S76" s="4" t="s">
        <v>70</v>
      </c>
      <c r="T76" s="4"/>
      <c r="U76" s="4"/>
      <c r="V76" s="6"/>
      <c r="W76" s="4" t="s">
        <v>72</v>
      </c>
      <c r="X76" s="6" t="s">
        <v>43</v>
      </c>
      <c r="Y76" s="3" t="str">
        <f>VLOOKUP(X76,'[1]Region&amp;ASM'!$B$2:$D$14,3,0)</f>
        <v>Abhishek Srivastava</v>
      </c>
    </row>
    <row r="77" spans="1:25" x14ac:dyDescent="0.25">
      <c r="A77" s="2">
        <v>45101.913645833331</v>
      </c>
      <c r="B77" s="8">
        <v>45101</v>
      </c>
      <c r="C77" s="3" t="s">
        <v>25</v>
      </c>
      <c r="D77" s="3" t="s">
        <v>26</v>
      </c>
      <c r="E77" s="4">
        <v>38</v>
      </c>
      <c r="F77" s="4" t="s">
        <v>75</v>
      </c>
      <c r="G77" s="4">
        <v>9999038132</v>
      </c>
      <c r="H77" s="4">
        <v>200</v>
      </c>
      <c r="I77" s="4" t="s">
        <v>97</v>
      </c>
      <c r="J77" s="4" t="s">
        <v>103</v>
      </c>
      <c r="K77" s="4">
        <v>1</v>
      </c>
      <c r="L77" s="4">
        <v>800</v>
      </c>
      <c r="M77" s="4"/>
      <c r="N77" s="4"/>
      <c r="O77" s="4" t="s">
        <v>30</v>
      </c>
      <c r="P77" s="4" t="s">
        <v>149</v>
      </c>
      <c r="Q77" s="4" t="s">
        <v>139</v>
      </c>
      <c r="R77" s="4">
        <v>22</v>
      </c>
      <c r="S77" s="4" t="s">
        <v>79</v>
      </c>
      <c r="T77" s="4"/>
      <c r="U77" s="4"/>
      <c r="V77" s="6"/>
      <c r="W77" s="4" t="s">
        <v>81</v>
      </c>
      <c r="X77" s="6" t="s">
        <v>34</v>
      </c>
      <c r="Y77" s="3" t="str">
        <f>VLOOKUP(X77,'[1]Region&amp;ASM'!$B$2:$D$14,3,0)</f>
        <v>Abhishek Srivastava</v>
      </c>
    </row>
    <row r="78" spans="1:25" x14ac:dyDescent="0.25">
      <c r="A78" s="2">
        <v>45101.919687499998</v>
      </c>
      <c r="B78" s="8">
        <v>45101</v>
      </c>
      <c r="C78" s="3" t="s">
        <v>25</v>
      </c>
      <c r="D78" s="3" t="s">
        <v>26</v>
      </c>
      <c r="E78" s="4">
        <v>38</v>
      </c>
      <c r="F78" s="4" t="s">
        <v>75</v>
      </c>
      <c r="G78" s="4">
        <v>9999038132</v>
      </c>
      <c r="H78" s="4">
        <v>100</v>
      </c>
      <c r="I78" s="4" t="s">
        <v>97</v>
      </c>
      <c r="J78" s="4" t="s">
        <v>76</v>
      </c>
      <c r="K78" s="4">
        <v>1</v>
      </c>
      <c r="L78" s="4">
        <v>700</v>
      </c>
      <c r="M78" s="4"/>
      <c r="N78" s="4"/>
      <c r="O78" s="4" t="s">
        <v>30</v>
      </c>
      <c r="P78" s="4" t="s">
        <v>196</v>
      </c>
      <c r="Q78" s="4" t="s">
        <v>197</v>
      </c>
      <c r="R78" s="4">
        <v>18</v>
      </c>
      <c r="S78" s="4" t="s">
        <v>143</v>
      </c>
      <c r="T78" s="4"/>
      <c r="U78" s="4"/>
      <c r="V78" s="6"/>
      <c r="W78" s="4" t="s">
        <v>81</v>
      </c>
      <c r="X78" s="6" t="s">
        <v>34</v>
      </c>
      <c r="Y78" s="3" t="str">
        <f>VLOOKUP(X78,'[1]Region&amp;ASM'!$B$2:$D$14,3,0)</f>
        <v>Abhishek Srivastava</v>
      </c>
    </row>
    <row r="79" spans="1:25" x14ac:dyDescent="0.25">
      <c r="A79" s="2">
        <v>45103.90215277778</v>
      </c>
      <c r="B79" s="8">
        <v>45103</v>
      </c>
      <c r="C79" s="3" t="s">
        <v>25</v>
      </c>
      <c r="D79" s="3" t="s">
        <v>26</v>
      </c>
      <c r="E79" s="4">
        <v>38</v>
      </c>
      <c r="F79" s="4" t="s">
        <v>75</v>
      </c>
      <c r="G79" s="4">
        <v>919999038132</v>
      </c>
      <c r="H79" s="4">
        <v>300</v>
      </c>
      <c r="I79" s="4" t="s">
        <v>97</v>
      </c>
      <c r="J79" s="4" t="s">
        <v>76</v>
      </c>
      <c r="K79" s="4"/>
      <c r="L79" s="4">
        <v>1100</v>
      </c>
      <c r="M79" s="4"/>
      <c r="N79" s="4"/>
      <c r="O79" s="4" t="s">
        <v>30</v>
      </c>
      <c r="P79" s="4" t="s">
        <v>99</v>
      </c>
      <c r="Q79" s="4" t="s">
        <v>112</v>
      </c>
      <c r="R79" s="4">
        <v>26</v>
      </c>
      <c r="S79" s="4" t="s">
        <v>101</v>
      </c>
      <c r="T79" s="4"/>
      <c r="U79" s="4"/>
      <c r="V79" s="4"/>
      <c r="W79" s="5" t="s">
        <v>33</v>
      </c>
      <c r="X79" s="6" t="s">
        <v>34</v>
      </c>
      <c r="Y79" s="3" t="str">
        <f>VLOOKUP(X79,'[1]Region&amp;ASM'!$B$2:$D$14,3,0)</f>
        <v>Abhishek Srivastava</v>
      </c>
    </row>
    <row r="80" spans="1:25" x14ac:dyDescent="0.25">
      <c r="A80" s="2">
        <v>45103.903090277781</v>
      </c>
      <c r="B80" s="8">
        <v>45103</v>
      </c>
      <c r="C80" s="3" t="s">
        <v>25</v>
      </c>
      <c r="D80" s="3" t="s">
        <v>26</v>
      </c>
      <c r="E80" s="4">
        <v>38</v>
      </c>
      <c r="F80" s="4" t="s">
        <v>75</v>
      </c>
      <c r="G80" s="4">
        <v>919999038132</v>
      </c>
      <c r="H80" s="4">
        <v>200</v>
      </c>
      <c r="I80" s="4" t="s">
        <v>97</v>
      </c>
      <c r="J80" s="4" t="s">
        <v>76</v>
      </c>
      <c r="K80" s="4"/>
      <c r="L80" s="4">
        <v>800</v>
      </c>
      <c r="M80" s="4"/>
      <c r="N80" s="4"/>
      <c r="O80" s="4" t="s">
        <v>30</v>
      </c>
      <c r="P80" s="4" t="s">
        <v>149</v>
      </c>
      <c r="Q80" s="4" t="s">
        <v>139</v>
      </c>
      <c r="R80" s="4">
        <v>22</v>
      </c>
      <c r="S80" s="4" t="s">
        <v>101</v>
      </c>
      <c r="T80" s="4"/>
      <c r="U80" s="4"/>
      <c r="V80" s="4"/>
      <c r="W80" s="5" t="s">
        <v>33</v>
      </c>
      <c r="X80" s="6" t="s">
        <v>34</v>
      </c>
      <c r="Y80" s="3" t="str">
        <f>VLOOKUP(X80,'[1]Region&amp;ASM'!$B$2:$D$14,3,0)</f>
        <v>Abhishek Srivastava</v>
      </c>
    </row>
    <row r="81" spans="1:25" x14ac:dyDescent="0.25">
      <c r="A81" s="2">
        <v>45104.925254629627</v>
      </c>
      <c r="B81" s="8">
        <v>45104</v>
      </c>
      <c r="C81" s="3" t="s">
        <v>25</v>
      </c>
      <c r="D81" s="3" t="s">
        <v>26</v>
      </c>
      <c r="E81" s="4">
        <v>38</v>
      </c>
      <c r="F81" s="4" t="s">
        <v>75</v>
      </c>
      <c r="G81" s="4">
        <v>919999038132</v>
      </c>
      <c r="H81" s="4">
        <v>150</v>
      </c>
      <c r="I81" s="4" t="s">
        <v>97</v>
      </c>
      <c r="J81" s="4" t="s">
        <v>76</v>
      </c>
      <c r="K81" s="4"/>
      <c r="L81" s="4">
        <v>1000</v>
      </c>
      <c r="M81" s="4"/>
      <c r="N81" s="4"/>
      <c r="O81" s="4" t="s">
        <v>30</v>
      </c>
      <c r="P81" s="4" t="s">
        <v>99</v>
      </c>
      <c r="Q81" s="4" t="s">
        <v>198</v>
      </c>
      <c r="R81" s="4">
        <v>25</v>
      </c>
      <c r="S81" s="4" t="s">
        <v>101</v>
      </c>
      <c r="T81" s="4"/>
      <c r="U81" s="4"/>
      <c r="V81" s="4"/>
      <c r="W81" s="4" t="s">
        <v>81</v>
      </c>
      <c r="X81" s="6" t="s">
        <v>34</v>
      </c>
      <c r="Y81" s="3" t="str">
        <f>VLOOKUP(X81,'[1]Region&amp;ASM'!$B$2:$D$14,3,0)</f>
        <v>Abhishek Srivastava</v>
      </c>
    </row>
    <row r="82" spans="1:25" x14ac:dyDescent="0.25">
      <c r="A82" s="2">
        <v>45104.926365740743</v>
      </c>
      <c r="B82" s="8">
        <v>45104</v>
      </c>
      <c r="C82" s="3" t="s">
        <v>25</v>
      </c>
      <c r="D82" s="3" t="s">
        <v>26</v>
      </c>
      <c r="E82" s="4">
        <v>38</v>
      </c>
      <c r="F82" s="4" t="s">
        <v>75</v>
      </c>
      <c r="G82" s="4">
        <v>919999038132</v>
      </c>
      <c r="H82" s="4">
        <v>200</v>
      </c>
      <c r="I82" s="4" t="s">
        <v>97</v>
      </c>
      <c r="J82" s="4" t="s">
        <v>76</v>
      </c>
      <c r="K82" s="4"/>
      <c r="L82" s="4">
        <v>500</v>
      </c>
      <c r="M82" s="4"/>
      <c r="N82" s="4"/>
      <c r="O82" s="4" t="s">
        <v>30</v>
      </c>
      <c r="P82" s="4" t="s">
        <v>149</v>
      </c>
      <c r="Q82" s="4" t="s">
        <v>199</v>
      </c>
      <c r="R82" s="4">
        <v>14</v>
      </c>
      <c r="S82" s="4" t="s">
        <v>101</v>
      </c>
      <c r="T82" s="4"/>
      <c r="U82" s="4"/>
      <c r="V82" s="4"/>
      <c r="W82" s="4" t="s">
        <v>81</v>
      </c>
      <c r="X82" s="6" t="s">
        <v>34</v>
      </c>
      <c r="Y82" s="3" t="str">
        <f>VLOOKUP(X82,'[1]Region&amp;ASM'!$B$2:$D$14,3,0)</f>
        <v>Abhishek Srivastava</v>
      </c>
    </row>
    <row r="83" spans="1:25" x14ac:dyDescent="0.25">
      <c r="A83" s="2">
        <v>45105.916006944448</v>
      </c>
      <c r="B83" s="8">
        <v>45105</v>
      </c>
      <c r="C83" s="3" t="s">
        <v>25</v>
      </c>
      <c r="D83" s="3" t="s">
        <v>26</v>
      </c>
      <c r="E83" s="4">
        <v>38</v>
      </c>
      <c r="F83" s="4" t="s">
        <v>75</v>
      </c>
      <c r="G83" s="4">
        <v>919999038132</v>
      </c>
      <c r="H83" s="4">
        <v>300</v>
      </c>
      <c r="I83" s="4" t="s">
        <v>97</v>
      </c>
      <c r="J83" s="4" t="s">
        <v>76</v>
      </c>
      <c r="K83" s="4"/>
      <c r="L83" s="4">
        <v>1300</v>
      </c>
      <c r="M83" s="4"/>
      <c r="N83" s="4"/>
      <c r="O83" s="4" t="s">
        <v>30</v>
      </c>
      <c r="P83" s="4" t="s">
        <v>99</v>
      </c>
      <c r="Q83" s="4" t="s">
        <v>112</v>
      </c>
      <c r="R83" s="4">
        <v>26</v>
      </c>
      <c r="S83" s="4" t="s">
        <v>101</v>
      </c>
      <c r="T83" s="4"/>
      <c r="U83" s="4"/>
      <c r="V83" s="4"/>
      <c r="W83" s="4" t="s">
        <v>81</v>
      </c>
      <c r="X83" s="6" t="s">
        <v>34</v>
      </c>
      <c r="Y83" s="3" t="str">
        <f>VLOOKUP(X83,'[1]Region&amp;ASM'!$B$2:$D$14,3,0)</f>
        <v>Abhishek Srivastava</v>
      </c>
    </row>
    <row r="84" spans="1:25" x14ac:dyDescent="0.25">
      <c r="A84" s="2">
        <v>45105.916909722226</v>
      </c>
      <c r="B84" s="8">
        <v>45105</v>
      </c>
      <c r="C84" s="3" t="s">
        <v>25</v>
      </c>
      <c r="D84" s="3" t="s">
        <v>26</v>
      </c>
      <c r="E84" s="4">
        <v>38</v>
      </c>
      <c r="F84" s="4" t="s">
        <v>75</v>
      </c>
      <c r="G84" s="4">
        <v>919999038132</v>
      </c>
      <c r="H84" s="4">
        <v>150</v>
      </c>
      <c r="I84" s="4" t="s">
        <v>97</v>
      </c>
      <c r="J84" s="4" t="s">
        <v>76</v>
      </c>
      <c r="K84" s="4"/>
      <c r="L84" s="4">
        <v>600</v>
      </c>
      <c r="M84" s="4"/>
      <c r="N84" s="4"/>
      <c r="O84" s="4" t="s">
        <v>30</v>
      </c>
      <c r="P84" s="4" t="s">
        <v>99</v>
      </c>
      <c r="Q84" s="4" t="s">
        <v>200</v>
      </c>
      <c r="R84" s="4">
        <v>15</v>
      </c>
      <c r="S84" s="4" t="s">
        <v>101</v>
      </c>
      <c r="T84" s="4"/>
      <c r="U84" s="4"/>
      <c r="V84" s="4"/>
      <c r="W84" s="4" t="s">
        <v>81</v>
      </c>
      <c r="X84" s="6" t="s">
        <v>34</v>
      </c>
      <c r="Y84" s="3" t="str">
        <f>VLOOKUP(X84,'[1]Region&amp;ASM'!$B$2:$D$14,3,0)</f>
        <v>Abhishek Srivastava</v>
      </c>
    </row>
    <row r="85" spans="1:25" x14ac:dyDescent="0.25">
      <c r="A85" s="2">
        <v>45105.917847222219</v>
      </c>
      <c r="B85" s="8">
        <v>45105</v>
      </c>
      <c r="C85" s="3" t="s">
        <v>25</v>
      </c>
      <c r="D85" s="3" t="s">
        <v>26</v>
      </c>
      <c r="E85" s="4">
        <v>38</v>
      </c>
      <c r="F85" s="4" t="s">
        <v>75</v>
      </c>
      <c r="G85" s="4">
        <v>919999038132</v>
      </c>
      <c r="H85" s="4">
        <v>100</v>
      </c>
      <c r="I85" s="4" t="s">
        <v>97</v>
      </c>
      <c r="J85" s="4" t="s">
        <v>76</v>
      </c>
      <c r="K85" s="4"/>
      <c r="L85" s="4">
        <v>600</v>
      </c>
      <c r="M85" s="4"/>
      <c r="N85" s="4"/>
      <c r="O85" s="4" t="s">
        <v>30</v>
      </c>
      <c r="P85" s="4" t="s">
        <v>201</v>
      </c>
      <c r="Q85" s="4" t="s">
        <v>99</v>
      </c>
      <c r="R85" s="4">
        <v>15</v>
      </c>
      <c r="S85" s="4" t="s">
        <v>101</v>
      </c>
      <c r="T85" s="4"/>
      <c r="U85" s="4"/>
      <c r="V85" s="4"/>
      <c r="W85" s="4" t="s">
        <v>81</v>
      </c>
      <c r="X85" s="6" t="s">
        <v>34</v>
      </c>
      <c r="Y85" s="3" t="str">
        <f>VLOOKUP(X85,'[1]Region&amp;ASM'!$B$2:$D$14,3,0)</f>
        <v>Abhishek Srivastava</v>
      </c>
    </row>
    <row r="86" spans="1:25" x14ac:dyDescent="0.25">
      <c r="A86" s="2">
        <v>45105.918958333335</v>
      </c>
      <c r="B86" s="8">
        <v>45105</v>
      </c>
      <c r="C86" s="3" t="s">
        <v>25</v>
      </c>
      <c r="D86" s="3" t="s">
        <v>26</v>
      </c>
      <c r="E86" s="4">
        <v>11</v>
      </c>
      <c r="F86" s="4" t="s">
        <v>36</v>
      </c>
      <c r="G86" s="4">
        <v>9625446093</v>
      </c>
      <c r="H86" s="4">
        <v>400</v>
      </c>
      <c r="I86" s="4" t="s">
        <v>37</v>
      </c>
      <c r="J86" s="4" t="s">
        <v>38</v>
      </c>
      <c r="K86" s="4"/>
      <c r="L86" s="4">
        <v>1400</v>
      </c>
      <c r="M86" s="4"/>
      <c r="N86" s="4"/>
      <c r="O86" s="4" t="s">
        <v>30</v>
      </c>
      <c r="P86" s="4" t="s">
        <v>70</v>
      </c>
      <c r="Q86" s="4" t="s">
        <v>202</v>
      </c>
      <c r="R86" s="4">
        <v>28</v>
      </c>
      <c r="S86" s="4" t="s">
        <v>70</v>
      </c>
      <c r="T86" s="4"/>
      <c r="U86" s="4"/>
      <c r="V86" s="4"/>
      <c r="W86" s="4" t="s">
        <v>72</v>
      </c>
      <c r="X86" s="6" t="s">
        <v>43</v>
      </c>
      <c r="Y86" s="3" t="str">
        <f>VLOOKUP(X86,'[1]Region&amp;ASM'!$B$2:$D$14,3,0)</f>
        <v>Abhishek Srivastava</v>
      </c>
    </row>
    <row r="87" spans="1:25" x14ac:dyDescent="0.25">
      <c r="A87" s="2">
        <v>45105.91988425926</v>
      </c>
      <c r="B87" s="8">
        <v>45105</v>
      </c>
      <c r="C87" s="3" t="s">
        <v>25</v>
      </c>
      <c r="D87" s="3" t="s">
        <v>26</v>
      </c>
      <c r="E87" s="4">
        <v>11</v>
      </c>
      <c r="F87" s="4" t="s">
        <v>36</v>
      </c>
      <c r="G87" s="4">
        <v>9625446093</v>
      </c>
      <c r="H87" s="4">
        <v>200</v>
      </c>
      <c r="I87" s="4" t="s">
        <v>37</v>
      </c>
      <c r="J87" s="4" t="s">
        <v>38</v>
      </c>
      <c r="K87" s="4"/>
      <c r="L87" s="4">
        <v>600</v>
      </c>
      <c r="M87" s="4"/>
      <c r="N87" s="4"/>
      <c r="O87" s="4" t="s">
        <v>30</v>
      </c>
      <c r="P87" s="4" t="s">
        <v>70</v>
      </c>
      <c r="Q87" s="4" t="s">
        <v>108</v>
      </c>
      <c r="R87" s="4">
        <v>12</v>
      </c>
      <c r="S87" s="4" t="s">
        <v>70</v>
      </c>
      <c r="T87" s="4"/>
      <c r="U87" s="4"/>
      <c r="V87" s="4"/>
      <c r="W87" s="4" t="s">
        <v>72</v>
      </c>
      <c r="X87" s="6" t="s">
        <v>43</v>
      </c>
      <c r="Y87" s="3" t="str">
        <f>VLOOKUP(X87,'[1]Region&amp;ASM'!$B$2:$D$14,3,0)</f>
        <v>Abhishek Srivastava</v>
      </c>
    </row>
    <row r="88" spans="1:25" x14ac:dyDescent="0.25">
      <c r="A88" s="2">
        <v>45105.921909722223</v>
      </c>
      <c r="B88" s="8">
        <v>45105</v>
      </c>
      <c r="C88" s="3" t="s">
        <v>25</v>
      </c>
      <c r="D88" s="3" t="s">
        <v>26</v>
      </c>
      <c r="E88" s="4">
        <v>43</v>
      </c>
      <c r="F88" s="4" t="s">
        <v>172</v>
      </c>
      <c r="G88" s="4">
        <v>9911166425</v>
      </c>
      <c r="H88" s="4">
        <v>150</v>
      </c>
      <c r="I88" s="4" t="s">
        <v>164</v>
      </c>
      <c r="J88" s="4" t="s">
        <v>203</v>
      </c>
      <c r="K88" s="4"/>
      <c r="L88" s="4">
        <v>500</v>
      </c>
      <c r="M88" s="4"/>
      <c r="N88" s="4"/>
      <c r="O88" s="4" t="s">
        <v>30</v>
      </c>
      <c r="P88" s="4" t="s">
        <v>181</v>
      </c>
      <c r="Q88" s="4" t="s">
        <v>204</v>
      </c>
      <c r="R88" s="4">
        <v>9</v>
      </c>
      <c r="S88" s="4" t="s">
        <v>181</v>
      </c>
      <c r="T88" s="4"/>
      <c r="U88" s="4"/>
      <c r="V88" s="4"/>
      <c r="W88" s="4" t="s">
        <v>72</v>
      </c>
      <c r="X88" s="6" t="s">
        <v>43</v>
      </c>
      <c r="Y88" s="3" t="str">
        <f>VLOOKUP(X88,'[1]Region&amp;ASM'!$B$2:$D$14,3,0)</f>
        <v>Abhishek Srivastava</v>
      </c>
    </row>
    <row r="89" spans="1:25" x14ac:dyDescent="0.25">
      <c r="A89" s="2">
        <v>45106.89298611111</v>
      </c>
      <c r="B89" s="8">
        <v>45106</v>
      </c>
      <c r="C89" s="3" t="s">
        <v>25</v>
      </c>
      <c r="D89" s="3" t="s">
        <v>26</v>
      </c>
      <c r="E89" s="4">
        <v>11</v>
      </c>
      <c r="F89" s="4" t="s">
        <v>36</v>
      </c>
      <c r="G89" s="4">
        <v>9625446093</v>
      </c>
      <c r="H89" s="4">
        <v>300</v>
      </c>
      <c r="I89" s="4" t="s">
        <v>37</v>
      </c>
      <c r="J89" s="4" t="s">
        <v>38</v>
      </c>
      <c r="K89" s="4"/>
      <c r="L89" s="4">
        <v>700</v>
      </c>
      <c r="M89" s="4"/>
      <c r="N89" s="4"/>
      <c r="O89" s="4" t="s">
        <v>30</v>
      </c>
      <c r="P89" s="4" t="s">
        <v>70</v>
      </c>
      <c r="Q89" s="4" t="s">
        <v>205</v>
      </c>
      <c r="R89" s="4">
        <v>13</v>
      </c>
      <c r="S89" s="4" t="s">
        <v>70</v>
      </c>
      <c r="T89" s="4"/>
      <c r="U89" s="4"/>
      <c r="V89" s="4"/>
      <c r="W89" s="4" t="s">
        <v>72</v>
      </c>
      <c r="X89" s="6" t="s">
        <v>43</v>
      </c>
      <c r="Y89" s="3" t="str">
        <f>VLOOKUP(X89,'[1]Region&amp;ASM'!$B$2:$D$14,3,0)</f>
        <v>Abhishek Srivastava</v>
      </c>
    </row>
    <row r="90" spans="1:25" x14ac:dyDescent="0.25">
      <c r="A90" s="2">
        <v>45106.89570601852</v>
      </c>
      <c r="B90" s="8">
        <v>45106</v>
      </c>
      <c r="C90" s="3" t="s">
        <v>25</v>
      </c>
      <c r="D90" s="3" t="s">
        <v>26</v>
      </c>
      <c r="E90" s="4">
        <v>11</v>
      </c>
      <c r="F90" s="4" t="s">
        <v>36</v>
      </c>
      <c r="G90" s="4">
        <v>9625446093</v>
      </c>
      <c r="H90" s="4">
        <v>320</v>
      </c>
      <c r="I90" s="4" t="s">
        <v>37</v>
      </c>
      <c r="J90" s="4" t="s">
        <v>38</v>
      </c>
      <c r="K90" s="4"/>
      <c r="L90" s="4">
        <v>800</v>
      </c>
      <c r="M90" s="4"/>
      <c r="N90" s="4"/>
      <c r="O90" s="4" t="s">
        <v>30</v>
      </c>
      <c r="P90" s="4" t="s">
        <v>70</v>
      </c>
      <c r="Q90" s="4" t="s">
        <v>206</v>
      </c>
      <c r="R90" s="4">
        <v>15</v>
      </c>
      <c r="S90" s="4" t="s">
        <v>70</v>
      </c>
      <c r="T90" s="4"/>
      <c r="U90" s="4"/>
      <c r="V90" s="4"/>
      <c r="W90" s="4" t="s">
        <v>72</v>
      </c>
      <c r="X90" s="6" t="s">
        <v>43</v>
      </c>
      <c r="Y90" s="3" t="str">
        <f>VLOOKUP(X90,'[1]Region&amp;ASM'!$B$2:$D$14,3,0)</f>
        <v>Abhishek Srivastava</v>
      </c>
    </row>
    <row r="91" spans="1:25" x14ac:dyDescent="0.25">
      <c r="A91" s="2">
        <v>45106.897893518515</v>
      </c>
      <c r="B91" s="8">
        <v>45106</v>
      </c>
      <c r="C91" s="3" t="s">
        <v>25</v>
      </c>
      <c r="D91" s="3" t="s">
        <v>26</v>
      </c>
      <c r="E91" s="4">
        <v>44</v>
      </c>
      <c r="F91" s="4" t="s">
        <v>176</v>
      </c>
      <c r="G91" s="4">
        <v>7417925777</v>
      </c>
      <c r="H91" s="4">
        <v>530</v>
      </c>
      <c r="I91" s="4" t="s">
        <v>186</v>
      </c>
      <c r="J91" s="4" t="s">
        <v>207</v>
      </c>
      <c r="K91" s="4"/>
      <c r="L91" s="4">
        <v>500</v>
      </c>
      <c r="M91" s="4"/>
      <c r="N91" s="4"/>
      <c r="O91" s="4" t="s">
        <v>30</v>
      </c>
      <c r="P91" s="4" t="s">
        <v>181</v>
      </c>
      <c r="Q91" s="4" t="s">
        <v>204</v>
      </c>
      <c r="R91" s="4">
        <v>10</v>
      </c>
      <c r="S91" s="4" t="s">
        <v>181</v>
      </c>
      <c r="T91" s="4"/>
      <c r="U91" s="4"/>
      <c r="V91" s="4"/>
      <c r="W91" s="4" t="s">
        <v>72</v>
      </c>
      <c r="X91" s="6" t="s">
        <v>43</v>
      </c>
      <c r="Y91" s="3" t="str">
        <f>VLOOKUP(X91,'[1]Region&amp;ASM'!$B$2:$D$14,3,0)</f>
        <v>Abhishek Srivastava</v>
      </c>
    </row>
    <row r="92" spans="1:25" x14ac:dyDescent="0.25">
      <c r="A92" s="2">
        <v>45106.941481481481</v>
      </c>
      <c r="B92" s="8">
        <v>45106</v>
      </c>
      <c r="C92" s="3" t="s">
        <v>25</v>
      </c>
      <c r="D92" s="3" t="s">
        <v>26</v>
      </c>
      <c r="E92" s="4">
        <v>38</v>
      </c>
      <c r="F92" s="4" t="s">
        <v>75</v>
      </c>
      <c r="G92" s="4" t="s">
        <v>148</v>
      </c>
      <c r="H92" s="4">
        <v>200</v>
      </c>
      <c r="I92" s="4" t="s">
        <v>97</v>
      </c>
      <c r="J92" s="4" t="s">
        <v>76</v>
      </c>
      <c r="K92" s="4">
        <v>1000</v>
      </c>
      <c r="L92" s="4">
        <v>1000</v>
      </c>
      <c r="M92" s="4"/>
      <c r="N92" s="4"/>
      <c r="O92" s="4" t="s">
        <v>30</v>
      </c>
      <c r="P92" s="4" t="s">
        <v>99</v>
      </c>
      <c r="Q92" s="4" t="s">
        <v>112</v>
      </c>
      <c r="R92" s="4">
        <v>25</v>
      </c>
      <c r="S92" s="4" t="s">
        <v>208</v>
      </c>
      <c r="T92" s="4"/>
      <c r="U92" s="4"/>
      <c r="V92" s="4"/>
      <c r="W92" s="4" t="s">
        <v>81</v>
      </c>
      <c r="X92" s="6" t="s">
        <v>34</v>
      </c>
      <c r="Y92" s="3" t="str">
        <f>VLOOKUP(X92,'[1]Region&amp;ASM'!$B$2:$D$14,3,0)</f>
        <v>Abhishek Srivastava</v>
      </c>
    </row>
    <row r="93" spans="1:25" x14ac:dyDescent="0.25">
      <c r="A93" s="2">
        <v>45106.942673611113</v>
      </c>
      <c r="B93" s="8">
        <v>45106</v>
      </c>
      <c r="C93" s="3" t="s">
        <v>25</v>
      </c>
      <c r="D93" s="3" t="s">
        <v>26</v>
      </c>
      <c r="E93" s="4">
        <v>38</v>
      </c>
      <c r="F93" s="4" t="s">
        <v>75</v>
      </c>
      <c r="G93" s="4" t="s">
        <v>148</v>
      </c>
      <c r="H93" s="4">
        <v>100</v>
      </c>
      <c r="I93" s="4" t="s">
        <v>97</v>
      </c>
      <c r="J93" s="4" t="s">
        <v>76</v>
      </c>
      <c r="K93" s="4"/>
      <c r="L93" s="4">
        <v>300</v>
      </c>
      <c r="M93" s="4"/>
      <c r="N93" s="4"/>
      <c r="O93" s="4" t="s">
        <v>30</v>
      </c>
      <c r="P93" s="4" t="s">
        <v>201</v>
      </c>
      <c r="Q93" s="4" t="s">
        <v>209</v>
      </c>
      <c r="R93" s="4">
        <v>4</v>
      </c>
      <c r="S93" s="4" t="s">
        <v>101</v>
      </c>
      <c r="T93" s="4"/>
      <c r="U93" s="4"/>
      <c r="V93" s="4"/>
      <c r="W93" s="4" t="s">
        <v>81</v>
      </c>
      <c r="X93" s="6" t="s">
        <v>34</v>
      </c>
      <c r="Y93" s="3" t="str">
        <f>VLOOKUP(X93,'[1]Region&amp;ASM'!$B$2:$D$14,3,0)</f>
        <v>Abhishek Srivastava</v>
      </c>
    </row>
    <row r="94" spans="1:25" x14ac:dyDescent="0.25">
      <c r="A94" s="2">
        <v>45106.943738425929</v>
      </c>
      <c r="B94" s="8">
        <v>45106</v>
      </c>
      <c r="C94" s="3" t="s">
        <v>25</v>
      </c>
      <c r="D94" s="3" t="s">
        <v>26</v>
      </c>
      <c r="E94" s="4">
        <v>38</v>
      </c>
      <c r="F94" s="4" t="s">
        <v>75</v>
      </c>
      <c r="G94" s="4" t="s">
        <v>148</v>
      </c>
      <c r="H94" s="4">
        <v>300</v>
      </c>
      <c r="I94" s="4" t="s">
        <v>97</v>
      </c>
      <c r="J94" s="4" t="s">
        <v>76</v>
      </c>
      <c r="K94" s="4"/>
      <c r="L94" s="4">
        <v>500</v>
      </c>
      <c r="M94" s="4"/>
      <c r="N94" s="4"/>
      <c r="O94" s="4" t="s">
        <v>30</v>
      </c>
      <c r="P94" s="4" t="s">
        <v>210</v>
      </c>
      <c r="Q94" s="4" t="s">
        <v>211</v>
      </c>
      <c r="R94" s="4">
        <v>15</v>
      </c>
      <c r="S94" s="4" t="s">
        <v>105</v>
      </c>
      <c r="T94" s="4"/>
      <c r="U94" s="4"/>
      <c r="V94" s="4"/>
      <c r="W94" s="4" t="s">
        <v>81</v>
      </c>
      <c r="X94" s="6" t="s">
        <v>34</v>
      </c>
      <c r="Y94" s="3" t="str">
        <f>VLOOKUP(X94,'[1]Region&amp;ASM'!$B$2:$D$14,3,0)</f>
        <v>Abhishek Srivastava</v>
      </c>
    </row>
    <row r="95" spans="1:25" x14ac:dyDescent="0.25">
      <c r="A95" s="2">
        <v>45107.885358796295</v>
      </c>
      <c r="B95" s="8">
        <v>45107</v>
      </c>
      <c r="C95" s="3" t="s">
        <v>25</v>
      </c>
      <c r="D95" s="3" t="s">
        <v>26</v>
      </c>
      <c r="E95" s="4">
        <v>11</v>
      </c>
      <c r="F95" s="4" t="s">
        <v>36</v>
      </c>
      <c r="G95" s="4">
        <v>9625446093</v>
      </c>
      <c r="H95" s="4">
        <v>550</v>
      </c>
      <c r="I95" s="4" t="s">
        <v>37</v>
      </c>
      <c r="J95" s="4" t="s">
        <v>38</v>
      </c>
      <c r="K95" s="4"/>
      <c r="L95" s="4">
        <v>800</v>
      </c>
      <c r="M95" s="4"/>
      <c r="N95" s="4"/>
      <c r="O95" s="4" t="s">
        <v>30</v>
      </c>
      <c r="P95" s="4" t="s">
        <v>70</v>
      </c>
      <c r="Q95" s="4" t="s">
        <v>154</v>
      </c>
      <c r="R95" s="4">
        <v>16</v>
      </c>
      <c r="S95" s="4" t="s">
        <v>70</v>
      </c>
      <c r="T95" s="4"/>
      <c r="U95" s="4"/>
      <c r="V95" s="4"/>
      <c r="W95" s="4" t="s">
        <v>72</v>
      </c>
      <c r="X95" s="6" t="s">
        <v>43</v>
      </c>
      <c r="Y95" s="3" t="str">
        <f>VLOOKUP(X95,'[1]Region&amp;ASM'!$B$2:$D$14,3,0)</f>
        <v>Abhishek Srivastava</v>
      </c>
    </row>
    <row r="96" spans="1:25" x14ac:dyDescent="0.25">
      <c r="A96" s="2">
        <v>45107.88685185185</v>
      </c>
      <c r="B96" s="8">
        <v>45107</v>
      </c>
      <c r="C96" s="3" t="s">
        <v>25</v>
      </c>
      <c r="D96" s="3" t="s">
        <v>26</v>
      </c>
      <c r="E96" s="4">
        <v>44</v>
      </c>
      <c r="F96" s="4" t="s">
        <v>176</v>
      </c>
      <c r="G96" s="4">
        <v>7417925777</v>
      </c>
      <c r="H96" s="4">
        <v>200</v>
      </c>
      <c r="I96" s="4" t="s">
        <v>28</v>
      </c>
      <c r="J96" s="4" t="s">
        <v>212</v>
      </c>
      <c r="K96" s="4"/>
      <c r="L96" s="4">
        <v>600</v>
      </c>
      <c r="M96" s="4"/>
      <c r="N96" s="4"/>
      <c r="O96" s="4" t="s">
        <v>30</v>
      </c>
      <c r="P96" s="4" t="s">
        <v>181</v>
      </c>
      <c r="Q96" s="4" t="s">
        <v>159</v>
      </c>
      <c r="R96" s="4">
        <v>14</v>
      </c>
      <c r="S96" s="4" t="s">
        <v>181</v>
      </c>
      <c r="T96" s="4"/>
      <c r="U96" s="4"/>
      <c r="V96" s="4"/>
      <c r="W96" s="4" t="s">
        <v>72</v>
      </c>
      <c r="X96" s="6" t="s">
        <v>43</v>
      </c>
      <c r="Y96" s="3" t="str">
        <f>VLOOKUP(X96,'[1]Region&amp;ASM'!$B$2:$D$14,3,0)</f>
        <v>Abhishek Srivastava</v>
      </c>
    </row>
    <row r="97" spans="1:25" x14ac:dyDescent="0.25">
      <c r="A97" s="2">
        <v>45107.980243055557</v>
      </c>
      <c r="B97" s="8">
        <v>45107</v>
      </c>
      <c r="C97" s="3" t="s">
        <v>25</v>
      </c>
      <c r="D97" s="3" t="s">
        <v>26</v>
      </c>
      <c r="E97" s="4">
        <v>37</v>
      </c>
      <c r="F97" s="4" t="s">
        <v>61</v>
      </c>
      <c r="G97" s="4" t="s">
        <v>182</v>
      </c>
      <c r="H97" s="4">
        <v>200</v>
      </c>
      <c r="I97" s="4" t="s">
        <v>62</v>
      </c>
      <c r="J97" s="4" t="s">
        <v>213</v>
      </c>
      <c r="K97" s="4">
        <v>800</v>
      </c>
      <c r="L97" s="4">
        <v>800</v>
      </c>
      <c r="M97" s="4"/>
      <c r="N97" s="4"/>
      <c r="O97" s="4" t="s">
        <v>30</v>
      </c>
      <c r="P97" s="4" t="s">
        <v>184</v>
      </c>
      <c r="Q97" s="4" t="s">
        <v>214</v>
      </c>
      <c r="R97" s="4">
        <v>22</v>
      </c>
      <c r="S97" s="4" t="s">
        <v>105</v>
      </c>
      <c r="T97" s="4"/>
      <c r="U97" s="4"/>
      <c r="V97" s="4"/>
      <c r="W97" s="4" t="s">
        <v>81</v>
      </c>
      <c r="X97" s="6" t="s">
        <v>34</v>
      </c>
      <c r="Y97" s="3" t="str">
        <f>VLOOKUP(X97,'[1]Region&amp;ASM'!$B$2:$D$14,3,0)</f>
        <v>Abhishek Srivastava</v>
      </c>
    </row>
    <row r="98" spans="1:25" x14ac:dyDescent="0.25">
      <c r="A98" s="2">
        <v>45107.981620370374</v>
      </c>
      <c r="B98" s="8">
        <v>45107</v>
      </c>
      <c r="C98" s="3" t="s">
        <v>25</v>
      </c>
      <c r="D98" s="3" t="s">
        <v>26</v>
      </c>
      <c r="E98" s="4">
        <v>37</v>
      </c>
      <c r="F98" s="4" t="s">
        <v>61</v>
      </c>
      <c r="G98" s="4" t="s">
        <v>182</v>
      </c>
      <c r="H98" s="4">
        <v>300</v>
      </c>
      <c r="I98" s="4" t="s">
        <v>62</v>
      </c>
      <c r="J98" s="4" t="s">
        <v>213</v>
      </c>
      <c r="K98" s="4">
        <v>1000</v>
      </c>
      <c r="L98" s="4">
        <v>1000</v>
      </c>
      <c r="M98" s="4"/>
      <c r="N98" s="4"/>
      <c r="O98" s="4" t="s">
        <v>30</v>
      </c>
      <c r="P98" s="4" t="s">
        <v>139</v>
      </c>
      <c r="Q98" s="4" t="s">
        <v>215</v>
      </c>
      <c r="R98" s="4">
        <v>28</v>
      </c>
      <c r="S98" s="4" t="s">
        <v>105</v>
      </c>
      <c r="T98" s="4"/>
      <c r="U98" s="4"/>
      <c r="V98" s="4"/>
      <c r="W98" s="4" t="s">
        <v>81</v>
      </c>
      <c r="X98" s="6" t="s">
        <v>34</v>
      </c>
      <c r="Y98" s="3" t="str">
        <f>VLOOKUP(X98,'[1]Region&amp;ASM'!$B$2:$D$14,3,0)</f>
        <v>Abhishek Srivastava</v>
      </c>
    </row>
    <row r="99" spans="1:25" x14ac:dyDescent="0.25">
      <c r="A99" s="2">
        <v>45108.897789351853</v>
      </c>
      <c r="B99" s="8">
        <v>45108</v>
      </c>
      <c r="C99" s="8" t="s">
        <v>216</v>
      </c>
      <c r="D99" s="3" t="s">
        <v>26</v>
      </c>
      <c r="E99" s="4">
        <v>11</v>
      </c>
      <c r="F99" s="4" t="s">
        <v>36</v>
      </c>
      <c r="G99" s="4" t="s">
        <v>217</v>
      </c>
      <c r="H99" s="4">
        <v>300</v>
      </c>
      <c r="I99" s="4" t="s">
        <v>37</v>
      </c>
      <c r="J99" s="4" t="s">
        <v>218</v>
      </c>
      <c r="K99" s="4"/>
      <c r="L99" s="4">
        <v>1100</v>
      </c>
      <c r="M99" s="4"/>
      <c r="N99" s="4"/>
      <c r="O99" s="4" t="s">
        <v>30</v>
      </c>
      <c r="P99" s="4" t="s">
        <v>219</v>
      </c>
      <c r="Q99" s="4" t="s">
        <v>220</v>
      </c>
      <c r="R99" s="4">
        <v>30</v>
      </c>
      <c r="S99" s="4" t="s">
        <v>78</v>
      </c>
      <c r="T99" s="4"/>
      <c r="U99" s="4"/>
      <c r="V99" s="4"/>
      <c r="W99" s="4" t="s">
        <v>81</v>
      </c>
      <c r="X99" s="6" t="s">
        <v>34</v>
      </c>
      <c r="Y99" s="3" t="str">
        <f>VLOOKUP(X99,'[1]Region&amp;ASM'!$B$2:$D$14,3,0)</f>
        <v>Abhishek Srivastava</v>
      </c>
    </row>
    <row r="100" spans="1:25" x14ac:dyDescent="0.25">
      <c r="A100" s="2">
        <v>45108.962696759256</v>
      </c>
      <c r="B100" s="8">
        <v>45108</v>
      </c>
      <c r="C100" s="8" t="s">
        <v>216</v>
      </c>
      <c r="D100" s="3" t="s">
        <v>26</v>
      </c>
      <c r="E100" s="4">
        <v>37</v>
      </c>
      <c r="F100" s="4" t="s">
        <v>61</v>
      </c>
      <c r="G100" s="4" t="s">
        <v>182</v>
      </c>
      <c r="H100" s="4">
        <v>400</v>
      </c>
      <c r="I100" s="4" t="s">
        <v>62</v>
      </c>
      <c r="J100" s="4" t="s">
        <v>183</v>
      </c>
      <c r="K100" s="4"/>
      <c r="L100" s="4">
        <v>800</v>
      </c>
      <c r="M100" s="4"/>
      <c r="N100" s="4"/>
      <c r="O100" s="4" t="s">
        <v>30</v>
      </c>
      <c r="P100" s="4" t="s">
        <v>149</v>
      </c>
      <c r="Q100" s="4" t="s">
        <v>139</v>
      </c>
      <c r="R100" s="4">
        <v>24</v>
      </c>
      <c r="S100" s="4" t="s">
        <v>101</v>
      </c>
      <c r="T100" s="4"/>
      <c r="U100" s="4"/>
      <c r="V100" s="4"/>
      <c r="W100" s="4" t="s">
        <v>81</v>
      </c>
      <c r="X100" s="6" t="s">
        <v>34</v>
      </c>
      <c r="Y100" s="3" t="str">
        <f>VLOOKUP(X100,'[1]Region&amp;ASM'!$B$2:$D$14,3,0)</f>
        <v>Abhishek Srivastava</v>
      </c>
    </row>
    <row r="101" spans="1:25" x14ac:dyDescent="0.25">
      <c r="A101" s="2">
        <v>45108.963842592595</v>
      </c>
      <c r="B101" s="8">
        <v>45108</v>
      </c>
      <c r="C101" s="8" t="s">
        <v>216</v>
      </c>
      <c r="D101" s="3" t="s">
        <v>26</v>
      </c>
      <c r="E101" s="4">
        <v>37</v>
      </c>
      <c r="F101" s="4" t="s">
        <v>61</v>
      </c>
      <c r="G101" s="4" t="s">
        <v>182</v>
      </c>
      <c r="H101" s="4">
        <v>200</v>
      </c>
      <c r="I101" s="4" t="s">
        <v>62</v>
      </c>
      <c r="J101" s="4" t="s">
        <v>183</v>
      </c>
      <c r="K101" s="4"/>
      <c r="L101" s="4">
        <v>1500</v>
      </c>
      <c r="M101" s="4"/>
      <c r="N101" s="4"/>
      <c r="O101" s="4" t="s">
        <v>30</v>
      </c>
      <c r="P101" s="4" t="s">
        <v>139</v>
      </c>
      <c r="Q101" s="4" t="s">
        <v>137</v>
      </c>
      <c r="R101" s="4">
        <v>36</v>
      </c>
      <c r="S101" s="4" t="s">
        <v>101</v>
      </c>
      <c r="T101" s="4"/>
      <c r="U101" s="4"/>
      <c r="V101" s="4"/>
      <c r="W101" s="4" t="s">
        <v>81</v>
      </c>
      <c r="X101" s="6" t="s">
        <v>34</v>
      </c>
      <c r="Y101" s="3" t="str">
        <f>VLOOKUP(X101,'[1]Region&amp;ASM'!$B$2:$D$14,3,0)</f>
        <v>Abhishek Srivastava</v>
      </c>
    </row>
    <row r="102" spans="1:25" x14ac:dyDescent="0.25">
      <c r="A102" s="2">
        <v>45111.443715277775</v>
      </c>
      <c r="B102" s="8">
        <v>45110</v>
      </c>
      <c r="C102" s="8" t="s">
        <v>216</v>
      </c>
      <c r="D102" s="3" t="s">
        <v>26</v>
      </c>
      <c r="E102" s="4">
        <v>62</v>
      </c>
      <c r="F102" s="4" t="s">
        <v>221</v>
      </c>
      <c r="G102" s="4" t="s">
        <v>222</v>
      </c>
      <c r="H102" s="4">
        <v>200</v>
      </c>
      <c r="I102" s="4" t="s">
        <v>173</v>
      </c>
      <c r="J102" s="4" t="s">
        <v>223</v>
      </c>
      <c r="K102" s="4"/>
      <c r="L102" s="4">
        <v>350</v>
      </c>
      <c r="M102" s="4"/>
      <c r="N102" s="4"/>
      <c r="O102" s="4" t="s">
        <v>30</v>
      </c>
      <c r="P102" s="4" t="s">
        <v>224</v>
      </c>
      <c r="Q102" s="4" t="s">
        <v>224</v>
      </c>
      <c r="R102" s="4">
        <v>5</v>
      </c>
      <c r="S102" s="4" t="s">
        <v>225</v>
      </c>
      <c r="T102" s="4"/>
      <c r="U102" s="4"/>
      <c r="V102" s="4"/>
      <c r="W102" s="4" t="s">
        <v>81</v>
      </c>
      <c r="X102" s="6" t="s">
        <v>34</v>
      </c>
      <c r="Y102" s="3" t="str">
        <f>VLOOKUP(X102,'[1]Region&amp;ASM'!$B$2:$D$14,3,0)</f>
        <v>Abhishek Srivastava</v>
      </c>
    </row>
    <row r="103" spans="1:25" x14ac:dyDescent="0.25">
      <c r="A103" s="2">
        <v>45111.445208333331</v>
      </c>
      <c r="B103" s="8">
        <v>45110</v>
      </c>
      <c r="C103" s="8" t="s">
        <v>216</v>
      </c>
      <c r="D103" s="3" t="s">
        <v>26</v>
      </c>
      <c r="E103" s="4">
        <v>62</v>
      </c>
      <c r="F103" s="4" t="s">
        <v>221</v>
      </c>
      <c r="G103" s="4" t="s">
        <v>222</v>
      </c>
      <c r="H103" s="4">
        <v>300</v>
      </c>
      <c r="I103" s="4" t="s">
        <v>173</v>
      </c>
      <c r="J103" s="4" t="s">
        <v>226</v>
      </c>
      <c r="K103" s="4"/>
      <c r="L103" s="4">
        <v>500</v>
      </c>
      <c r="M103" s="4"/>
      <c r="N103" s="4"/>
      <c r="O103" s="4" t="s">
        <v>39</v>
      </c>
      <c r="P103" s="4" t="s">
        <v>224</v>
      </c>
      <c r="Q103" s="4" t="s">
        <v>227</v>
      </c>
      <c r="R103" s="4">
        <v>15</v>
      </c>
      <c r="S103" s="4" t="s">
        <v>225</v>
      </c>
      <c r="T103" s="4"/>
      <c r="U103" s="4"/>
      <c r="V103" s="4"/>
      <c r="W103" s="4" t="s">
        <v>81</v>
      </c>
      <c r="X103" s="6" t="s">
        <v>34</v>
      </c>
      <c r="Y103" s="3" t="str">
        <f>VLOOKUP(X103,'[1]Region&amp;ASM'!$B$2:$D$14,3,0)</f>
        <v>Abhishek Srivastava</v>
      </c>
    </row>
    <row r="104" spans="1:25" x14ac:dyDescent="0.25">
      <c r="A104" s="2">
        <v>45111.446608796294</v>
      </c>
      <c r="B104" s="8">
        <v>45110</v>
      </c>
      <c r="C104" s="8" t="s">
        <v>216</v>
      </c>
      <c r="D104" s="3" t="s">
        <v>26</v>
      </c>
      <c r="E104" s="4">
        <v>62</v>
      </c>
      <c r="F104" s="4" t="s">
        <v>221</v>
      </c>
      <c r="G104" s="4" t="s">
        <v>222</v>
      </c>
      <c r="H104" s="4">
        <v>100</v>
      </c>
      <c r="I104" s="4" t="s">
        <v>173</v>
      </c>
      <c r="J104" s="4" t="s">
        <v>223</v>
      </c>
      <c r="K104" s="4"/>
      <c r="L104" s="4">
        <v>500</v>
      </c>
      <c r="M104" s="4"/>
      <c r="N104" s="4"/>
      <c r="O104" s="4" t="s">
        <v>30</v>
      </c>
      <c r="P104" s="4" t="s">
        <v>224</v>
      </c>
      <c r="Q104" s="4" t="s">
        <v>228</v>
      </c>
      <c r="R104" s="4">
        <v>14</v>
      </c>
      <c r="S104" s="4" t="s">
        <v>225</v>
      </c>
      <c r="T104" s="4"/>
      <c r="U104" s="4"/>
      <c r="V104" s="4"/>
      <c r="W104" s="4" t="s">
        <v>81</v>
      </c>
      <c r="X104" s="6" t="s">
        <v>34</v>
      </c>
      <c r="Y104" s="3" t="str">
        <f>VLOOKUP(X104,'[1]Region&amp;ASM'!$B$2:$D$14,3,0)</f>
        <v>Abhishek Srivastava</v>
      </c>
    </row>
    <row r="105" spans="1:25" x14ac:dyDescent="0.25">
      <c r="A105" s="2">
        <v>45111.832071759258</v>
      </c>
      <c r="B105" s="8">
        <v>45111</v>
      </c>
      <c r="C105" s="8" t="s">
        <v>216</v>
      </c>
      <c r="D105" s="3" t="s">
        <v>26</v>
      </c>
      <c r="E105" s="4">
        <v>38</v>
      </c>
      <c r="F105" s="4" t="s">
        <v>75</v>
      </c>
      <c r="G105" s="4" t="s">
        <v>148</v>
      </c>
      <c r="H105" s="4">
        <v>200</v>
      </c>
      <c r="I105" s="4" t="s">
        <v>97</v>
      </c>
      <c r="J105" s="4" t="s">
        <v>76</v>
      </c>
      <c r="K105" s="4"/>
      <c r="L105" s="4">
        <v>800</v>
      </c>
      <c r="M105" s="4"/>
      <c r="N105" s="4"/>
      <c r="O105" s="4" t="s">
        <v>30</v>
      </c>
      <c r="P105" s="4" t="s">
        <v>149</v>
      </c>
      <c r="Q105" s="4" t="s">
        <v>139</v>
      </c>
      <c r="R105" s="4">
        <v>24</v>
      </c>
      <c r="S105" s="4" t="s">
        <v>149</v>
      </c>
      <c r="T105" s="4"/>
      <c r="U105" s="4"/>
      <c r="V105" s="4"/>
      <c r="W105" s="4" t="s">
        <v>81</v>
      </c>
      <c r="X105" s="6" t="s">
        <v>34</v>
      </c>
      <c r="Y105" s="3" t="str">
        <f>VLOOKUP(X105,'[1]Region&amp;ASM'!$B$2:$D$14,3,0)</f>
        <v>Abhishek Srivastava</v>
      </c>
    </row>
    <row r="106" spans="1:25" x14ac:dyDescent="0.25">
      <c r="A106" s="2">
        <v>45111.833726851852</v>
      </c>
      <c r="B106" s="8">
        <v>45111</v>
      </c>
      <c r="C106" s="8" t="s">
        <v>216</v>
      </c>
      <c r="D106" s="3" t="s">
        <v>26</v>
      </c>
      <c r="E106" s="4">
        <v>38</v>
      </c>
      <c r="F106" s="4" t="s">
        <v>75</v>
      </c>
      <c r="G106" s="4" t="s">
        <v>148</v>
      </c>
      <c r="H106" s="4">
        <v>300</v>
      </c>
      <c r="I106" s="4" t="s">
        <v>97</v>
      </c>
      <c r="J106" s="4" t="s">
        <v>169</v>
      </c>
      <c r="K106" s="4"/>
      <c r="L106" s="4">
        <v>850</v>
      </c>
      <c r="M106" s="4"/>
      <c r="N106" s="4"/>
      <c r="O106" s="4" t="s">
        <v>30</v>
      </c>
      <c r="P106" s="4" t="s">
        <v>139</v>
      </c>
      <c r="Q106" s="4" t="s">
        <v>209</v>
      </c>
      <c r="R106" s="4">
        <v>26</v>
      </c>
      <c r="S106" s="4" t="s">
        <v>101</v>
      </c>
      <c r="T106" s="4"/>
      <c r="U106" s="4"/>
      <c r="V106" s="4"/>
      <c r="W106" s="4" t="s">
        <v>81</v>
      </c>
      <c r="X106" s="6" t="s">
        <v>34</v>
      </c>
      <c r="Y106" s="3" t="str">
        <f>VLOOKUP(X106,'[1]Region&amp;ASM'!$B$2:$D$14,3,0)</f>
        <v>Abhishek Srivastava</v>
      </c>
    </row>
    <row r="107" spans="1:25" x14ac:dyDescent="0.25">
      <c r="A107" s="2">
        <v>45112.959293981483</v>
      </c>
      <c r="B107" s="8">
        <v>45112</v>
      </c>
      <c r="C107" s="8" t="s">
        <v>216</v>
      </c>
      <c r="D107" s="3" t="s">
        <v>26</v>
      </c>
      <c r="E107" s="4">
        <v>38</v>
      </c>
      <c r="F107" s="4" t="s">
        <v>75</v>
      </c>
      <c r="G107" s="4" t="s">
        <v>148</v>
      </c>
      <c r="H107" s="4">
        <v>200</v>
      </c>
      <c r="I107" s="4" t="s">
        <v>97</v>
      </c>
      <c r="J107" s="4" t="s">
        <v>76</v>
      </c>
      <c r="K107" s="4"/>
      <c r="L107" s="4">
        <v>500</v>
      </c>
      <c r="M107" s="4"/>
      <c r="N107" s="4"/>
      <c r="O107" s="4" t="s">
        <v>30</v>
      </c>
      <c r="P107" s="4" t="s">
        <v>229</v>
      </c>
      <c r="Q107" s="4" t="s">
        <v>230</v>
      </c>
      <c r="R107" s="4">
        <v>16</v>
      </c>
      <c r="S107" s="4" t="s">
        <v>101</v>
      </c>
      <c r="T107" s="4"/>
      <c r="U107" s="4"/>
      <c r="V107" s="4"/>
      <c r="W107" s="4" t="s">
        <v>81</v>
      </c>
      <c r="X107" s="6" t="s">
        <v>34</v>
      </c>
      <c r="Y107" s="3" t="str">
        <f>VLOOKUP(X107,'[1]Region&amp;ASM'!$B$2:$D$14,3,0)</f>
        <v>Abhishek Srivastava</v>
      </c>
    </row>
    <row r="108" spans="1:25" x14ac:dyDescent="0.25">
      <c r="A108" s="2">
        <v>45112.960381944446</v>
      </c>
      <c r="B108" s="8">
        <v>45112</v>
      </c>
      <c r="C108" s="8" t="s">
        <v>216</v>
      </c>
      <c r="D108" s="3" t="s">
        <v>26</v>
      </c>
      <c r="E108" s="4">
        <v>38</v>
      </c>
      <c r="F108" s="4" t="s">
        <v>75</v>
      </c>
      <c r="G108" s="4" t="s">
        <v>148</v>
      </c>
      <c r="H108" s="4">
        <v>300</v>
      </c>
      <c r="I108" s="4" t="s">
        <v>97</v>
      </c>
      <c r="J108" s="4" t="s">
        <v>76</v>
      </c>
      <c r="K108" s="4"/>
      <c r="L108" s="4">
        <v>1000</v>
      </c>
      <c r="M108" s="4"/>
      <c r="N108" s="4"/>
      <c r="O108" s="4" t="s">
        <v>30</v>
      </c>
      <c r="P108" s="4" t="s">
        <v>99</v>
      </c>
      <c r="Q108" s="4" t="s">
        <v>231</v>
      </c>
      <c r="R108" s="4">
        <v>25</v>
      </c>
      <c r="S108" s="4" t="s">
        <v>105</v>
      </c>
      <c r="T108" s="4"/>
      <c r="U108" s="4"/>
      <c r="V108" s="4"/>
      <c r="W108" s="4" t="s">
        <v>81</v>
      </c>
      <c r="X108" s="6" t="s">
        <v>34</v>
      </c>
      <c r="Y108" s="3" t="str">
        <f>VLOOKUP(X108,'[1]Region&amp;ASM'!$B$2:$D$14,3,0)</f>
        <v>Abhishek Srivastava</v>
      </c>
    </row>
    <row r="109" spans="1:25" x14ac:dyDescent="0.25">
      <c r="A109" s="2">
        <v>45113.92386574074</v>
      </c>
      <c r="B109" s="8">
        <v>45113</v>
      </c>
      <c r="C109" s="8" t="s">
        <v>216</v>
      </c>
      <c r="D109" s="3" t="s">
        <v>26</v>
      </c>
      <c r="E109" s="4">
        <v>38</v>
      </c>
      <c r="F109" s="4" t="s">
        <v>75</v>
      </c>
      <c r="G109" s="4" t="s">
        <v>148</v>
      </c>
      <c r="H109" s="4">
        <v>200</v>
      </c>
      <c r="I109" s="4" t="s">
        <v>97</v>
      </c>
      <c r="J109" s="4" t="s">
        <v>76</v>
      </c>
      <c r="K109" s="4"/>
      <c r="L109" s="4">
        <v>800</v>
      </c>
      <c r="M109" s="4"/>
      <c r="N109" s="4"/>
      <c r="O109" s="4" t="s">
        <v>30</v>
      </c>
      <c r="P109" s="4" t="s">
        <v>208</v>
      </c>
      <c r="Q109" s="4" t="s">
        <v>112</v>
      </c>
      <c r="R109" s="4">
        <v>22</v>
      </c>
      <c r="S109" s="4" t="s">
        <v>105</v>
      </c>
      <c r="T109" s="4"/>
      <c r="U109" s="4"/>
      <c r="V109" s="4"/>
      <c r="W109" s="4" t="s">
        <v>81</v>
      </c>
      <c r="X109" s="6" t="s">
        <v>34</v>
      </c>
      <c r="Y109" s="3" t="str">
        <f>VLOOKUP(X109,'[1]Region&amp;ASM'!$B$2:$D$14,3,0)</f>
        <v>Abhishek Srivastava</v>
      </c>
    </row>
    <row r="110" spans="1:25" x14ac:dyDescent="0.25">
      <c r="A110" s="2">
        <v>45113.924942129626</v>
      </c>
      <c r="B110" s="8">
        <v>45113</v>
      </c>
      <c r="C110" s="8" t="s">
        <v>216</v>
      </c>
      <c r="D110" s="3" t="s">
        <v>26</v>
      </c>
      <c r="E110" s="4">
        <v>38</v>
      </c>
      <c r="F110" s="4" t="s">
        <v>75</v>
      </c>
      <c r="G110" s="4" t="s">
        <v>148</v>
      </c>
      <c r="H110" s="4">
        <v>100</v>
      </c>
      <c r="I110" s="4" t="s">
        <v>97</v>
      </c>
      <c r="J110" s="4" t="s">
        <v>76</v>
      </c>
      <c r="K110" s="4"/>
      <c r="L110" s="4">
        <v>300</v>
      </c>
      <c r="M110" s="4"/>
      <c r="N110" s="4"/>
      <c r="O110" s="4" t="s">
        <v>30</v>
      </c>
      <c r="P110" s="4" t="s">
        <v>232</v>
      </c>
      <c r="Q110" s="4" t="s">
        <v>149</v>
      </c>
      <c r="R110" s="4">
        <v>4</v>
      </c>
      <c r="S110" s="4" t="s">
        <v>101</v>
      </c>
      <c r="T110" s="4"/>
      <c r="U110" s="4"/>
      <c r="V110" s="4"/>
      <c r="W110" s="4" t="s">
        <v>81</v>
      </c>
      <c r="X110" s="6" t="s">
        <v>34</v>
      </c>
      <c r="Y110" s="3" t="str">
        <f>VLOOKUP(X110,'[1]Region&amp;ASM'!$B$2:$D$14,3,0)</f>
        <v>Abhishek Srivastava</v>
      </c>
    </row>
    <row r="111" spans="1:25" x14ac:dyDescent="0.25">
      <c r="A111" s="2">
        <v>45114.920613425929</v>
      </c>
      <c r="B111" s="8">
        <v>45114</v>
      </c>
      <c r="C111" s="8" t="s">
        <v>216</v>
      </c>
      <c r="D111" s="3" t="s">
        <v>26</v>
      </c>
      <c r="E111" s="4">
        <v>38</v>
      </c>
      <c r="F111" s="4" t="s">
        <v>75</v>
      </c>
      <c r="G111" s="4" t="s">
        <v>148</v>
      </c>
      <c r="H111" s="4">
        <v>200</v>
      </c>
      <c r="I111" s="4" t="s">
        <v>97</v>
      </c>
      <c r="J111" s="4" t="s">
        <v>76</v>
      </c>
      <c r="K111" s="4">
        <v>800</v>
      </c>
      <c r="L111" s="4">
        <v>800</v>
      </c>
      <c r="M111" s="4"/>
      <c r="N111" s="4"/>
      <c r="O111" s="4" t="s">
        <v>30</v>
      </c>
      <c r="P111" s="4" t="s">
        <v>99</v>
      </c>
      <c r="Q111" s="4" t="s">
        <v>233</v>
      </c>
      <c r="R111" s="4">
        <v>20</v>
      </c>
      <c r="S111" s="4" t="s">
        <v>101</v>
      </c>
      <c r="T111" s="4"/>
      <c r="U111" s="4"/>
      <c r="V111" s="4"/>
      <c r="W111" s="4" t="s">
        <v>81</v>
      </c>
      <c r="X111" s="6" t="s">
        <v>34</v>
      </c>
      <c r="Y111" s="3" t="str">
        <f>VLOOKUP(X111,'[1]Region&amp;ASM'!$B$2:$D$14,3,0)</f>
        <v>Abhishek Srivastava</v>
      </c>
    </row>
    <row r="112" spans="1:25" x14ac:dyDescent="0.25">
      <c r="A112" s="2">
        <v>45114.9216087963</v>
      </c>
      <c r="B112" s="8">
        <v>45114</v>
      </c>
      <c r="C112" s="8" t="s">
        <v>216</v>
      </c>
      <c r="D112" s="3" t="s">
        <v>26</v>
      </c>
      <c r="E112" s="4">
        <v>38</v>
      </c>
      <c r="F112" s="4" t="s">
        <v>75</v>
      </c>
      <c r="G112" s="4" t="s">
        <v>148</v>
      </c>
      <c r="H112" s="4">
        <v>100</v>
      </c>
      <c r="I112" s="4" t="s">
        <v>97</v>
      </c>
      <c r="J112" s="4" t="s">
        <v>76</v>
      </c>
      <c r="K112" s="4"/>
      <c r="L112" s="4">
        <v>500</v>
      </c>
      <c r="M112" s="4"/>
      <c r="N112" s="4"/>
      <c r="O112" s="4" t="s">
        <v>30</v>
      </c>
      <c r="P112" s="4" t="s">
        <v>233</v>
      </c>
      <c r="Q112" s="4" t="s">
        <v>234</v>
      </c>
      <c r="R112" s="4">
        <v>18</v>
      </c>
      <c r="S112" s="4" t="s">
        <v>101</v>
      </c>
      <c r="T112" s="4"/>
      <c r="U112" s="4"/>
      <c r="V112" s="4"/>
      <c r="W112" s="4" t="s">
        <v>81</v>
      </c>
      <c r="X112" s="6" t="s">
        <v>34</v>
      </c>
      <c r="Y112" s="3" t="str">
        <f>VLOOKUP(X112,'[1]Region&amp;ASM'!$B$2:$D$14,3,0)</f>
        <v>Abhishek Srivastava</v>
      </c>
    </row>
    <row r="113" spans="1:25" x14ac:dyDescent="0.25">
      <c r="A113" s="2">
        <v>45114.923229166663</v>
      </c>
      <c r="B113" s="8">
        <v>45114</v>
      </c>
      <c r="C113" s="8" t="s">
        <v>216</v>
      </c>
      <c r="D113" s="3" t="s">
        <v>26</v>
      </c>
      <c r="E113" s="4">
        <v>62</v>
      </c>
      <c r="F113" s="4" t="s">
        <v>221</v>
      </c>
      <c r="G113" s="4" t="s">
        <v>222</v>
      </c>
      <c r="H113" s="4">
        <v>200</v>
      </c>
      <c r="I113" s="4" t="s">
        <v>173</v>
      </c>
      <c r="J113" s="4" t="s">
        <v>235</v>
      </c>
      <c r="K113" s="4"/>
      <c r="L113" s="4">
        <v>500</v>
      </c>
      <c r="M113" s="4"/>
      <c r="N113" s="4"/>
      <c r="O113" s="4" t="s">
        <v>30</v>
      </c>
      <c r="P113" s="4" t="s">
        <v>224</v>
      </c>
      <c r="Q113" s="4" t="s">
        <v>149</v>
      </c>
      <c r="R113" s="4">
        <v>14</v>
      </c>
      <c r="S113" s="4" t="s">
        <v>101</v>
      </c>
      <c r="T113" s="4"/>
      <c r="U113" s="4"/>
      <c r="V113" s="4"/>
      <c r="W113" s="4" t="s">
        <v>81</v>
      </c>
      <c r="X113" s="6" t="s">
        <v>34</v>
      </c>
      <c r="Y113" s="3" t="str">
        <f>VLOOKUP(X113,'[1]Region&amp;ASM'!$B$2:$D$14,3,0)</f>
        <v>Abhishek Srivastava</v>
      </c>
    </row>
    <row r="114" spans="1:25" x14ac:dyDescent="0.25">
      <c r="A114" s="2">
        <v>45114.924363425926</v>
      </c>
      <c r="B114" s="8">
        <v>45114</v>
      </c>
      <c r="C114" s="8" t="s">
        <v>216</v>
      </c>
      <c r="D114" s="3" t="s">
        <v>26</v>
      </c>
      <c r="E114" s="4">
        <v>62</v>
      </c>
      <c r="F114" s="4" t="s">
        <v>221</v>
      </c>
      <c r="G114" s="4" t="s">
        <v>222</v>
      </c>
      <c r="H114" s="4">
        <v>100</v>
      </c>
      <c r="I114" s="4" t="s">
        <v>164</v>
      </c>
      <c r="J114" s="4" t="s">
        <v>223</v>
      </c>
      <c r="K114" s="4"/>
      <c r="L114" s="4">
        <v>400</v>
      </c>
      <c r="M114" s="4"/>
      <c r="N114" s="4"/>
      <c r="O114" s="4" t="s">
        <v>30</v>
      </c>
      <c r="P114" s="4" t="s">
        <v>232</v>
      </c>
      <c r="Q114" s="4" t="s">
        <v>224</v>
      </c>
      <c r="R114" s="4">
        <v>12</v>
      </c>
      <c r="S114" s="4" t="s">
        <v>105</v>
      </c>
      <c r="T114" s="4"/>
      <c r="U114" s="4"/>
      <c r="V114" s="4"/>
      <c r="W114" s="4" t="s">
        <v>81</v>
      </c>
      <c r="X114" s="6" t="s">
        <v>34</v>
      </c>
      <c r="Y114" s="3" t="str">
        <f>VLOOKUP(X114,'[1]Region&amp;ASM'!$B$2:$D$14,3,0)</f>
        <v>Abhishek Srivastava</v>
      </c>
    </row>
    <row r="115" spans="1:25" x14ac:dyDescent="0.25">
      <c r="A115" s="2">
        <v>45115.917164351849</v>
      </c>
      <c r="B115" s="8">
        <v>45115</v>
      </c>
      <c r="C115" s="8" t="s">
        <v>216</v>
      </c>
      <c r="D115" s="3" t="s">
        <v>26</v>
      </c>
      <c r="E115" s="4">
        <v>38</v>
      </c>
      <c r="F115" s="4" t="s">
        <v>75</v>
      </c>
      <c r="G115" s="4" t="s">
        <v>148</v>
      </c>
      <c r="H115" s="4">
        <v>300</v>
      </c>
      <c r="I115" s="4" t="s">
        <v>97</v>
      </c>
      <c r="J115" s="4" t="s">
        <v>76</v>
      </c>
      <c r="K115" s="4"/>
      <c r="L115" s="4">
        <v>600</v>
      </c>
      <c r="M115" s="4"/>
      <c r="N115" s="4"/>
      <c r="O115" s="4" t="s">
        <v>30</v>
      </c>
      <c r="P115" s="4" t="s">
        <v>236</v>
      </c>
      <c r="Q115" s="4" t="s">
        <v>237</v>
      </c>
      <c r="R115" s="4">
        <v>16</v>
      </c>
      <c r="S115" s="4" t="s">
        <v>101</v>
      </c>
      <c r="T115" s="4"/>
      <c r="U115" s="4"/>
      <c r="V115" s="4"/>
      <c r="W115" s="4" t="s">
        <v>81</v>
      </c>
      <c r="X115" s="6" t="s">
        <v>34</v>
      </c>
      <c r="Y115" s="3" t="str">
        <f>VLOOKUP(X115,'[1]Region&amp;ASM'!$B$2:$D$14,3,0)</f>
        <v>Abhishek Srivastava</v>
      </c>
    </row>
    <row r="116" spans="1:25" x14ac:dyDescent="0.25">
      <c r="A116" s="2">
        <v>45115.918611111112</v>
      </c>
      <c r="B116" s="8">
        <v>45115</v>
      </c>
      <c r="C116" s="8" t="s">
        <v>216</v>
      </c>
      <c r="D116" s="3" t="s">
        <v>26</v>
      </c>
      <c r="E116" s="4">
        <v>38</v>
      </c>
      <c r="F116" s="4" t="s">
        <v>75</v>
      </c>
      <c r="G116" s="4" t="s">
        <v>148</v>
      </c>
      <c r="H116" s="4">
        <v>300</v>
      </c>
      <c r="I116" s="4" t="s">
        <v>97</v>
      </c>
      <c r="J116" s="4" t="s">
        <v>76</v>
      </c>
      <c r="K116" s="4"/>
      <c r="L116" s="4">
        <v>900</v>
      </c>
      <c r="M116" s="4"/>
      <c r="N116" s="4"/>
      <c r="O116" s="4" t="s">
        <v>30</v>
      </c>
      <c r="P116" s="4" t="s">
        <v>238</v>
      </c>
      <c r="Q116" s="4" t="s">
        <v>239</v>
      </c>
      <c r="R116" s="4">
        <v>24</v>
      </c>
      <c r="S116" s="4" t="s">
        <v>101</v>
      </c>
      <c r="T116" s="4"/>
      <c r="U116" s="4"/>
      <c r="V116" s="4"/>
      <c r="W116" s="4" t="s">
        <v>81</v>
      </c>
      <c r="X116" s="6" t="s">
        <v>34</v>
      </c>
      <c r="Y116" s="3" t="str">
        <f>VLOOKUP(X116,'[1]Region&amp;ASM'!$B$2:$D$14,3,0)</f>
        <v>Abhishek Srivastava</v>
      </c>
    </row>
    <row r="117" spans="1:25" x14ac:dyDescent="0.25">
      <c r="A117" s="2">
        <v>45115.920358796298</v>
      </c>
      <c r="B117" s="8">
        <v>45115</v>
      </c>
      <c r="C117" s="8" t="s">
        <v>216</v>
      </c>
      <c r="D117" s="3" t="s">
        <v>26</v>
      </c>
      <c r="E117" s="4">
        <v>11</v>
      </c>
      <c r="F117" s="4" t="s">
        <v>36</v>
      </c>
      <c r="G117" s="4">
        <v>7755023023</v>
      </c>
      <c r="H117" s="4">
        <v>400</v>
      </c>
      <c r="I117" s="4" t="s">
        <v>37</v>
      </c>
      <c r="J117" s="4" t="s">
        <v>240</v>
      </c>
      <c r="K117" s="4"/>
      <c r="L117" s="4">
        <v>1600</v>
      </c>
      <c r="M117" s="4"/>
      <c r="N117" s="4"/>
      <c r="O117" s="4" t="s">
        <v>30</v>
      </c>
      <c r="P117" s="4" t="s">
        <v>78</v>
      </c>
      <c r="Q117" s="4" t="s">
        <v>157</v>
      </c>
      <c r="R117" s="4">
        <v>40</v>
      </c>
      <c r="S117" s="4" t="s">
        <v>78</v>
      </c>
      <c r="T117" s="4"/>
      <c r="U117" s="4"/>
      <c r="V117" s="4"/>
      <c r="W117" s="4" t="s">
        <v>81</v>
      </c>
      <c r="X117" s="6" t="s">
        <v>34</v>
      </c>
      <c r="Y117" s="3" t="str">
        <f>VLOOKUP(X117,'[1]Region&amp;ASM'!$B$2:$D$14,3,0)</f>
        <v>Abhishek Srivastava</v>
      </c>
    </row>
    <row r="118" spans="1:25" x14ac:dyDescent="0.25">
      <c r="A118" s="2">
        <v>45117.975347222222</v>
      </c>
      <c r="B118" s="8">
        <v>45117</v>
      </c>
      <c r="C118" s="8" t="s">
        <v>216</v>
      </c>
      <c r="D118" s="3" t="s">
        <v>26</v>
      </c>
      <c r="E118" s="4">
        <v>38</v>
      </c>
      <c r="F118" s="4" t="s">
        <v>75</v>
      </c>
      <c r="G118" s="4" t="s">
        <v>148</v>
      </c>
      <c r="H118" s="4">
        <v>100</v>
      </c>
      <c r="I118" s="4" t="s">
        <v>97</v>
      </c>
      <c r="J118" s="4" t="s">
        <v>76</v>
      </c>
      <c r="K118" s="4"/>
      <c r="L118" s="4">
        <v>400</v>
      </c>
      <c r="M118" s="4"/>
      <c r="N118" s="4"/>
      <c r="O118" s="4" t="s">
        <v>30</v>
      </c>
      <c r="P118" s="4" t="s">
        <v>99</v>
      </c>
      <c r="Q118" s="4" t="s">
        <v>78</v>
      </c>
      <c r="R118" s="4">
        <v>10</v>
      </c>
      <c r="S118" s="4" t="s">
        <v>105</v>
      </c>
      <c r="T118" s="4"/>
      <c r="U118" s="4"/>
      <c r="V118" s="4"/>
      <c r="W118" s="4" t="s">
        <v>81</v>
      </c>
      <c r="X118" s="6" t="s">
        <v>34</v>
      </c>
      <c r="Y118" s="3" t="str">
        <f>VLOOKUP(X118,'[1]Region&amp;ASM'!$B$2:$D$14,3,0)</f>
        <v>Abhishek Srivastava</v>
      </c>
    </row>
    <row r="119" spans="1:25" x14ac:dyDescent="0.25">
      <c r="A119" s="2">
        <v>45118.998854166668</v>
      </c>
      <c r="B119" s="8">
        <v>45118</v>
      </c>
      <c r="C119" s="8" t="s">
        <v>216</v>
      </c>
      <c r="D119" s="3" t="s">
        <v>26</v>
      </c>
      <c r="E119" s="4">
        <v>38</v>
      </c>
      <c r="F119" s="4" t="s">
        <v>75</v>
      </c>
      <c r="G119" s="4" t="s">
        <v>148</v>
      </c>
      <c r="H119" s="4">
        <v>400</v>
      </c>
      <c r="I119" s="4" t="s">
        <v>97</v>
      </c>
      <c r="J119" s="4" t="s">
        <v>76</v>
      </c>
      <c r="K119" s="4"/>
      <c r="L119" s="4">
        <v>1100</v>
      </c>
      <c r="M119" s="4"/>
      <c r="N119" s="4"/>
      <c r="O119" s="4" t="s">
        <v>30</v>
      </c>
      <c r="P119" s="4" t="s">
        <v>229</v>
      </c>
      <c r="Q119" s="4" t="s">
        <v>112</v>
      </c>
      <c r="R119" s="4">
        <v>27</v>
      </c>
      <c r="S119" s="4" t="s">
        <v>105</v>
      </c>
      <c r="T119" s="4"/>
      <c r="U119" s="4"/>
      <c r="V119" s="4"/>
      <c r="W119" s="4" t="s">
        <v>81</v>
      </c>
      <c r="X119" s="6" t="s">
        <v>34</v>
      </c>
      <c r="Y119" s="3" t="str">
        <f>VLOOKUP(X119,'[1]Region&amp;ASM'!$B$2:$D$14,3,0)</f>
        <v>Abhishek Srivastava</v>
      </c>
    </row>
    <row r="120" spans="1:25" x14ac:dyDescent="0.25">
      <c r="A120" s="2">
        <v>45119.467152777775</v>
      </c>
      <c r="B120" s="8">
        <v>45118</v>
      </c>
      <c r="C120" s="8" t="s">
        <v>216</v>
      </c>
      <c r="D120" s="3" t="s">
        <v>26</v>
      </c>
      <c r="E120" s="4">
        <v>11</v>
      </c>
      <c r="F120" s="4" t="s">
        <v>36</v>
      </c>
      <c r="G120" s="4">
        <v>9625446093</v>
      </c>
      <c r="H120" s="4">
        <v>600</v>
      </c>
      <c r="I120" s="4" t="s">
        <v>37</v>
      </c>
      <c r="J120" s="4" t="s">
        <v>38</v>
      </c>
      <c r="K120" s="4">
        <v>900</v>
      </c>
      <c r="L120" s="4">
        <v>900</v>
      </c>
      <c r="M120" s="4"/>
      <c r="N120" s="4"/>
      <c r="O120" s="4" t="s">
        <v>30</v>
      </c>
      <c r="P120" s="4" t="s">
        <v>70</v>
      </c>
      <c r="Q120" s="4" t="s">
        <v>205</v>
      </c>
      <c r="R120" s="4">
        <v>18</v>
      </c>
      <c r="S120" s="4" t="s">
        <v>70</v>
      </c>
      <c r="T120" s="4"/>
      <c r="U120" s="4"/>
      <c r="V120" s="4"/>
      <c r="W120" s="4" t="s">
        <v>72</v>
      </c>
      <c r="X120" s="6" t="s">
        <v>43</v>
      </c>
      <c r="Y120" s="3" t="str">
        <f>VLOOKUP(X120,'[1]Region&amp;ASM'!$B$2:$D$14,3,0)</f>
        <v>Abhishek Srivastava</v>
      </c>
    </row>
    <row r="121" spans="1:25" x14ac:dyDescent="0.25">
      <c r="A121" s="2">
        <v>45120.067233796297</v>
      </c>
      <c r="B121" s="8">
        <v>45119</v>
      </c>
      <c r="C121" s="8" t="s">
        <v>216</v>
      </c>
      <c r="D121" s="3" t="s">
        <v>26</v>
      </c>
      <c r="E121" s="4">
        <v>38</v>
      </c>
      <c r="F121" s="4" t="s">
        <v>75</v>
      </c>
      <c r="G121" s="4" t="s">
        <v>148</v>
      </c>
      <c r="H121" s="4">
        <v>300</v>
      </c>
      <c r="I121" s="4" t="s">
        <v>97</v>
      </c>
      <c r="J121" s="4" t="s">
        <v>76</v>
      </c>
      <c r="K121" s="4"/>
      <c r="L121" s="4">
        <v>1100</v>
      </c>
      <c r="M121" s="4"/>
      <c r="N121" s="4"/>
      <c r="O121" s="4" t="s">
        <v>30</v>
      </c>
      <c r="P121" s="4" t="s">
        <v>111</v>
      </c>
      <c r="Q121" s="4" t="s">
        <v>112</v>
      </c>
      <c r="R121" s="4">
        <v>26</v>
      </c>
      <c r="S121" s="4" t="s">
        <v>105</v>
      </c>
      <c r="T121" s="4"/>
      <c r="U121" s="4"/>
      <c r="V121" s="4"/>
      <c r="W121" s="4" t="s">
        <v>81</v>
      </c>
      <c r="X121" s="6" t="s">
        <v>34</v>
      </c>
      <c r="Y121" s="3" t="str">
        <f>VLOOKUP(X121,'[1]Region&amp;ASM'!$B$2:$D$14,3,0)</f>
        <v>Abhishek Srivastava</v>
      </c>
    </row>
    <row r="122" spans="1:25" x14ac:dyDescent="0.25">
      <c r="A122" s="2">
        <v>45120.068483796298</v>
      </c>
      <c r="B122" s="8">
        <v>45119</v>
      </c>
      <c r="C122" s="8" t="s">
        <v>216</v>
      </c>
      <c r="D122" s="3" t="s">
        <v>26</v>
      </c>
      <c r="E122" s="4">
        <v>38</v>
      </c>
      <c r="F122" s="4" t="s">
        <v>75</v>
      </c>
      <c r="G122" s="4" t="s">
        <v>148</v>
      </c>
      <c r="H122" s="4">
        <v>200</v>
      </c>
      <c r="I122" s="4" t="s">
        <v>97</v>
      </c>
      <c r="J122" s="4" t="s">
        <v>76</v>
      </c>
      <c r="K122" s="4"/>
      <c r="L122" s="4">
        <v>1100</v>
      </c>
      <c r="M122" s="4"/>
      <c r="N122" s="4"/>
      <c r="O122" s="4" t="s">
        <v>30</v>
      </c>
      <c r="P122" s="4" t="s">
        <v>111</v>
      </c>
      <c r="Q122" s="4" t="s">
        <v>65</v>
      </c>
      <c r="R122" s="4">
        <v>25</v>
      </c>
      <c r="S122" s="4" t="s">
        <v>105</v>
      </c>
      <c r="T122" s="4"/>
      <c r="U122" s="4"/>
      <c r="V122" s="4"/>
      <c r="W122" s="4" t="s">
        <v>81</v>
      </c>
      <c r="X122" s="6" t="s">
        <v>34</v>
      </c>
      <c r="Y122" s="3" t="str">
        <f>VLOOKUP(X122,'[1]Region&amp;ASM'!$B$2:$D$14,3,0)</f>
        <v>Abhishek Srivastava</v>
      </c>
    </row>
    <row r="123" spans="1:25" x14ac:dyDescent="0.25">
      <c r="A123" s="2">
        <v>45121.443541666667</v>
      </c>
      <c r="B123" s="8">
        <v>45120</v>
      </c>
      <c r="C123" s="8" t="s">
        <v>216</v>
      </c>
      <c r="D123" s="3" t="s">
        <v>26</v>
      </c>
      <c r="E123" s="4">
        <v>56</v>
      </c>
      <c r="F123" s="4" t="s">
        <v>241</v>
      </c>
      <c r="G123" s="4">
        <v>9953970679</v>
      </c>
      <c r="H123" s="4">
        <v>550</v>
      </c>
      <c r="I123" s="4" t="s">
        <v>173</v>
      </c>
      <c r="J123" s="4" t="s">
        <v>242</v>
      </c>
      <c r="K123" s="4">
        <v>1000</v>
      </c>
      <c r="L123" s="4">
        <v>1000</v>
      </c>
      <c r="M123" s="4"/>
      <c r="N123" s="4"/>
      <c r="O123" s="4" t="s">
        <v>30</v>
      </c>
      <c r="P123" s="4" t="s">
        <v>243</v>
      </c>
      <c r="Q123" s="4" t="s">
        <v>244</v>
      </c>
      <c r="R123" s="4">
        <v>21</v>
      </c>
      <c r="S123" s="4" t="s">
        <v>245</v>
      </c>
      <c r="T123" s="4"/>
      <c r="U123" s="4"/>
      <c r="V123" s="4"/>
      <c r="W123" s="4" t="s">
        <v>72</v>
      </c>
      <c r="X123" s="6" t="s">
        <v>43</v>
      </c>
      <c r="Y123" s="3" t="str">
        <f>VLOOKUP(X123,'[1]Region&amp;ASM'!$B$2:$D$14,3,0)</f>
        <v>Abhishek Srivastava</v>
      </c>
    </row>
    <row r="124" spans="1:25" x14ac:dyDescent="0.25">
      <c r="A124" s="2">
        <v>45121.970879629633</v>
      </c>
      <c r="B124" s="8">
        <v>45121</v>
      </c>
      <c r="C124" s="8" t="s">
        <v>216</v>
      </c>
      <c r="D124" s="3" t="s">
        <v>26</v>
      </c>
      <c r="E124" s="4">
        <v>38</v>
      </c>
      <c r="F124" s="4" t="s">
        <v>75</v>
      </c>
      <c r="G124" s="4" t="s">
        <v>148</v>
      </c>
      <c r="H124" s="4">
        <v>200</v>
      </c>
      <c r="I124" s="4" t="s">
        <v>97</v>
      </c>
      <c r="J124" s="4" t="s">
        <v>76</v>
      </c>
      <c r="K124" s="4"/>
      <c r="L124" s="4">
        <v>500</v>
      </c>
      <c r="M124" s="4"/>
      <c r="N124" s="4"/>
      <c r="O124" s="4" t="s">
        <v>30</v>
      </c>
      <c r="P124" s="4" t="s">
        <v>111</v>
      </c>
      <c r="Q124" s="4" t="s">
        <v>246</v>
      </c>
      <c r="R124" s="4">
        <v>15</v>
      </c>
      <c r="S124" s="4" t="s">
        <v>105</v>
      </c>
      <c r="T124" s="4"/>
      <c r="U124" s="4"/>
      <c r="V124" s="4"/>
      <c r="W124" s="4" t="s">
        <v>81</v>
      </c>
      <c r="X124" s="6" t="s">
        <v>34</v>
      </c>
      <c r="Y124" s="3" t="str">
        <f>VLOOKUP(X124,'[1]Region&amp;ASM'!$B$2:$D$14,3,0)</f>
        <v>Abhishek Srivastava</v>
      </c>
    </row>
    <row r="125" spans="1:25" x14ac:dyDescent="0.25">
      <c r="A125" s="2">
        <v>45122.843680555554</v>
      </c>
      <c r="B125" s="8">
        <v>45122</v>
      </c>
      <c r="C125" s="8" t="s">
        <v>216</v>
      </c>
      <c r="D125" s="3" t="s">
        <v>26</v>
      </c>
      <c r="E125" s="4">
        <v>38</v>
      </c>
      <c r="F125" s="4" t="s">
        <v>75</v>
      </c>
      <c r="G125" s="4" t="s">
        <v>148</v>
      </c>
      <c r="H125" s="4">
        <v>200</v>
      </c>
      <c r="I125" s="4" t="s">
        <v>97</v>
      </c>
      <c r="J125" s="4" t="s">
        <v>76</v>
      </c>
      <c r="K125" s="4"/>
      <c r="L125" s="4">
        <v>700</v>
      </c>
      <c r="M125" s="4"/>
      <c r="N125" s="4"/>
      <c r="O125" s="4" t="s">
        <v>30</v>
      </c>
      <c r="P125" s="4" t="s">
        <v>111</v>
      </c>
      <c r="Q125" s="4" t="s">
        <v>65</v>
      </c>
      <c r="R125" s="4">
        <v>21</v>
      </c>
      <c r="S125" s="4" t="s">
        <v>105</v>
      </c>
      <c r="T125" s="4"/>
      <c r="U125" s="4"/>
      <c r="V125" s="4"/>
      <c r="W125" s="4" t="s">
        <v>81</v>
      </c>
      <c r="X125" s="6" t="s">
        <v>34</v>
      </c>
      <c r="Y125" s="3" t="str">
        <f>VLOOKUP(X125,'[1]Region&amp;ASM'!$B$2:$D$14,3,0)</f>
        <v>Abhishek Srivastava</v>
      </c>
    </row>
    <row r="126" spans="1:25" x14ac:dyDescent="0.25">
      <c r="A126" s="2">
        <v>45122.844652777778</v>
      </c>
      <c r="B126" s="8">
        <v>45122</v>
      </c>
      <c r="C126" s="8" t="s">
        <v>216</v>
      </c>
      <c r="D126" s="3" t="s">
        <v>26</v>
      </c>
      <c r="E126" s="4">
        <v>38</v>
      </c>
      <c r="F126" s="4" t="s">
        <v>75</v>
      </c>
      <c r="G126" s="4" t="s">
        <v>148</v>
      </c>
      <c r="H126" s="4">
        <v>100</v>
      </c>
      <c r="I126" s="4" t="s">
        <v>28</v>
      </c>
      <c r="J126" s="4" t="s">
        <v>247</v>
      </c>
      <c r="K126" s="4"/>
      <c r="L126" s="4">
        <v>800</v>
      </c>
      <c r="M126" s="4"/>
      <c r="N126" s="4"/>
      <c r="O126" s="4" t="s">
        <v>30</v>
      </c>
      <c r="P126" s="4" t="s">
        <v>233</v>
      </c>
      <c r="Q126" s="4" t="s">
        <v>78</v>
      </c>
      <c r="R126" s="4">
        <v>27</v>
      </c>
      <c r="S126" s="4" t="s">
        <v>105</v>
      </c>
      <c r="T126" s="4"/>
      <c r="U126" s="4"/>
      <c r="V126" s="4"/>
      <c r="W126" s="4" t="s">
        <v>81</v>
      </c>
      <c r="X126" s="6" t="s">
        <v>34</v>
      </c>
      <c r="Y126" s="3" t="str">
        <f>VLOOKUP(X126,'[1]Region&amp;ASM'!$B$2:$D$14,3,0)</f>
        <v>Abhishek Srivastava</v>
      </c>
    </row>
    <row r="127" spans="1:25" x14ac:dyDescent="0.25">
      <c r="A127" s="2">
        <v>45125.083136574074</v>
      </c>
      <c r="B127" s="8">
        <v>45124</v>
      </c>
      <c r="C127" s="8" t="s">
        <v>216</v>
      </c>
      <c r="D127" s="3" t="s">
        <v>26</v>
      </c>
      <c r="E127" s="4">
        <v>38</v>
      </c>
      <c r="F127" s="4" t="s">
        <v>75</v>
      </c>
      <c r="G127" s="4" t="s">
        <v>148</v>
      </c>
      <c r="H127" s="4">
        <v>100</v>
      </c>
      <c r="I127" s="4" t="s">
        <v>97</v>
      </c>
      <c r="J127" s="4" t="s">
        <v>76</v>
      </c>
      <c r="K127" s="4"/>
      <c r="L127" s="4">
        <v>1200</v>
      </c>
      <c r="M127" s="4"/>
      <c r="N127" s="4"/>
      <c r="O127" s="4" t="s">
        <v>30</v>
      </c>
      <c r="P127" s="4" t="s">
        <v>99</v>
      </c>
      <c r="Q127" s="4" t="s">
        <v>112</v>
      </c>
      <c r="R127" s="4">
        <v>28</v>
      </c>
      <c r="S127" s="4" t="s">
        <v>105</v>
      </c>
      <c r="T127" s="4"/>
      <c r="U127" s="4"/>
      <c r="V127" s="4"/>
      <c r="W127" s="4" t="s">
        <v>81</v>
      </c>
      <c r="X127" s="6" t="s">
        <v>34</v>
      </c>
      <c r="Y127" s="3" t="str">
        <f>VLOOKUP(X127,'[1]Region&amp;ASM'!$B$2:$D$14,3,0)</f>
        <v>Abhishek Srivastava</v>
      </c>
    </row>
    <row r="128" spans="1:25" x14ac:dyDescent="0.25">
      <c r="A128" s="2">
        <v>45125.825868055559</v>
      </c>
      <c r="B128" s="8">
        <v>45125</v>
      </c>
      <c r="C128" s="8" t="s">
        <v>216</v>
      </c>
      <c r="D128" s="3" t="s">
        <v>26</v>
      </c>
      <c r="E128" s="4">
        <v>11</v>
      </c>
      <c r="F128" s="4" t="s">
        <v>36</v>
      </c>
      <c r="G128" s="4" t="s">
        <v>217</v>
      </c>
      <c r="H128" s="4">
        <v>300</v>
      </c>
      <c r="I128" s="4" t="s">
        <v>37</v>
      </c>
      <c r="J128" s="4" t="s">
        <v>248</v>
      </c>
      <c r="K128" s="4"/>
      <c r="L128" s="4">
        <v>500</v>
      </c>
      <c r="M128" s="4"/>
      <c r="N128" s="4"/>
      <c r="O128" s="4" t="s">
        <v>30</v>
      </c>
      <c r="P128" s="4" t="s">
        <v>249</v>
      </c>
      <c r="Q128" s="4" t="s">
        <v>250</v>
      </c>
      <c r="R128" s="4">
        <v>16</v>
      </c>
      <c r="S128" s="4" t="s">
        <v>78</v>
      </c>
      <c r="T128" s="4"/>
      <c r="U128" s="4"/>
      <c r="V128" s="4"/>
      <c r="W128" s="4" t="s">
        <v>81</v>
      </c>
      <c r="X128" s="6" t="s">
        <v>34</v>
      </c>
      <c r="Y128" s="3" t="str">
        <f>VLOOKUP(X128,'[1]Region&amp;ASM'!$B$2:$D$14,3,0)</f>
        <v>Abhishek Srivastava</v>
      </c>
    </row>
    <row r="129" spans="1:25" x14ac:dyDescent="0.25">
      <c r="A129" s="2">
        <v>45128.353738425925</v>
      </c>
      <c r="B129" s="8">
        <v>45127</v>
      </c>
      <c r="C129" s="8" t="s">
        <v>216</v>
      </c>
      <c r="D129" s="3" t="s">
        <v>26</v>
      </c>
      <c r="E129" s="4">
        <v>87</v>
      </c>
      <c r="F129" s="4" t="s">
        <v>251</v>
      </c>
      <c r="G129" s="4">
        <v>7428784555</v>
      </c>
      <c r="H129" s="4">
        <v>50</v>
      </c>
      <c r="I129" s="4" t="s">
        <v>28</v>
      </c>
      <c r="J129" s="4" t="s">
        <v>28</v>
      </c>
      <c r="K129" s="4"/>
      <c r="L129" s="4">
        <v>1000</v>
      </c>
      <c r="M129" s="4"/>
      <c r="N129" s="4"/>
      <c r="O129" s="4" t="s">
        <v>30</v>
      </c>
      <c r="P129" s="4" t="s">
        <v>252</v>
      </c>
      <c r="Q129" s="4" t="s">
        <v>253</v>
      </c>
      <c r="R129" s="4">
        <v>33</v>
      </c>
      <c r="S129" s="4" t="s">
        <v>253</v>
      </c>
      <c r="T129" s="4"/>
      <c r="U129" s="4"/>
      <c r="V129" s="4" t="s">
        <v>52</v>
      </c>
      <c r="W129" s="4" t="s">
        <v>254</v>
      </c>
      <c r="X129" s="6" t="str">
        <f>VLOOKUP(W129,'[1]Region&amp;ASM'!$A$2:$B$13,2,0)</f>
        <v>Abhishek Sharma</v>
      </c>
      <c r="Y129" s="3" t="str">
        <f>VLOOKUP(X129,'[1]Region&amp;ASM'!$B$2:$D$14,3,0)</f>
        <v>Abhishek Srivastava</v>
      </c>
    </row>
    <row r="130" spans="1:25" x14ac:dyDescent="0.25">
      <c r="A130" s="2">
        <v>45128.440370370372</v>
      </c>
      <c r="B130" s="8">
        <v>45127</v>
      </c>
      <c r="C130" s="8" t="s">
        <v>216</v>
      </c>
      <c r="D130" s="3" t="s">
        <v>26</v>
      </c>
      <c r="E130" s="4">
        <v>38</v>
      </c>
      <c r="F130" s="4" t="s">
        <v>75</v>
      </c>
      <c r="G130" s="4" t="s">
        <v>148</v>
      </c>
      <c r="H130" s="4">
        <v>200</v>
      </c>
      <c r="I130" s="4" t="s">
        <v>97</v>
      </c>
      <c r="J130" s="4" t="s">
        <v>76</v>
      </c>
      <c r="K130" s="4"/>
      <c r="L130" s="4">
        <v>1300</v>
      </c>
      <c r="M130" s="4"/>
      <c r="N130" s="4"/>
      <c r="O130" s="4" t="s">
        <v>30</v>
      </c>
      <c r="P130" s="4" t="s">
        <v>111</v>
      </c>
      <c r="Q130" s="4" t="s">
        <v>157</v>
      </c>
      <c r="R130" s="4">
        <v>40</v>
      </c>
      <c r="S130" s="4" t="s">
        <v>105</v>
      </c>
      <c r="T130" s="4"/>
      <c r="U130" s="4"/>
      <c r="V130" s="4"/>
      <c r="W130" s="4" t="s">
        <v>81</v>
      </c>
      <c r="X130" s="6" t="s">
        <v>34</v>
      </c>
      <c r="Y130" s="3" t="str">
        <f>VLOOKUP(X130,'[1]Region&amp;ASM'!$B$2:$D$14,3,0)</f>
        <v>Abhishek Srivastava</v>
      </c>
    </row>
    <row r="131" spans="1:25" x14ac:dyDescent="0.25">
      <c r="A131" s="2">
        <v>45128.795532407406</v>
      </c>
      <c r="B131" s="8">
        <v>45128</v>
      </c>
      <c r="C131" s="8" t="s">
        <v>216</v>
      </c>
      <c r="D131" s="3" t="s">
        <v>26</v>
      </c>
      <c r="E131" s="4">
        <v>38</v>
      </c>
      <c r="F131" s="4" t="s">
        <v>75</v>
      </c>
      <c r="G131" s="4" t="s">
        <v>148</v>
      </c>
      <c r="H131" s="4">
        <v>300</v>
      </c>
      <c r="I131" s="4" t="s">
        <v>97</v>
      </c>
      <c r="J131" s="4" t="s">
        <v>76</v>
      </c>
      <c r="K131" s="4"/>
      <c r="L131" s="4">
        <v>1000</v>
      </c>
      <c r="M131" s="4"/>
      <c r="N131" s="4"/>
      <c r="O131" s="4" t="s">
        <v>30</v>
      </c>
      <c r="P131" s="4" t="s">
        <v>229</v>
      </c>
      <c r="Q131" s="4" t="s">
        <v>112</v>
      </c>
      <c r="R131" s="4">
        <v>26</v>
      </c>
      <c r="S131" s="4" t="s">
        <v>105</v>
      </c>
      <c r="T131" s="4"/>
      <c r="U131" s="4"/>
      <c r="V131" s="4"/>
      <c r="W131" s="4" t="s">
        <v>81</v>
      </c>
      <c r="X131" s="6" t="s">
        <v>34</v>
      </c>
      <c r="Y131" s="3" t="str">
        <f>VLOOKUP(X131,'[1]Region&amp;ASM'!$B$2:$D$14,3,0)</f>
        <v>Abhishek Srivastava</v>
      </c>
    </row>
    <row r="132" spans="1:25" x14ac:dyDescent="0.25">
      <c r="A132" s="2">
        <v>45129.533541666664</v>
      </c>
      <c r="B132" s="8">
        <v>45128</v>
      </c>
      <c r="C132" s="8" t="s">
        <v>216</v>
      </c>
      <c r="D132" s="3" t="s">
        <v>26</v>
      </c>
      <c r="E132" s="4">
        <v>38</v>
      </c>
      <c r="F132" s="4" t="s">
        <v>75</v>
      </c>
      <c r="G132" s="4" t="s">
        <v>148</v>
      </c>
      <c r="H132" s="4">
        <v>200</v>
      </c>
      <c r="I132" s="4" t="s">
        <v>97</v>
      </c>
      <c r="J132" s="4" t="s">
        <v>76</v>
      </c>
      <c r="K132" s="4"/>
      <c r="L132" s="4">
        <v>700</v>
      </c>
      <c r="M132" s="4"/>
      <c r="N132" s="4"/>
      <c r="O132" s="4" t="s">
        <v>30</v>
      </c>
      <c r="P132" s="4" t="s">
        <v>111</v>
      </c>
      <c r="Q132" s="4" t="s">
        <v>78</v>
      </c>
      <c r="R132" s="4">
        <v>20</v>
      </c>
      <c r="S132" s="4" t="s">
        <v>78</v>
      </c>
      <c r="T132" s="4"/>
      <c r="U132" s="4"/>
      <c r="V132" s="4"/>
      <c r="W132" s="4" t="s">
        <v>81</v>
      </c>
      <c r="X132" s="6" t="s">
        <v>34</v>
      </c>
      <c r="Y132" s="3" t="str">
        <f>VLOOKUP(X132,'[1]Region&amp;ASM'!$B$2:$D$14,3,0)</f>
        <v>Abhishek Srivastava</v>
      </c>
    </row>
    <row r="133" spans="1:25" x14ac:dyDescent="0.25">
      <c r="A133" s="2">
        <v>45129.839270833334</v>
      </c>
      <c r="B133" s="8">
        <v>45129</v>
      </c>
      <c r="C133" s="8" t="s">
        <v>216</v>
      </c>
      <c r="D133" s="3" t="s">
        <v>26</v>
      </c>
      <c r="E133" s="4">
        <v>11</v>
      </c>
      <c r="F133" s="4" t="s">
        <v>36</v>
      </c>
      <c r="G133" s="4" t="s">
        <v>255</v>
      </c>
      <c r="H133" s="4">
        <v>500</v>
      </c>
      <c r="I133" s="4" t="s">
        <v>37</v>
      </c>
      <c r="J133" s="4" t="s">
        <v>256</v>
      </c>
      <c r="K133" s="4"/>
      <c r="L133" s="4">
        <v>1100</v>
      </c>
      <c r="M133" s="4"/>
      <c r="N133" s="4"/>
      <c r="O133" s="4" t="s">
        <v>30</v>
      </c>
      <c r="P133" s="4" t="s">
        <v>245</v>
      </c>
      <c r="Q133" s="4" t="s">
        <v>257</v>
      </c>
      <c r="R133" s="4">
        <v>28</v>
      </c>
      <c r="S133" s="4" t="s">
        <v>78</v>
      </c>
      <c r="T133" s="4"/>
      <c r="U133" s="4"/>
      <c r="V133" s="4"/>
      <c r="W133" s="4" t="s">
        <v>81</v>
      </c>
      <c r="X133" s="6" t="s">
        <v>34</v>
      </c>
      <c r="Y133" s="3" t="str">
        <f>VLOOKUP(X133,'[1]Region&amp;ASM'!$B$2:$D$14,3,0)</f>
        <v>Abhishek Srivastava</v>
      </c>
    </row>
    <row r="134" spans="1:25" x14ac:dyDescent="0.25">
      <c r="A134" s="2">
        <v>45129.840150462966</v>
      </c>
      <c r="B134" s="8">
        <v>45129</v>
      </c>
      <c r="C134" s="8" t="s">
        <v>216</v>
      </c>
      <c r="D134" s="3" t="s">
        <v>26</v>
      </c>
      <c r="E134" s="4">
        <v>38</v>
      </c>
      <c r="F134" s="4" t="s">
        <v>75</v>
      </c>
      <c r="G134" s="4" t="s">
        <v>258</v>
      </c>
      <c r="H134" s="4">
        <v>300</v>
      </c>
      <c r="I134" s="4" t="s">
        <v>97</v>
      </c>
      <c r="J134" s="4" t="s">
        <v>76</v>
      </c>
      <c r="K134" s="4"/>
      <c r="L134" s="4">
        <v>1400</v>
      </c>
      <c r="M134" s="4"/>
      <c r="N134" s="4"/>
      <c r="O134" s="4" t="s">
        <v>39</v>
      </c>
      <c r="P134" s="4" t="s">
        <v>111</v>
      </c>
      <c r="Q134" s="4" t="s">
        <v>137</v>
      </c>
      <c r="R134" s="4">
        <v>40</v>
      </c>
      <c r="S134" s="4" t="s">
        <v>105</v>
      </c>
      <c r="T134" s="4"/>
      <c r="U134" s="4"/>
      <c r="V134" s="4"/>
      <c r="W134" s="4" t="s">
        <v>81</v>
      </c>
      <c r="X134" s="6" t="s">
        <v>34</v>
      </c>
      <c r="Y134" s="3" t="str">
        <f>VLOOKUP(X134,'[1]Region&amp;ASM'!$B$2:$D$14,3,0)</f>
        <v>Abhishek Srivastava</v>
      </c>
    </row>
    <row r="135" spans="1:25" x14ac:dyDescent="0.25">
      <c r="A135" s="2">
        <v>45131.709293981483</v>
      </c>
      <c r="B135" s="8">
        <v>45131</v>
      </c>
      <c r="C135" s="8" t="s">
        <v>216</v>
      </c>
      <c r="D135" s="3" t="s">
        <v>26</v>
      </c>
      <c r="E135" s="4">
        <v>37</v>
      </c>
      <c r="F135" s="4" t="s">
        <v>61</v>
      </c>
      <c r="G135" s="4" t="s">
        <v>182</v>
      </c>
      <c r="H135" s="4">
        <v>50</v>
      </c>
      <c r="I135" s="4" t="s">
        <v>62</v>
      </c>
      <c r="J135" s="4" t="s">
        <v>213</v>
      </c>
      <c r="K135" s="4"/>
      <c r="L135" s="4">
        <v>500</v>
      </c>
      <c r="M135" s="4"/>
      <c r="N135" s="4"/>
      <c r="O135" s="4" t="s">
        <v>30</v>
      </c>
      <c r="P135" s="4" t="s">
        <v>184</v>
      </c>
      <c r="Q135" s="4" t="s">
        <v>199</v>
      </c>
      <c r="R135" s="4">
        <v>14</v>
      </c>
      <c r="S135" s="4" t="s">
        <v>105</v>
      </c>
      <c r="T135" s="4"/>
      <c r="U135" s="4"/>
      <c r="V135" s="4"/>
      <c r="W135" s="4" t="s">
        <v>81</v>
      </c>
      <c r="X135" s="6" t="s">
        <v>34</v>
      </c>
      <c r="Y135" s="3" t="str">
        <f>VLOOKUP(X135,'[1]Region&amp;ASM'!$B$2:$D$14,3,0)</f>
        <v>Abhishek Srivastava</v>
      </c>
    </row>
    <row r="136" spans="1:25" x14ac:dyDescent="0.25">
      <c r="A136" s="2">
        <v>45131.710740740738</v>
      </c>
      <c r="B136" s="8">
        <v>45131</v>
      </c>
      <c r="C136" s="8" t="s">
        <v>216</v>
      </c>
      <c r="D136" s="3" t="s">
        <v>26</v>
      </c>
      <c r="E136" s="4">
        <v>37</v>
      </c>
      <c r="F136" s="4" t="s">
        <v>61</v>
      </c>
      <c r="G136" s="4" t="s">
        <v>182</v>
      </c>
      <c r="H136" s="4">
        <v>100</v>
      </c>
      <c r="I136" s="4" t="s">
        <v>186</v>
      </c>
      <c r="J136" s="4" t="s">
        <v>150</v>
      </c>
      <c r="K136" s="4"/>
      <c r="L136" s="4">
        <v>400</v>
      </c>
      <c r="M136" s="4"/>
      <c r="N136" s="4"/>
      <c r="O136" s="4" t="s">
        <v>30</v>
      </c>
      <c r="P136" s="4" t="s">
        <v>184</v>
      </c>
      <c r="Q136" s="4" t="s">
        <v>210</v>
      </c>
      <c r="R136" s="4">
        <v>12</v>
      </c>
      <c r="S136" s="4" t="s">
        <v>225</v>
      </c>
      <c r="T136" s="4"/>
      <c r="U136" s="4"/>
      <c r="V136" s="4"/>
      <c r="W136" s="4" t="s">
        <v>81</v>
      </c>
      <c r="X136" s="6" t="s">
        <v>34</v>
      </c>
      <c r="Y136" s="3" t="str">
        <f>VLOOKUP(X136,'[1]Region&amp;ASM'!$B$2:$D$14,3,0)</f>
        <v>Abhishek Srivastava</v>
      </c>
    </row>
    <row r="137" spans="1:25" x14ac:dyDescent="0.25">
      <c r="A137" s="2">
        <v>45131.711701388886</v>
      </c>
      <c r="B137" s="8">
        <v>45131</v>
      </c>
      <c r="C137" s="8" t="s">
        <v>216</v>
      </c>
      <c r="D137" s="3" t="s">
        <v>26</v>
      </c>
      <c r="E137" s="4">
        <v>27</v>
      </c>
      <c r="F137" s="4" t="s">
        <v>61</v>
      </c>
      <c r="G137" s="4" t="s">
        <v>182</v>
      </c>
      <c r="H137" s="4">
        <v>100</v>
      </c>
      <c r="I137" s="4" t="s">
        <v>62</v>
      </c>
      <c r="J137" s="4" t="s">
        <v>213</v>
      </c>
      <c r="K137" s="4"/>
      <c r="L137" s="4">
        <v>250</v>
      </c>
      <c r="M137" s="4"/>
      <c r="N137" s="4"/>
      <c r="O137" s="4" t="s">
        <v>30</v>
      </c>
      <c r="P137" s="4" t="s">
        <v>236</v>
      </c>
      <c r="Q137" s="4" t="s">
        <v>210</v>
      </c>
      <c r="R137" s="4">
        <v>2</v>
      </c>
      <c r="S137" s="4" t="s">
        <v>225</v>
      </c>
      <c r="T137" s="4"/>
      <c r="U137" s="4"/>
      <c r="V137" s="4"/>
      <c r="W137" s="4" t="s">
        <v>81</v>
      </c>
      <c r="X137" s="6" t="s">
        <v>34</v>
      </c>
      <c r="Y137" s="3" t="str">
        <f>VLOOKUP(X137,'[1]Region&amp;ASM'!$B$2:$D$14,3,0)</f>
        <v>Abhishek Srivastava</v>
      </c>
    </row>
    <row r="138" spans="1:25" x14ac:dyDescent="0.25">
      <c r="A138" s="2">
        <v>45131.858877314815</v>
      </c>
      <c r="B138" s="8">
        <v>45131</v>
      </c>
      <c r="C138" s="8" t="s">
        <v>216</v>
      </c>
      <c r="D138" s="3" t="s">
        <v>26</v>
      </c>
      <c r="E138" s="4">
        <v>11</v>
      </c>
      <c r="F138" s="4" t="s">
        <v>36</v>
      </c>
      <c r="G138" s="4">
        <v>9625446093</v>
      </c>
      <c r="H138" s="4">
        <v>400</v>
      </c>
      <c r="I138" s="4" t="s">
        <v>37</v>
      </c>
      <c r="J138" s="4" t="s">
        <v>38</v>
      </c>
      <c r="K138" s="4"/>
      <c r="L138" s="4">
        <v>600</v>
      </c>
      <c r="M138" s="4"/>
      <c r="N138" s="4"/>
      <c r="O138" s="4" t="s">
        <v>30</v>
      </c>
      <c r="P138" s="4" t="s">
        <v>245</v>
      </c>
      <c r="Q138" s="4" t="s">
        <v>259</v>
      </c>
      <c r="R138" s="4">
        <v>11</v>
      </c>
      <c r="S138" s="4" t="s">
        <v>70</v>
      </c>
      <c r="T138" s="4"/>
      <c r="U138" s="4"/>
      <c r="V138" s="4"/>
      <c r="W138" s="4" t="s">
        <v>72</v>
      </c>
      <c r="X138" s="6" t="s">
        <v>43</v>
      </c>
      <c r="Y138" s="3" t="str">
        <f>VLOOKUP(X138,'[1]Region&amp;ASM'!$B$2:$D$14,3,0)</f>
        <v>Abhishek Srivastava</v>
      </c>
    </row>
    <row r="139" spans="1:25" x14ac:dyDescent="0.25">
      <c r="A139" s="2">
        <v>45132.898553240739</v>
      </c>
      <c r="B139" s="8">
        <v>45132</v>
      </c>
      <c r="C139" s="8" t="s">
        <v>216</v>
      </c>
      <c r="D139" s="3" t="s">
        <v>26</v>
      </c>
      <c r="E139" s="4">
        <v>38</v>
      </c>
      <c r="F139" s="4" t="s">
        <v>75</v>
      </c>
      <c r="G139" s="4" t="s">
        <v>260</v>
      </c>
      <c r="H139" s="4">
        <v>100</v>
      </c>
      <c r="I139" s="4" t="s">
        <v>97</v>
      </c>
      <c r="J139" s="4" t="s">
        <v>76</v>
      </c>
      <c r="K139" s="4"/>
      <c r="L139" s="4">
        <v>1000</v>
      </c>
      <c r="M139" s="4"/>
      <c r="N139" s="4"/>
      <c r="O139" s="4" t="s">
        <v>30</v>
      </c>
      <c r="P139" s="4" t="s">
        <v>111</v>
      </c>
      <c r="Q139" s="4" t="s">
        <v>233</v>
      </c>
      <c r="R139" s="4">
        <v>25</v>
      </c>
      <c r="S139" s="4" t="s">
        <v>105</v>
      </c>
      <c r="T139" s="4"/>
      <c r="U139" s="4"/>
      <c r="V139" s="4"/>
      <c r="W139" s="4" t="s">
        <v>81</v>
      </c>
      <c r="X139" s="6" t="s">
        <v>34</v>
      </c>
      <c r="Y139" s="3" t="str">
        <f>VLOOKUP(X139,'[1]Region&amp;ASM'!$B$2:$D$14,3,0)</f>
        <v>Abhishek Srivastava</v>
      </c>
    </row>
    <row r="140" spans="1:25" x14ac:dyDescent="0.25">
      <c r="A140" s="2">
        <v>45132.942337962966</v>
      </c>
      <c r="B140" s="8">
        <v>45132</v>
      </c>
      <c r="C140" s="8" t="s">
        <v>216</v>
      </c>
      <c r="D140" s="3" t="s">
        <v>26</v>
      </c>
      <c r="E140" s="4">
        <v>56</v>
      </c>
      <c r="F140" s="4" t="s">
        <v>241</v>
      </c>
      <c r="G140" s="4">
        <v>9810423979</v>
      </c>
      <c r="H140" s="4">
        <v>350</v>
      </c>
      <c r="I140" s="4" t="s">
        <v>261</v>
      </c>
      <c r="J140" s="4" t="s">
        <v>242</v>
      </c>
      <c r="K140" s="4"/>
      <c r="L140" s="4">
        <v>1000</v>
      </c>
      <c r="M140" s="4"/>
      <c r="N140" s="4"/>
      <c r="O140" s="4" t="s">
        <v>30</v>
      </c>
      <c r="P140" s="4" t="s">
        <v>245</v>
      </c>
      <c r="Q140" s="4" t="s">
        <v>262</v>
      </c>
      <c r="R140" s="4">
        <v>20</v>
      </c>
      <c r="S140" s="4" t="s">
        <v>243</v>
      </c>
      <c r="T140" s="4"/>
      <c r="U140" s="4"/>
      <c r="V140" s="4"/>
      <c r="W140" s="4" t="s">
        <v>72</v>
      </c>
      <c r="X140" s="6" t="s">
        <v>43</v>
      </c>
      <c r="Y140" s="3" t="str">
        <f>VLOOKUP(X140,'[1]Region&amp;ASM'!$B$2:$D$14,3,0)</f>
        <v>Abhishek Srivastava</v>
      </c>
    </row>
    <row r="141" spans="1:25" x14ac:dyDescent="0.25">
      <c r="A141" s="2">
        <v>45133.894606481481</v>
      </c>
      <c r="B141" s="8">
        <v>45133</v>
      </c>
      <c r="C141" s="8" t="s">
        <v>216</v>
      </c>
      <c r="D141" s="3" t="s">
        <v>26</v>
      </c>
      <c r="E141" s="4">
        <v>38</v>
      </c>
      <c r="F141" s="4" t="s">
        <v>75</v>
      </c>
      <c r="G141" s="4" t="s">
        <v>263</v>
      </c>
      <c r="H141" s="4">
        <v>200</v>
      </c>
      <c r="I141" s="4" t="s">
        <v>97</v>
      </c>
      <c r="J141" s="4" t="s">
        <v>76</v>
      </c>
      <c r="K141" s="4"/>
      <c r="L141" s="4">
        <v>800</v>
      </c>
      <c r="M141" s="4"/>
      <c r="N141" s="4"/>
      <c r="O141" s="4" t="s">
        <v>30</v>
      </c>
      <c r="P141" s="4" t="s">
        <v>229</v>
      </c>
      <c r="Q141" s="4" t="s">
        <v>233</v>
      </c>
      <c r="R141" s="4">
        <v>21</v>
      </c>
      <c r="S141" s="4" t="s">
        <v>105</v>
      </c>
      <c r="T141" s="4"/>
      <c r="U141" s="4"/>
      <c r="V141" s="4"/>
      <c r="W141" s="4" t="s">
        <v>81</v>
      </c>
      <c r="X141" s="6" t="s">
        <v>34</v>
      </c>
      <c r="Y141" s="3" t="str">
        <f>VLOOKUP(X141,'[1]Region&amp;ASM'!$B$2:$D$14,3,0)</f>
        <v>Abhishek Srivastava</v>
      </c>
    </row>
    <row r="142" spans="1:25" x14ac:dyDescent="0.25">
      <c r="A142" s="2">
        <v>45133.9999537037</v>
      </c>
      <c r="B142" s="8">
        <v>45133</v>
      </c>
      <c r="C142" s="8" t="s">
        <v>216</v>
      </c>
      <c r="D142" s="3" t="s">
        <v>26</v>
      </c>
      <c r="E142" s="4">
        <v>64</v>
      </c>
      <c r="F142" s="4" t="s">
        <v>264</v>
      </c>
      <c r="G142" s="4">
        <v>8527928175</v>
      </c>
      <c r="H142" s="4">
        <v>350</v>
      </c>
      <c r="I142" s="4" t="s">
        <v>261</v>
      </c>
      <c r="J142" s="4" t="s">
        <v>242</v>
      </c>
      <c r="K142" s="4">
        <v>700</v>
      </c>
      <c r="L142" s="4">
        <v>700</v>
      </c>
      <c r="M142" s="4"/>
      <c r="N142" s="4"/>
      <c r="O142" s="4" t="s">
        <v>30</v>
      </c>
      <c r="P142" s="4" t="s">
        <v>265</v>
      </c>
      <c r="Q142" s="4" t="s">
        <v>266</v>
      </c>
      <c r="R142" s="4">
        <v>12</v>
      </c>
      <c r="S142" s="4" t="s">
        <v>225</v>
      </c>
      <c r="T142" s="4"/>
      <c r="U142" s="4"/>
      <c r="V142" s="4"/>
      <c r="W142" s="4" t="s">
        <v>72</v>
      </c>
      <c r="X142" s="6" t="s">
        <v>43</v>
      </c>
      <c r="Y142" s="3" t="str">
        <f>VLOOKUP(X142,'[1]Region&amp;ASM'!$B$2:$D$14,3,0)</f>
        <v>Abhishek Srivastava</v>
      </c>
    </row>
    <row r="143" spans="1:25" x14ac:dyDescent="0.25">
      <c r="A143" s="2">
        <v>45134.95516203704</v>
      </c>
      <c r="B143" s="8">
        <v>45134</v>
      </c>
      <c r="C143" s="8" t="s">
        <v>216</v>
      </c>
      <c r="D143" s="3" t="s">
        <v>26</v>
      </c>
      <c r="E143" s="4">
        <v>38</v>
      </c>
      <c r="F143" s="4" t="s">
        <v>75</v>
      </c>
      <c r="G143" s="4" t="s">
        <v>267</v>
      </c>
      <c r="H143" s="4">
        <v>200</v>
      </c>
      <c r="I143" s="4" t="s">
        <v>97</v>
      </c>
      <c r="J143" s="4" t="s">
        <v>76</v>
      </c>
      <c r="K143" s="4"/>
      <c r="L143" s="4">
        <v>1100</v>
      </c>
      <c r="M143" s="4"/>
      <c r="N143" s="4"/>
      <c r="O143" s="4" t="s">
        <v>30</v>
      </c>
      <c r="P143" s="4" t="s">
        <v>78</v>
      </c>
      <c r="Q143" s="4" t="s">
        <v>157</v>
      </c>
      <c r="R143" s="4">
        <v>32</v>
      </c>
      <c r="S143" s="4" t="s">
        <v>78</v>
      </c>
      <c r="T143" s="4"/>
      <c r="U143" s="4"/>
      <c r="V143" s="4"/>
      <c r="W143" s="4" t="s">
        <v>81</v>
      </c>
      <c r="X143" s="6" t="s">
        <v>34</v>
      </c>
      <c r="Y143" s="3" t="str">
        <f>VLOOKUP(X143,'[1]Region&amp;ASM'!$B$2:$D$14,3,0)</f>
        <v>Abhishek Srivastava</v>
      </c>
    </row>
    <row r="144" spans="1:25" x14ac:dyDescent="0.25">
      <c r="A144" s="2">
        <v>45134.956932870373</v>
      </c>
      <c r="B144" s="8">
        <v>45134</v>
      </c>
      <c r="C144" s="8" t="s">
        <v>216</v>
      </c>
      <c r="D144" s="3" t="s">
        <v>26</v>
      </c>
      <c r="E144" s="4">
        <v>11</v>
      </c>
      <c r="F144" s="4" t="s">
        <v>36</v>
      </c>
      <c r="G144" s="6"/>
      <c r="H144" s="4">
        <v>300</v>
      </c>
      <c r="I144" s="4" t="s">
        <v>37</v>
      </c>
      <c r="J144" s="4" t="s">
        <v>256</v>
      </c>
      <c r="K144" s="4"/>
      <c r="L144" s="4">
        <v>800</v>
      </c>
      <c r="M144" s="4"/>
      <c r="N144" s="4"/>
      <c r="O144" s="4" t="s">
        <v>30</v>
      </c>
      <c r="P144" s="4" t="s">
        <v>245</v>
      </c>
      <c r="Q144" s="4" t="s">
        <v>225</v>
      </c>
      <c r="R144" s="4">
        <v>25</v>
      </c>
      <c r="S144" s="4" t="s">
        <v>78</v>
      </c>
      <c r="T144" s="4"/>
      <c r="U144" s="4"/>
      <c r="V144" s="4"/>
      <c r="W144" s="4" t="s">
        <v>81</v>
      </c>
      <c r="X144" s="6" t="s">
        <v>34</v>
      </c>
      <c r="Y144" s="3" t="str">
        <f>VLOOKUP(X144,'[1]Region&amp;ASM'!$B$2:$D$14,3,0)</f>
        <v>Abhishek Srivastava</v>
      </c>
    </row>
    <row r="145" spans="1:25" ht="15.75" thickBot="1" x14ac:dyDescent="0.3">
      <c r="A145" s="2">
        <v>45134.957685185182</v>
      </c>
      <c r="B145" s="8">
        <v>45134</v>
      </c>
      <c r="C145" s="8" t="s">
        <v>216</v>
      </c>
      <c r="D145" s="3" t="s">
        <v>26</v>
      </c>
      <c r="E145" s="4">
        <v>38</v>
      </c>
      <c r="F145" s="4" t="s">
        <v>75</v>
      </c>
      <c r="G145" s="4" t="s">
        <v>267</v>
      </c>
      <c r="H145" s="4">
        <v>100</v>
      </c>
      <c r="I145" s="4" t="s">
        <v>97</v>
      </c>
      <c r="J145" s="4" t="s">
        <v>76</v>
      </c>
      <c r="K145" s="4"/>
      <c r="L145" s="4">
        <v>300</v>
      </c>
      <c r="M145" s="4"/>
      <c r="N145" s="4"/>
      <c r="O145" s="4" t="s">
        <v>30</v>
      </c>
      <c r="P145" s="4" t="s">
        <v>111</v>
      </c>
      <c r="Q145" s="4" t="s">
        <v>105</v>
      </c>
      <c r="R145" s="4">
        <v>4</v>
      </c>
      <c r="S145" s="4" t="s">
        <v>105</v>
      </c>
      <c r="T145" s="4"/>
      <c r="U145" s="4"/>
      <c r="V145" s="4"/>
      <c r="W145" s="4" t="s">
        <v>81</v>
      </c>
      <c r="X145" s="6" t="s">
        <v>34</v>
      </c>
      <c r="Y145" s="3" t="str">
        <f>VLOOKUP(X145,'[1]Region&amp;ASM'!$B$2:$D$14,3,0)</f>
        <v>Abhishek Srivastava</v>
      </c>
    </row>
    <row r="146" spans="1:25" ht="15.75" thickBot="1" x14ac:dyDescent="0.3">
      <c r="A146" s="9">
        <v>45135.877974537034</v>
      </c>
      <c r="B146" s="10">
        <v>45135</v>
      </c>
      <c r="C146" s="8" t="s">
        <v>216</v>
      </c>
      <c r="D146" s="3" t="s">
        <v>26</v>
      </c>
      <c r="E146" s="11">
        <v>11</v>
      </c>
      <c r="F146" s="4" t="s">
        <v>36</v>
      </c>
      <c r="G146" s="12" t="s">
        <v>267</v>
      </c>
      <c r="H146" s="11">
        <v>300</v>
      </c>
      <c r="I146" s="12" t="s">
        <v>37</v>
      </c>
      <c r="J146" s="12" t="s">
        <v>256</v>
      </c>
      <c r="K146" s="12"/>
      <c r="L146" s="11">
        <v>1100</v>
      </c>
      <c r="M146" s="12"/>
      <c r="N146" s="12"/>
      <c r="O146" s="12" t="s">
        <v>30</v>
      </c>
      <c r="P146" s="12" t="s">
        <v>78</v>
      </c>
      <c r="Q146" s="12" t="s">
        <v>171</v>
      </c>
      <c r="R146" s="11">
        <v>28</v>
      </c>
      <c r="S146" s="12" t="s">
        <v>78</v>
      </c>
      <c r="T146" s="12"/>
      <c r="U146" s="12"/>
      <c r="V146" s="12"/>
      <c r="W146" s="12" t="s">
        <v>81</v>
      </c>
      <c r="X146" s="6" t="s">
        <v>34</v>
      </c>
      <c r="Y146" s="3" t="str">
        <f>VLOOKUP(X146,'[1]Region&amp;ASM'!$B$2:$D$14,3,0)</f>
        <v>Abhishek Srivastava</v>
      </c>
    </row>
    <row r="147" spans="1:25" ht="15.75" thickBot="1" x14ac:dyDescent="0.3">
      <c r="A147" s="9">
        <v>45135.878865740742</v>
      </c>
      <c r="B147" s="10">
        <v>45135</v>
      </c>
      <c r="C147" s="8" t="s">
        <v>216</v>
      </c>
      <c r="D147" s="3" t="s">
        <v>26</v>
      </c>
      <c r="E147" s="11">
        <v>38</v>
      </c>
      <c r="F147" s="4" t="s">
        <v>75</v>
      </c>
      <c r="G147" s="12" t="s">
        <v>263</v>
      </c>
      <c r="H147" s="11">
        <v>100</v>
      </c>
      <c r="I147" s="12" t="s">
        <v>97</v>
      </c>
      <c r="J147" s="12" t="s">
        <v>76</v>
      </c>
      <c r="K147" s="12"/>
      <c r="L147" s="11">
        <v>1000</v>
      </c>
      <c r="M147" s="12"/>
      <c r="N147" s="12"/>
      <c r="O147" s="12" t="s">
        <v>30</v>
      </c>
      <c r="P147" s="12" t="s">
        <v>111</v>
      </c>
      <c r="Q147" s="12" t="s">
        <v>112</v>
      </c>
      <c r="R147" s="11">
        <v>28</v>
      </c>
      <c r="S147" s="12" t="s">
        <v>105</v>
      </c>
      <c r="T147" s="12"/>
      <c r="U147" s="12"/>
      <c r="V147" s="12"/>
      <c r="W147" s="12" t="s">
        <v>81</v>
      </c>
      <c r="X147" s="6" t="s">
        <v>34</v>
      </c>
      <c r="Y147" s="3" t="str">
        <f>VLOOKUP(X147,'[1]Region&amp;ASM'!$B$2:$D$14,3,0)</f>
        <v>Abhishek Srivastava</v>
      </c>
    </row>
    <row r="148" spans="1:25" ht="15.75" thickBot="1" x14ac:dyDescent="0.3">
      <c r="A148" s="9">
        <v>45136.822546296295</v>
      </c>
      <c r="B148" s="10">
        <v>45136</v>
      </c>
      <c r="C148" s="8" t="s">
        <v>216</v>
      </c>
      <c r="D148" s="3" t="s">
        <v>26</v>
      </c>
      <c r="E148" s="11">
        <v>38</v>
      </c>
      <c r="F148" s="4" t="s">
        <v>75</v>
      </c>
      <c r="G148" s="12" t="s">
        <v>263</v>
      </c>
      <c r="H148" s="11">
        <v>100</v>
      </c>
      <c r="I148" s="12" t="s">
        <v>268</v>
      </c>
      <c r="J148" s="12" t="s">
        <v>76</v>
      </c>
      <c r="K148" s="11">
        <v>0</v>
      </c>
      <c r="L148" s="11">
        <v>1100</v>
      </c>
      <c r="M148" s="12"/>
      <c r="N148" s="12"/>
      <c r="O148" s="12"/>
      <c r="P148" s="12" t="s">
        <v>111</v>
      </c>
      <c r="Q148" s="12" t="s">
        <v>112</v>
      </c>
      <c r="R148" s="11">
        <v>26</v>
      </c>
      <c r="S148" s="12" t="s">
        <v>105</v>
      </c>
      <c r="X148" s="6" t="s">
        <v>34</v>
      </c>
      <c r="Y148" s="3" t="str">
        <f>VLOOKUP(X148,'[1]Region&amp;ASM'!$B$2:$D$14,3,0)</f>
        <v>Abhishek Srivastava</v>
      </c>
    </row>
    <row r="149" spans="1:25" ht="15.75" thickBot="1" x14ac:dyDescent="0.3">
      <c r="A149" s="9">
        <v>45136.823506944442</v>
      </c>
      <c r="B149" s="10">
        <v>45136</v>
      </c>
      <c r="C149" s="8" t="s">
        <v>216</v>
      </c>
      <c r="D149" s="3" t="s">
        <v>26</v>
      </c>
      <c r="E149" s="11">
        <v>11</v>
      </c>
      <c r="F149" s="4" t="s">
        <v>36</v>
      </c>
      <c r="G149" s="12" t="s">
        <v>263</v>
      </c>
      <c r="H149" s="11">
        <v>500</v>
      </c>
      <c r="I149" s="12" t="s">
        <v>37</v>
      </c>
      <c r="J149" s="12" t="s">
        <v>256</v>
      </c>
      <c r="K149" s="11">
        <v>0</v>
      </c>
      <c r="L149" s="11">
        <v>1000</v>
      </c>
      <c r="M149" s="12"/>
      <c r="N149" s="12"/>
      <c r="O149" s="12"/>
      <c r="P149" s="12" t="s">
        <v>245</v>
      </c>
      <c r="Q149" s="12" t="s">
        <v>269</v>
      </c>
      <c r="R149" s="11">
        <v>26</v>
      </c>
      <c r="S149" s="12" t="s">
        <v>78</v>
      </c>
      <c r="X149" s="6" t="s">
        <v>34</v>
      </c>
      <c r="Y149" s="3" t="str">
        <f>VLOOKUP(X149,'[1]Region&amp;ASM'!$B$2:$D$14,3,0)</f>
        <v>Abhishek Srivastava</v>
      </c>
    </row>
    <row r="150" spans="1:25" ht="15.75" thickBot="1" x14ac:dyDescent="0.3">
      <c r="A150" s="9">
        <v>45136.872361111113</v>
      </c>
      <c r="B150" s="10">
        <v>45137</v>
      </c>
      <c r="C150" s="8" t="s">
        <v>216</v>
      </c>
      <c r="D150" s="3" t="s">
        <v>26</v>
      </c>
      <c r="E150" s="11">
        <v>56</v>
      </c>
      <c r="F150" s="12" t="s">
        <v>241</v>
      </c>
      <c r="G150" s="11">
        <v>9810423979</v>
      </c>
      <c r="H150" s="11">
        <v>500</v>
      </c>
      <c r="I150" s="12" t="s">
        <v>270</v>
      </c>
      <c r="J150" s="12" t="s">
        <v>242</v>
      </c>
      <c r="K150" s="11">
        <v>1000</v>
      </c>
      <c r="L150" s="11">
        <v>1000</v>
      </c>
      <c r="M150" s="12"/>
      <c r="N150" s="12"/>
      <c r="O150" s="12" t="s">
        <v>30</v>
      </c>
      <c r="P150" s="12" t="s">
        <v>243</v>
      </c>
      <c r="Q150" s="12" t="s">
        <v>271</v>
      </c>
      <c r="R150" s="11">
        <v>20</v>
      </c>
      <c r="S150" s="12" t="s">
        <v>243</v>
      </c>
      <c r="X150" s="6" t="s">
        <v>43</v>
      </c>
      <c r="Y150" s="3" t="str">
        <f>VLOOKUP(X150,'[1]Region&amp;ASM'!$B$2:$D$14,3,0)</f>
        <v>Abhishek Srivastava</v>
      </c>
    </row>
    <row r="151" spans="1:25" ht="15.75" thickBot="1" x14ac:dyDescent="0.3">
      <c r="A151" s="9">
        <v>45137.98196759259</v>
      </c>
      <c r="B151" s="10">
        <v>45137</v>
      </c>
      <c r="C151" s="8" t="s">
        <v>216</v>
      </c>
      <c r="D151" s="3" t="s">
        <v>26</v>
      </c>
      <c r="E151" s="11">
        <v>38</v>
      </c>
      <c r="F151" s="4" t="s">
        <v>75</v>
      </c>
      <c r="G151" s="12" t="s">
        <v>263</v>
      </c>
      <c r="H151" s="11">
        <v>200</v>
      </c>
      <c r="I151" s="12" t="s">
        <v>268</v>
      </c>
      <c r="J151" s="12" t="s">
        <v>76</v>
      </c>
      <c r="K151" s="12" t="s">
        <v>267</v>
      </c>
      <c r="L151" s="11">
        <v>300</v>
      </c>
      <c r="M151" s="12"/>
      <c r="N151" s="12"/>
      <c r="O151" s="12"/>
      <c r="P151" s="12" t="s">
        <v>272</v>
      </c>
      <c r="Q151" s="12" t="s">
        <v>209</v>
      </c>
      <c r="R151" s="11">
        <v>4</v>
      </c>
      <c r="S151" s="12" t="s">
        <v>105</v>
      </c>
      <c r="X151" s="6" t="s">
        <v>34</v>
      </c>
      <c r="Y151" s="3" t="str">
        <f>VLOOKUP(X151,'[1]Region&amp;ASM'!$B$2:$D$14,3,0)</f>
        <v>Abhishek Srivastava</v>
      </c>
    </row>
    <row r="152" spans="1:25" ht="15.75" thickBot="1" x14ac:dyDescent="0.3">
      <c r="A152" s="9">
        <v>45139.012546296297</v>
      </c>
      <c r="B152" s="10">
        <v>45138</v>
      </c>
      <c r="C152" s="8" t="s">
        <v>216</v>
      </c>
      <c r="D152" s="3" t="s">
        <v>26</v>
      </c>
      <c r="E152" s="11">
        <v>38</v>
      </c>
      <c r="F152" s="12" t="s">
        <v>302</v>
      </c>
      <c r="G152" s="12" t="s">
        <v>267</v>
      </c>
      <c r="H152" s="11">
        <v>200</v>
      </c>
      <c r="I152" s="12" t="s">
        <v>268</v>
      </c>
      <c r="J152" s="12" t="s">
        <v>76</v>
      </c>
      <c r="K152" s="12" t="s">
        <v>267</v>
      </c>
      <c r="L152" s="11">
        <v>800</v>
      </c>
      <c r="M152" s="12"/>
      <c r="N152" s="12"/>
      <c r="P152" s="12" t="s">
        <v>105</v>
      </c>
      <c r="Q152" s="12" t="s">
        <v>269</v>
      </c>
      <c r="R152" s="11">
        <v>24</v>
      </c>
      <c r="S152" s="12" t="s">
        <v>111</v>
      </c>
      <c r="X152" s="6" t="s">
        <v>34</v>
      </c>
    </row>
    <row r="153" spans="1:25" ht="15.75" thickBot="1" x14ac:dyDescent="0.3">
      <c r="A153" s="9">
        <v>45139.01358796296</v>
      </c>
      <c r="B153" s="10">
        <v>45138</v>
      </c>
      <c r="C153" s="8" t="s">
        <v>216</v>
      </c>
      <c r="D153" s="3" t="s">
        <v>26</v>
      </c>
      <c r="E153" s="11">
        <v>11</v>
      </c>
      <c r="F153" s="12" t="s">
        <v>2430</v>
      </c>
      <c r="G153" s="12" t="s">
        <v>267</v>
      </c>
      <c r="H153" s="11">
        <v>300</v>
      </c>
      <c r="I153" s="12" t="s">
        <v>37</v>
      </c>
      <c r="J153" s="12" t="s">
        <v>256</v>
      </c>
      <c r="K153" s="12" t="s">
        <v>267</v>
      </c>
      <c r="L153" s="11">
        <v>500</v>
      </c>
      <c r="M153" s="12"/>
      <c r="N153" s="12"/>
      <c r="P153" s="12" t="s">
        <v>225</v>
      </c>
      <c r="Q153" s="12" t="s">
        <v>2431</v>
      </c>
      <c r="R153" s="11">
        <v>15</v>
      </c>
      <c r="S153" s="12" t="s">
        <v>2432</v>
      </c>
      <c r="X153" s="6" t="s">
        <v>34</v>
      </c>
    </row>
    <row r="154" spans="1:25" ht="15.75" thickBot="1" x14ac:dyDescent="0.3">
      <c r="A154" s="9">
        <v>45139.415231481478</v>
      </c>
      <c r="B154" s="10">
        <v>45138</v>
      </c>
      <c r="C154" s="8" t="s">
        <v>216</v>
      </c>
      <c r="D154" s="3" t="s">
        <v>26</v>
      </c>
      <c r="E154" s="11">
        <v>44</v>
      </c>
      <c r="F154" s="12" t="s">
        <v>176</v>
      </c>
      <c r="G154" s="11">
        <v>7417925777</v>
      </c>
      <c r="H154" s="11">
        <v>300</v>
      </c>
      <c r="I154" s="12" t="s">
        <v>28</v>
      </c>
      <c r="J154" s="12" t="s">
        <v>212</v>
      </c>
      <c r="K154" s="11">
        <v>500</v>
      </c>
      <c r="L154" s="11">
        <v>500</v>
      </c>
      <c r="M154" s="12"/>
      <c r="N154" s="12"/>
      <c r="O154" t="s">
        <v>30</v>
      </c>
      <c r="P154" s="12" t="s">
        <v>225</v>
      </c>
      <c r="Q154" s="12" t="s">
        <v>2433</v>
      </c>
      <c r="R154" s="11">
        <v>10</v>
      </c>
      <c r="S154" s="12" t="s">
        <v>2434</v>
      </c>
      <c r="X154" s="6" t="s">
        <v>43</v>
      </c>
    </row>
  </sheetData>
  <hyperlinks>
    <hyperlink ref="T9" r:id="rId1"/>
    <hyperlink ref="T10" r:id="rId2"/>
    <hyperlink ref="T13" r:id="rId3"/>
    <hyperlink ref="T21" r:id="rId4"/>
    <hyperlink ref="T30" r:id="rId5"/>
    <hyperlink ref="T31" r:id="rId6"/>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8"/>
  <sheetViews>
    <sheetView topLeftCell="B29" workbookViewId="0">
      <selection activeCell="E29" sqref="E29"/>
    </sheetView>
  </sheetViews>
  <sheetFormatPr defaultRowHeight="15" x14ac:dyDescent="0.25"/>
  <cols>
    <col min="1" max="1" width="18.85546875" customWidth="1"/>
    <col min="2" max="2" width="11.28515625" customWidth="1"/>
    <col min="3" max="3" width="11.85546875" customWidth="1"/>
    <col min="4" max="4" width="34.7109375" customWidth="1"/>
    <col min="5" max="5" width="19.85546875" customWidth="1"/>
    <col min="6" max="6" width="26.42578125" customWidth="1"/>
  </cols>
  <sheetData>
    <row r="1" spans="1:6" x14ac:dyDescent="0.25">
      <c r="A1" s="63" t="s">
        <v>1</v>
      </c>
      <c r="B1" t="s">
        <v>553</v>
      </c>
    </row>
    <row r="2" spans="1:6" x14ac:dyDescent="0.25">
      <c r="A2" s="63" t="s">
        <v>2</v>
      </c>
      <c r="B2" t="s">
        <v>553</v>
      </c>
    </row>
    <row r="4" spans="1:6" x14ac:dyDescent="0.25">
      <c r="A4" s="63" t="s">
        <v>554</v>
      </c>
      <c r="B4" t="s">
        <v>561</v>
      </c>
      <c r="C4" t="s">
        <v>565</v>
      </c>
      <c r="D4" t="s">
        <v>564</v>
      </c>
      <c r="E4" t="s">
        <v>562</v>
      </c>
      <c r="F4" t="s">
        <v>563</v>
      </c>
    </row>
    <row r="5" spans="1:6" x14ac:dyDescent="0.25">
      <c r="A5" s="64" t="s">
        <v>54</v>
      </c>
      <c r="B5" s="65">
        <v>23</v>
      </c>
      <c r="C5" s="65">
        <v>10482.75</v>
      </c>
      <c r="D5" s="65">
        <v>862</v>
      </c>
      <c r="E5" s="65">
        <v>44000</v>
      </c>
      <c r="F5" s="65">
        <v>4490</v>
      </c>
    </row>
    <row r="6" spans="1:6" x14ac:dyDescent="0.25">
      <c r="A6" s="64" t="s">
        <v>35</v>
      </c>
      <c r="B6" s="65">
        <v>3</v>
      </c>
      <c r="C6" s="65">
        <v>36500</v>
      </c>
      <c r="D6" s="65">
        <v>2660</v>
      </c>
      <c r="E6" s="65">
        <v>205000</v>
      </c>
      <c r="F6" s="65">
        <v>14300</v>
      </c>
    </row>
    <row r="7" spans="1:6" x14ac:dyDescent="0.25">
      <c r="A7" s="64" t="s">
        <v>34</v>
      </c>
      <c r="B7" s="65">
        <v>21</v>
      </c>
      <c r="C7" s="65">
        <v>6400</v>
      </c>
      <c r="D7" s="65">
        <v>545</v>
      </c>
      <c r="E7" s="65">
        <v>20950</v>
      </c>
      <c r="F7" s="65">
        <v>2000</v>
      </c>
    </row>
    <row r="8" spans="1:6" x14ac:dyDescent="0.25">
      <c r="A8" s="64" t="s">
        <v>334</v>
      </c>
      <c r="B8" s="65">
        <v>20</v>
      </c>
      <c r="C8" s="65">
        <v>6781</v>
      </c>
      <c r="D8" s="65">
        <v>1161.4000000000001</v>
      </c>
      <c r="E8" s="65">
        <v>60100</v>
      </c>
      <c r="F8" s="65">
        <v>10830</v>
      </c>
    </row>
    <row r="9" spans="1:6" x14ac:dyDescent="0.25">
      <c r="A9" s="64" t="s">
        <v>43</v>
      </c>
      <c r="B9" s="65">
        <v>13</v>
      </c>
      <c r="C9" s="65">
        <v>5903</v>
      </c>
      <c r="D9" s="65">
        <v>199</v>
      </c>
      <c r="E9" s="65">
        <v>14050</v>
      </c>
      <c r="F9" s="65">
        <v>1530</v>
      </c>
    </row>
    <row r="10" spans="1:6" x14ac:dyDescent="0.25">
      <c r="A10" s="64" t="s">
        <v>301</v>
      </c>
      <c r="B10" s="65">
        <v>13</v>
      </c>
      <c r="C10" s="65">
        <v>59180</v>
      </c>
      <c r="D10" s="65">
        <v>426.5</v>
      </c>
      <c r="E10" s="65">
        <v>14160</v>
      </c>
      <c r="F10" s="65">
        <v>1672</v>
      </c>
    </row>
    <row r="11" spans="1:6" x14ac:dyDescent="0.25">
      <c r="A11" s="64" t="s">
        <v>555</v>
      </c>
      <c r="B11" s="65"/>
      <c r="C11" s="65"/>
      <c r="D11" s="65"/>
      <c r="E11" s="65"/>
      <c r="F11" s="65"/>
    </row>
    <row r="12" spans="1:6" x14ac:dyDescent="0.25">
      <c r="A12" s="64" t="s">
        <v>556</v>
      </c>
      <c r="B12" s="65">
        <v>93</v>
      </c>
      <c r="C12" s="65">
        <v>125246.75</v>
      </c>
      <c r="D12" s="65">
        <v>5853.9</v>
      </c>
      <c r="E12" s="65">
        <v>358260</v>
      </c>
      <c r="F12" s="65">
        <v>34822</v>
      </c>
    </row>
    <row r="21" spans="2:3" x14ac:dyDescent="0.25">
      <c r="B21" s="63" t="s">
        <v>2</v>
      </c>
      <c r="C21" t="s">
        <v>553</v>
      </c>
    </row>
    <row r="23" spans="2:3" x14ac:dyDescent="0.25">
      <c r="B23" s="63" t="s">
        <v>1</v>
      </c>
      <c r="C23" t="s">
        <v>622</v>
      </c>
    </row>
    <row r="24" spans="2:3" x14ac:dyDescent="0.25">
      <c r="B24" s="66">
        <v>45112</v>
      </c>
      <c r="C24" s="65">
        <v>20</v>
      </c>
    </row>
    <row r="25" spans="2:3" x14ac:dyDescent="0.25">
      <c r="B25" s="66">
        <v>45113</v>
      </c>
      <c r="C25" s="65">
        <v>530</v>
      </c>
    </row>
    <row r="26" spans="2:3" x14ac:dyDescent="0.25">
      <c r="B26" s="66">
        <v>45114</v>
      </c>
      <c r="C26" s="65">
        <v>1400</v>
      </c>
    </row>
    <row r="27" spans="2:3" x14ac:dyDescent="0.25">
      <c r="B27" s="66">
        <v>45115</v>
      </c>
      <c r="C27" s="65">
        <v>250</v>
      </c>
    </row>
    <row r="28" spans="2:3" x14ac:dyDescent="0.25">
      <c r="B28" s="66">
        <v>45117</v>
      </c>
      <c r="C28" s="65">
        <v>1800</v>
      </c>
    </row>
    <row r="29" spans="2:3" x14ac:dyDescent="0.25">
      <c r="B29" s="66">
        <v>45118</v>
      </c>
      <c r="C29" s="65">
        <v>850</v>
      </c>
    </row>
    <row r="30" spans="2:3" x14ac:dyDescent="0.25">
      <c r="B30" s="66">
        <v>45119</v>
      </c>
      <c r="C30" s="65">
        <v>2200</v>
      </c>
    </row>
    <row r="31" spans="2:3" x14ac:dyDescent="0.25">
      <c r="B31" s="66">
        <v>45120</v>
      </c>
      <c r="C31" s="65">
        <v>950</v>
      </c>
    </row>
    <row r="32" spans="2:3" x14ac:dyDescent="0.25">
      <c r="B32" s="66">
        <v>45122</v>
      </c>
      <c r="C32" s="65">
        <v>1750</v>
      </c>
    </row>
    <row r="33" spans="2:3" x14ac:dyDescent="0.25">
      <c r="B33" s="66">
        <v>45124</v>
      </c>
      <c r="C33" s="65">
        <v>300</v>
      </c>
    </row>
    <row r="34" spans="2:3" x14ac:dyDescent="0.25">
      <c r="B34" s="66">
        <v>45125</v>
      </c>
      <c r="C34" s="65">
        <v>1300</v>
      </c>
    </row>
    <row r="35" spans="2:3" x14ac:dyDescent="0.25">
      <c r="B35" s="66">
        <v>45126</v>
      </c>
      <c r="C35" s="65">
        <v>5700</v>
      </c>
    </row>
    <row r="36" spans="2:3" x14ac:dyDescent="0.25">
      <c r="B36" s="66">
        <v>45127</v>
      </c>
      <c r="C36" s="65">
        <v>150</v>
      </c>
    </row>
    <row r="37" spans="2:3" x14ac:dyDescent="0.25">
      <c r="B37" s="66">
        <v>45128</v>
      </c>
      <c r="C37" s="65">
        <v>882</v>
      </c>
    </row>
    <row r="38" spans="2:3" x14ac:dyDescent="0.25">
      <c r="B38" s="66">
        <v>45129</v>
      </c>
      <c r="C38" s="65">
        <v>3600</v>
      </c>
    </row>
    <row r="39" spans="2:3" x14ac:dyDescent="0.25">
      <c r="B39" s="66">
        <v>45131</v>
      </c>
      <c r="C39" s="65">
        <v>1100</v>
      </c>
    </row>
    <row r="40" spans="2:3" x14ac:dyDescent="0.25">
      <c r="B40" s="66">
        <v>45132</v>
      </c>
      <c r="C40" s="65">
        <v>1700</v>
      </c>
    </row>
    <row r="41" spans="2:3" x14ac:dyDescent="0.25">
      <c r="B41" s="66">
        <v>45133</v>
      </c>
      <c r="C41" s="65">
        <v>510</v>
      </c>
    </row>
    <row r="42" spans="2:3" x14ac:dyDescent="0.25">
      <c r="B42" s="66">
        <v>45134</v>
      </c>
      <c r="C42" s="65">
        <v>640</v>
      </c>
    </row>
    <row r="43" spans="2:3" x14ac:dyDescent="0.25">
      <c r="B43" s="66">
        <v>45135</v>
      </c>
      <c r="C43" s="65">
        <v>750</v>
      </c>
    </row>
    <row r="44" spans="2:3" x14ac:dyDescent="0.25">
      <c r="B44" s="66">
        <v>45136</v>
      </c>
      <c r="C44" s="65">
        <v>950</v>
      </c>
    </row>
    <row r="45" spans="2:3" x14ac:dyDescent="0.25">
      <c r="B45" s="66">
        <v>45137</v>
      </c>
      <c r="C45" s="65">
        <v>250</v>
      </c>
    </row>
    <row r="46" spans="2:3" x14ac:dyDescent="0.25">
      <c r="B46" s="66">
        <v>45138</v>
      </c>
      <c r="C46" s="65">
        <v>7240</v>
      </c>
    </row>
    <row r="47" spans="2:3" x14ac:dyDescent="0.25">
      <c r="B47" s="64" t="s">
        <v>555</v>
      </c>
      <c r="C47" s="65"/>
    </row>
    <row r="48" spans="2:3" x14ac:dyDescent="0.25">
      <c r="B48" s="64" t="s">
        <v>556</v>
      </c>
      <c r="C48" s="65">
        <v>34822</v>
      </c>
    </row>
  </sheetData>
  <pageMargins left="0.7" right="0.7" top="0.75" bottom="0.75" header="0.3" footer="0.3"/>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4"/>
  <sheetViews>
    <sheetView topLeftCell="O85" workbookViewId="0">
      <selection activeCell="A94" sqref="A94:W94"/>
    </sheetView>
  </sheetViews>
  <sheetFormatPr defaultRowHeight="15" x14ac:dyDescent="0.25"/>
  <cols>
    <col min="1" max="1" width="15.5703125" style="20" customWidth="1"/>
    <col min="2" max="3" width="11.42578125" style="20" customWidth="1"/>
    <col min="4" max="4" width="12" style="20" customWidth="1"/>
    <col min="5" max="5" width="28.85546875" style="20" customWidth="1"/>
    <col min="6" max="6" width="28.7109375" style="20" customWidth="1"/>
    <col min="7" max="7" width="32.85546875" style="20" customWidth="1"/>
    <col min="8" max="8" width="28.5703125" style="20" customWidth="1"/>
    <col min="9" max="9" width="113.5703125" style="20" customWidth="1"/>
    <col min="10" max="10" width="33.42578125" style="44" customWidth="1"/>
    <col min="11" max="11" width="17.42578125" style="20" customWidth="1"/>
    <col min="12" max="12" width="22.28515625" style="20" customWidth="1"/>
    <col min="13" max="13" width="18.140625" style="45" customWidth="1"/>
    <col min="14" max="14" width="17.42578125" style="20" customWidth="1"/>
    <col min="15" max="15" width="32.140625" style="20" customWidth="1"/>
    <col min="16" max="16" width="25.42578125" style="20" customWidth="1"/>
    <col min="17" max="17" width="17.85546875" style="20" customWidth="1"/>
    <col min="18" max="18" width="24.85546875" style="46" customWidth="1"/>
    <col min="19" max="19" width="15.140625" style="20" customWidth="1"/>
    <col min="20" max="21" width="20.5703125" style="20" customWidth="1"/>
    <col min="22" max="22" width="17.42578125" style="20" customWidth="1"/>
    <col min="23" max="16384" width="9.140625" style="20"/>
  </cols>
  <sheetData>
    <row r="1" spans="1:24" x14ac:dyDescent="0.25">
      <c r="A1" s="13" t="s">
        <v>0</v>
      </c>
      <c r="B1" s="14" t="s">
        <v>1</v>
      </c>
      <c r="C1" s="14" t="s">
        <v>2</v>
      </c>
      <c r="D1" s="14" t="s">
        <v>3</v>
      </c>
      <c r="E1" s="13" t="s">
        <v>273</v>
      </c>
      <c r="F1" s="13" t="s">
        <v>274</v>
      </c>
      <c r="G1" s="13" t="s">
        <v>275</v>
      </c>
      <c r="H1" s="13" t="s">
        <v>276</v>
      </c>
      <c r="I1" s="13" t="s">
        <v>277</v>
      </c>
      <c r="J1" s="15" t="s">
        <v>278</v>
      </c>
      <c r="K1" s="13" t="s">
        <v>279</v>
      </c>
      <c r="L1" s="13" t="s">
        <v>280</v>
      </c>
      <c r="M1" s="16" t="s">
        <v>281</v>
      </c>
      <c r="N1" s="13" t="s">
        <v>282</v>
      </c>
      <c r="O1" s="13" t="s">
        <v>283</v>
      </c>
      <c r="P1" s="13" t="s">
        <v>284</v>
      </c>
      <c r="Q1" s="13" t="s">
        <v>285</v>
      </c>
      <c r="R1" s="17" t="s">
        <v>286</v>
      </c>
      <c r="S1" s="13" t="s">
        <v>4</v>
      </c>
      <c r="T1" s="13" t="s">
        <v>287</v>
      </c>
      <c r="U1" s="18" t="s">
        <v>288</v>
      </c>
      <c r="V1" s="13" t="s">
        <v>289</v>
      </c>
      <c r="W1" s="13" t="s">
        <v>290</v>
      </c>
      <c r="X1" s="19" t="s">
        <v>291</v>
      </c>
    </row>
    <row r="2" spans="1:24" x14ac:dyDescent="0.25">
      <c r="A2" s="2">
        <v>45107.688148148147</v>
      </c>
      <c r="B2" s="3">
        <v>45112</v>
      </c>
      <c r="C2" s="3" t="s">
        <v>216</v>
      </c>
      <c r="D2" s="3" t="s">
        <v>292</v>
      </c>
      <c r="E2" s="4" t="s">
        <v>293</v>
      </c>
      <c r="F2" s="4" t="s">
        <v>294</v>
      </c>
      <c r="G2" s="4" t="s">
        <v>295</v>
      </c>
      <c r="H2" s="4" t="s">
        <v>296</v>
      </c>
      <c r="I2" s="4" t="s">
        <v>297</v>
      </c>
      <c r="J2" s="21">
        <v>2.5</v>
      </c>
      <c r="K2" s="4" t="s">
        <v>292</v>
      </c>
      <c r="L2" s="4" t="s">
        <v>292</v>
      </c>
      <c r="M2" s="22">
        <v>100</v>
      </c>
      <c r="N2" s="4" t="s">
        <v>298</v>
      </c>
      <c r="O2" s="4" t="s">
        <v>299</v>
      </c>
      <c r="P2" s="4" t="s">
        <v>300</v>
      </c>
      <c r="Q2" s="4">
        <v>250</v>
      </c>
      <c r="R2" s="23">
        <v>20</v>
      </c>
      <c r="S2" s="6">
        <v>0</v>
      </c>
      <c r="T2" s="24" t="s">
        <v>301</v>
      </c>
      <c r="U2" s="3" t="str">
        <f>VLOOKUP(T2,'[1]Region&amp;ASM'!$B$2:$D$14,3,0)</f>
        <v>Rahul Rai</v>
      </c>
      <c r="V2" s="6"/>
      <c r="W2" s="25"/>
      <c r="X2" s="25"/>
    </row>
    <row r="3" spans="1:24" x14ac:dyDescent="0.25">
      <c r="A3" s="2">
        <v>45113.501076388886</v>
      </c>
      <c r="B3" s="3">
        <v>45112</v>
      </c>
      <c r="C3" s="3" t="s">
        <v>216</v>
      </c>
      <c r="D3" s="3" t="s">
        <v>26</v>
      </c>
      <c r="E3" s="4" t="s">
        <v>302</v>
      </c>
      <c r="F3" s="4">
        <v>919667090212</v>
      </c>
      <c r="G3" s="4" t="s">
        <v>303</v>
      </c>
      <c r="H3" s="4" t="s">
        <v>105</v>
      </c>
      <c r="I3" s="4" t="s">
        <v>304</v>
      </c>
      <c r="J3" s="21">
        <v>25</v>
      </c>
      <c r="K3" s="4" t="s">
        <v>143</v>
      </c>
      <c r="L3" s="4" t="s">
        <v>225</v>
      </c>
      <c r="M3" s="22">
        <v>300</v>
      </c>
      <c r="N3" s="4" t="s">
        <v>305</v>
      </c>
      <c r="O3" s="4" t="s">
        <v>306</v>
      </c>
      <c r="P3" s="4">
        <v>919667090212</v>
      </c>
      <c r="Q3" s="4">
        <v>900</v>
      </c>
      <c r="R3" s="23">
        <v>0</v>
      </c>
      <c r="S3" s="24">
        <v>38</v>
      </c>
      <c r="T3" s="6" t="s">
        <v>34</v>
      </c>
      <c r="U3" s="3" t="str">
        <f>VLOOKUP(T3,'[1]Region&amp;ASM'!$B$2:$D$14,3,0)</f>
        <v>Abhishek Srivastava</v>
      </c>
      <c r="V3" s="6"/>
      <c r="W3" s="25"/>
      <c r="X3" s="25"/>
    </row>
    <row r="4" spans="1:24" x14ac:dyDescent="0.25">
      <c r="A4" s="2">
        <v>45113.927893518521</v>
      </c>
      <c r="B4" s="8">
        <v>45113</v>
      </c>
      <c r="C4" s="3" t="s">
        <v>216</v>
      </c>
      <c r="D4" s="3" t="s">
        <v>26</v>
      </c>
      <c r="E4" s="4" t="s">
        <v>221</v>
      </c>
      <c r="F4" s="4" t="s">
        <v>222</v>
      </c>
      <c r="G4" s="4" t="s">
        <v>223</v>
      </c>
      <c r="H4" s="4" t="s">
        <v>224</v>
      </c>
      <c r="I4" s="4" t="s">
        <v>137</v>
      </c>
      <c r="J4" s="21">
        <v>30</v>
      </c>
      <c r="K4" s="4" t="s">
        <v>225</v>
      </c>
      <c r="L4" s="4" t="s">
        <v>307</v>
      </c>
      <c r="M4" s="22">
        <v>200</v>
      </c>
      <c r="N4" s="4" t="s">
        <v>305</v>
      </c>
      <c r="O4" s="4" t="s">
        <v>306</v>
      </c>
      <c r="P4" s="4" t="s">
        <v>308</v>
      </c>
      <c r="Q4" s="4">
        <v>1000</v>
      </c>
      <c r="R4" s="23">
        <v>100</v>
      </c>
      <c r="S4" s="4">
        <v>62</v>
      </c>
      <c r="T4" s="6" t="s">
        <v>34</v>
      </c>
      <c r="U4" s="3" t="str">
        <f>VLOOKUP(T4,'[1]Region&amp;ASM'!$B$2:$D$14,3,0)</f>
        <v>Abhishek Srivastava</v>
      </c>
      <c r="V4" s="6"/>
      <c r="W4" s="25"/>
      <c r="X4" s="25"/>
    </row>
    <row r="5" spans="1:24" x14ac:dyDescent="0.25">
      <c r="A5" s="2">
        <v>45113.929201388892</v>
      </c>
      <c r="B5" s="8">
        <v>45113</v>
      </c>
      <c r="C5" s="3" t="s">
        <v>216</v>
      </c>
      <c r="D5" s="3" t="s">
        <v>26</v>
      </c>
      <c r="E5" s="4" t="s">
        <v>221</v>
      </c>
      <c r="F5" s="4"/>
      <c r="G5" s="4" t="s">
        <v>223</v>
      </c>
      <c r="H5" s="4" t="s">
        <v>224</v>
      </c>
      <c r="I5" s="4" t="s">
        <v>309</v>
      </c>
      <c r="J5" s="21">
        <v>18</v>
      </c>
      <c r="K5" s="4" t="s">
        <v>225</v>
      </c>
      <c r="L5" s="4" t="s">
        <v>225</v>
      </c>
      <c r="M5" s="22">
        <v>100</v>
      </c>
      <c r="N5" s="4" t="s">
        <v>305</v>
      </c>
      <c r="O5" s="4" t="s">
        <v>306</v>
      </c>
      <c r="P5" s="4" t="s">
        <v>308</v>
      </c>
      <c r="Q5" s="4">
        <v>500</v>
      </c>
      <c r="R5" s="23">
        <v>50</v>
      </c>
      <c r="S5" s="4">
        <v>62</v>
      </c>
      <c r="T5" s="6" t="s">
        <v>34</v>
      </c>
      <c r="U5" s="3" t="str">
        <f>VLOOKUP(T5,'[1]Region&amp;ASM'!$B$2:$D$14,3,0)</f>
        <v>Abhishek Srivastava</v>
      </c>
      <c r="V5" s="6"/>
      <c r="W5" s="25"/>
      <c r="X5" s="25"/>
    </row>
    <row r="6" spans="1:24" x14ac:dyDescent="0.25">
      <c r="A6" s="2">
        <v>45113.946192129632</v>
      </c>
      <c r="B6" s="8">
        <v>45113</v>
      </c>
      <c r="C6" s="3" t="s">
        <v>216</v>
      </c>
      <c r="D6" s="3" t="s">
        <v>26</v>
      </c>
      <c r="E6" s="4" t="s">
        <v>36</v>
      </c>
      <c r="F6" s="4">
        <v>9625446093</v>
      </c>
      <c r="G6" s="4" t="s">
        <v>38</v>
      </c>
      <c r="H6" s="4" t="s">
        <v>70</v>
      </c>
      <c r="I6" s="4" t="s">
        <v>310</v>
      </c>
      <c r="J6" s="21">
        <v>26</v>
      </c>
      <c r="K6" s="4" t="s">
        <v>78</v>
      </c>
      <c r="L6" s="4" t="s">
        <v>137</v>
      </c>
      <c r="M6" s="22">
        <v>700</v>
      </c>
      <c r="N6" s="4" t="s">
        <v>298</v>
      </c>
      <c r="O6" s="4" t="s">
        <v>311</v>
      </c>
      <c r="P6" s="4">
        <v>6397918528</v>
      </c>
      <c r="Q6" s="4">
        <v>1300</v>
      </c>
      <c r="R6" s="23">
        <v>130</v>
      </c>
      <c r="S6" s="4">
        <v>11</v>
      </c>
      <c r="T6" s="4" t="s">
        <v>43</v>
      </c>
      <c r="U6" s="3" t="str">
        <f>VLOOKUP(T6,'[1]Region&amp;ASM'!$B$2:$D$14,3,0)</f>
        <v>Abhishek Srivastava</v>
      </c>
      <c r="V6" s="6"/>
      <c r="W6" s="25"/>
      <c r="X6" s="25"/>
    </row>
    <row r="7" spans="1:24" x14ac:dyDescent="0.25">
      <c r="A7" s="2">
        <v>45113.952719907407</v>
      </c>
      <c r="B7" s="8">
        <v>45113</v>
      </c>
      <c r="C7" s="3" t="s">
        <v>216</v>
      </c>
      <c r="D7" s="3" t="s">
        <v>26</v>
      </c>
      <c r="E7" s="4" t="s">
        <v>36</v>
      </c>
      <c r="F7" s="4">
        <v>9625446093</v>
      </c>
      <c r="G7" s="4" t="s">
        <v>38</v>
      </c>
      <c r="H7" s="4" t="s">
        <v>312</v>
      </c>
      <c r="I7" s="4" t="s">
        <v>70</v>
      </c>
      <c r="J7" s="21">
        <v>11</v>
      </c>
      <c r="K7" s="4" t="s">
        <v>137</v>
      </c>
      <c r="L7" s="4" t="s">
        <v>78</v>
      </c>
      <c r="M7" s="22">
        <v>100</v>
      </c>
      <c r="N7" s="4" t="s">
        <v>298</v>
      </c>
      <c r="O7" s="4" t="s">
        <v>311</v>
      </c>
      <c r="P7" s="4">
        <v>6397918528</v>
      </c>
      <c r="Q7" s="4">
        <v>500</v>
      </c>
      <c r="R7" s="23">
        <v>50</v>
      </c>
      <c r="S7" s="4">
        <v>11</v>
      </c>
      <c r="T7" s="4" t="s">
        <v>43</v>
      </c>
      <c r="U7" s="3" t="str">
        <f>VLOOKUP(T7,'[1]Region&amp;ASM'!$B$2:$D$14,3,0)</f>
        <v>Abhishek Srivastava</v>
      </c>
      <c r="V7" s="6"/>
      <c r="W7" s="25"/>
      <c r="X7" s="25"/>
    </row>
    <row r="8" spans="1:24" x14ac:dyDescent="0.25">
      <c r="A8" s="2">
        <v>45114.499525462961</v>
      </c>
      <c r="B8" s="8">
        <v>45113</v>
      </c>
      <c r="C8" s="3" t="s">
        <v>216</v>
      </c>
      <c r="D8" s="3" t="s">
        <v>26</v>
      </c>
      <c r="E8" s="4" t="s">
        <v>313</v>
      </c>
      <c r="F8" s="4">
        <v>8851709860</v>
      </c>
      <c r="G8" s="4" t="s">
        <v>314</v>
      </c>
      <c r="H8" s="4" t="s">
        <v>315</v>
      </c>
      <c r="I8" s="4" t="s">
        <v>316</v>
      </c>
      <c r="J8" s="21">
        <v>45</v>
      </c>
      <c r="K8" s="4" t="s">
        <v>157</v>
      </c>
      <c r="L8" s="4" t="s">
        <v>225</v>
      </c>
      <c r="M8" s="22">
        <v>700</v>
      </c>
      <c r="N8" s="4" t="s">
        <v>298</v>
      </c>
      <c r="O8" s="4" t="s">
        <v>317</v>
      </c>
      <c r="P8" s="4">
        <v>7355925620</v>
      </c>
      <c r="Q8" s="4">
        <v>1800</v>
      </c>
      <c r="R8" s="23">
        <v>200</v>
      </c>
      <c r="S8" s="4">
        <v>39</v>
      </c>
      <c r="T8" s="4" t="s">
        <v>54</v>
      </c>
      <c r="U8" s="3" t="str">
        <f>VLOOKUP(T8,'[1]Region&amp;ASM'!$B$2:$D$14,3,0)</f>
        <v>Abhishek Srivastava</v>
      </c>
      <c r="V8" s="6"/>
      <c r="W8" s="25"/>
      <c r="X8" s="25"/>
    </row>
    <row r="9" spans="1:24" x14ac:dyDescent="0.25">
      <c r="A9" s="2">
        <v>45114.882939814815</v>
      </c>
      <c r="B9" s="8">
        <v>45114</v>
      </c>
      <c r="C9" s="3" t="s">
        <v>216</v>
      </c>
      <c r="D9" s="3" t="s">
        <v>26</v>
      </c>
      <c r="E9" s="4" t="s">
        <v>313</v>
      </c>
      <c r="F9" s="4">
        <v>8851709860</v>
      </c>
      <c r="G9" s="4" t="s">
        <v>318</v>
      </c>
      <c r="H9" s="4" t="s">
        <v>319</v>
      </c>
      <c r="I9" s="4" t="s">
        <v>320</v>
      </c>
      <c r="J9" s="21">
        <v>16</v>
      </c>
      <c r="K9" s="4" t="s">
        <v>157</v>
      </c>
      <c r="L9" s="4" t="s">
        <v>321</v>
      </c>
      <c r="M9" s="22">
        <v>100</v>
      </c>
      <c r="N9" s="4" t="s">
        <v>305</v>
      </c>
      <c r="O9" s="4" t="s">
        <v>322</v>
      </c>
      <c r="P9" s="4">
        <v>8368041133</v>
      </c>
      <c r="Q9" s="4">
        <v>500</v>
      </c>
      <c r="R9" s="23">
        <v>50</v>
      </c>
      <c r="S9" s="4">
        <v>39</v>
      </c>
      <c r="T9" s="4" t="s">
        <v>54</v>
      </c>
      <c r="U9" s="3" t="str">
        <f>VLOOKUP(T9,'[1]Region&amp;ASM'!$B$2:$D$14,3,0)</f>
        <v>Abhishek Srivastava</v>
      </c>
      <c r="V9" s="6"/>
      <c r="W9" s="25"/>
      <c r="X9" s="25"/>
    </row>
    <row r="10" spans="1:24" x14ac:dyDescent="0.25">
      <c r="A10" s="2">
        <v>45114.885104166664</v>
      </c>
      <c r="B10" s="8">
        <v>45114</v>
      </c>
      <c r="C10" s="3" t="s">
        <v>216</v>
      </c>
      <c r="D10" s="3" t="s">
        <v>26</v>
      </c>
      <c r="E10" s="4" t="s">
        <v>313</v>
      </c>
      <c r="F10" s="4">
        <v>8851709860</v>
      </c>
      <c r="G10" s="4" t="s">
        <v>318</v>
      </c>
      <c r="H10" s="4" t="s">
        <v>319</v>
      </c>
      <c r="I10" s="4" t="s">
        <v>320</v>
      </c>
      <c r="J10" s="21">
        <v>17</v>
      </c>
      <c r="K10" s="4" t="s">
        <v>157</v>
      </c>
      <c r="L10" s="4" t="s">
        <v>321</v>
      </c>
      <c r="M10" s="22">
        <v>100</v>
      </c>
      <c r="N10" s="4" t="s">
        <v>305</v>
      </c>
      <c r="O10" s="4" t="s">
        <v>322</v>
      </c>
      <c r="P10" s="4">
        <v>8368041133</v>
      </c>
      <c r="Q10" s="4">
        <v>500</v>
      </c>
      <c r="R10" s="23">
        <v>50</v>
      </c>
      <c r="S10" s="4">
        <v>39</v>
      </c>
      <c r="T10" s="4" t="s">
        <v>54</v>
      </c>
      <c r="U10" s="3" t="str">
        <f>VLOOKUP(T10,'[1]Region&amp;ASM'!$B$2:$D$14,3,0)</f>
        <v>Abhishek Srivastava</v>
      </c>
      <c r="V10" s="6"/>
      <c r="W10" s="25"/>
      <c r="X10" s="25"/>
    </row>
    <row r="11" spans="1:24" x14ac:dyDescent="0.25">
      <c r="A11" s="2">
        <v>45114.962847222225</v>
      </c>
      <c r="B11" s="8">
        <v>45114</v>
      </c>
      <c r="C11" s="3" t="s">
        <v>216</v>
      </c>
      <c r="D11" s="3" t="s">
        <v>26</v>
      </c>
      <c r="E11" s="4" t="s">
        <v>323</v>
      </c>
      <c r="F11" s="4">
        <v>8527928175</v>
      </c>
      <c r="G11" s="4" t="s">
        <v>38</v>
      </c>
      <c r="H11" s="4" t="s">
        <v>324</v>
      </c>
      <c r="I11" s="4" t="s">
        <v>325</v>
      </c>
      <c r="J11" s="21">
        <v>40</v>
      </c>
      <c r="K11" s="4" t="s">
        <v>78</v>
      </c>
      <c r="L11" s="4" t="s">
        <v>137</v>
      </c>
      <c r="M11" s="22">
        <v>1800</v>
      </c>
      <c r="N11" s="4" t="s">
        <v>326</v>
      </c>
      <c r="O11" s="4" t="s">
        <v>327</v>
      </c>
      <c r="P11" s="4">
        <v>8750915280</v>
      </c>
      <c r="Q11" s="4">
        <v>2200</v>
      </c>
      <c r="R11" s="23">
        <v>200</v>
      </c>
      <c r="S11" s="4">
        <v>64</v>
      </c>
      <c r="T11" s="4" t="s">
        <v>43</v>
      </c>
      <c r="U11" s="3" t="str">
        <f>VLOOKUP(T11,'[1]Region&amp;ASM'!$B$2:$D$14,3,0)</f>
        <v>Abhishek Srivastava</v>
      </c>
      <c r="V11" s="6"/>
      <c r="W11" s="25"/>
      <c r="X11" s="25"/>
    </row>
    <row r="12" spans="1:24" x14ac:dyDescent="0.25">
      <c r="A12" s="2">
        <v>45114.966782407406</v>
      </c>
      <c r="B12" s="8">
        <v>45114</v>
      </c>
      <c r="C12" s="3" t="s">
        <v>216</v>
      </c>
      <c r="D12" s="3" t="s">
        <v>26</v>
      </c>
      <c r="E12" s="4" t="s">
        <v>176</v>
      </c>
      <c r="F12" s="4">
        <v>7417925777</v>
      </c>
      <c r="G12" s="4" t="s">
        <v>178</v>
      </c>
      <c r="H12" s="4" t="s">
        <v>181</v>
      </c>
      <c r="I12" s="4" t="s">
        <v>204</v>
      </c>
      <c r="J12" s="21">
        <v>16</v>
      </c>
      <c r="K12" s="4" t="s">
        <v>78</v>
      </c>
      <c r="L12" s="4" t="s">
        <v>78</v>
      </c>
      <c r="M12" s="22">
        <v>450</v>
      </c>
      <c r="N12" s="4" t="s">
        <v>298</v>
      </c>
      <c r="O12" s="4" t="s">
        <v>311</v>
      </c>
      <c r="P12" s="4">
        <v>6397918528</v>
      </c>
      <c r="Q12" s="4">
        <v>800</v>
      </c>
      <c r="R12" s="23">
        <v>100</v>
      </c>
      <c r="S12" s="4">
        <v>44</v>
      </c>
      <c r="T12" s="4" t="s">
        <v>43</v>
      </c>
      <c r="U12" s="3" t="str">
        <f>VLOOKUP(T12,'[1]Region&amp;ASM'!$B$2:$D$14,3,0)</f>
        <v>Abhishek Srivastava</v>
      </c>
      <c r="V12" s="6"/>
      <c r="W12" s="25"/>
      <c r="X12" s="25"/>
    </row>
    <row r="13" spans="1:24" x14ac:dyDescent="0.25">
      <c r="A13" s="2">
        <v>45115.470729166664</v>
      </c>
      <c r="B13" s="8">
        <v>45114</v>
      </c>
      <c r="C13" s="3" t="s">
        <v>216</v>
      </c>
      <c r="D13" s="3" t="s">
        <v>26</v>
      </c>
      <c r="E13" s="4" t="s">
        <v>328</v>
      </c>
      <c r="F13" s="4">
        <v>9205133965</v>
      </c>
      <c r="G13" s="4" t="s">
        <v>329</v>
      </c>
      <c r="H13" s="4" t="s">
        <v>330</v>
      </c>
      <c r="I13" s="4" t="s">
        <v>331</v>
      </c>
      <c r="J13" s="21">
        <v>101</v>
      </c>
      <c r="K13" s="4" t="s">
        <v>105</v>
      </c>
      <c r="L13" s="4" t="s">
        <v>332</v>
      </c>
      <c r="M13" s="22">
        <v>300</v>
      </c>
      <c r="N13" s="4" t="s">
        <v>326</v>
      </c>
      <c r="O13" s="4" t="s">
        <v>333</v>
      </c>
      <c r="P13" s="4" t="s">
        <v>333</v>
      </c>
      <c r="Q13" s="4">
        <v>5000</v>
      </c>
      <c r="R13" s="23">
        <v>1000</v>
      </c>
      <c r="S13" s="4">
        <v>75</v>
      </c>
      <c r="T13" s="4" t="s">
        <v>334</v>
      </c>
      <c r="U13" s="3" t="str">
        <f>VLOOKUP(T13,'[1]Region&amp;ASM'!$B$2:$D$14,3,0)</f>
        <v>Abhishek Srivastava</v>
      </c>
      <c r="V13" s="6"/>
      <c r="W13" s="25"/>
      <c r="X13" s="25"/>
    </row>
    <row r="14" spans="1:24" x14ac:dyDescent="0.25">
      <c r="A14" s="2">
        <v>45117.434837962966</v>
      </c>
      <c r="B14" s="8">
        <v>45115</v>
      </c>
      <c r="C14" s="3" t="s">
        <v>216</v>
      </c>
      <c r="D14" s="3" t="s">
        <v>26</v>
      </c>
      <c r="E14" s="4" t="s">
        <v>313</v>
      </c>
      <c r="F14" s="4"/>
      <c r="G14" s="4" t="s">
        <v>318</v>
      </c>
      <c r="H14" s="4" t="s">
        <v>49</v>
      </c>
      <c r="I14" s="4" t="s">
        <v>335</v>
      </c>
      <c r="J14" s="21">
        <v>17</v>
      </c>
      <c r="K14" s="4" t="s">
        <v>157</v>
      </c>
      <c r="L14" s="4" t="s">
        <v>157</v>
      </c>
      <c r="M14" s="22">
        <v>75</v>
      </c>
      <c r="N14" s="4" t="s">
        <v>305</v>
      </c>
      <c r="O14" s="4" t="s">
        <v>336</v>
      </c>
      <c r="P14" s="4">
        <v>919971530644</v>
      </c>
      <c r="Q14" s="4">
        <v>500</v>
      </c>
      <c r="R14" s="23">
        <v>50</v>
      </c>
      <c r="S14" s="4">
        <v>39</v>
      </c>
      <c r="T14" s="4" t="s">
        <v>54</v>
      </c>
      <c r="U14" s="3" t="str">
        <f>VLOOKUP(T14,'[1]Region&amp;ASM'!$B$2:$D$14,3,0)</f>
        <v>Abhishek Srivastava</v>
      </c>
      <c r="V14" s="6"/>
      <c r="W14" s="25"/>
      <c r="X14" s="25"/>
    </row>
    <row r="15" spans="1:24" x14ac:dyDescent="0.25">
      <c r="A15" s="2">
        <v>45117.486111111109</v>
      </c>
      <c r="B15" s="8">
        <v>45115</v>
      </c>
      <c r="C15" s="3" t="s">
        <v>216</v>
      </c>
      <c r="D15" s="3" t="s">
        <v>26</v>
      </c>
      <c r="E15" s="4" t="s">
        <v>36</v>
      </c>
      <c r="F15" s="4">
        <v>9625446093</v>
      </c>
      <c r="G15" s="4" t="s">
        <v>38</v>
      </c>
      <c r="H15" s="4" t="s">
        <v>70</v>
      </c>
      <c r="I15" s="4" t="s">
        <v>337</v>
      </c>
      <c r="J15" s="21">
        <v>14</v>
      </c>
      <c r="K15" s="4" t="s">
        <v>78</v>
      </c>
      <c r="L15" s="4" t="s">
        <v>78</v>
      </c>
      <c r="M15" s="22">
        <v>423</v>
      </c>
      <c r="N15" s="4" t="s">
        <v>298</v>
      </c>
      <c r="O15" s="4" t="s">
        <v>311</v>
      </c>
      <c r="P15" s="4">
        <v>6397918528</v>
      </c>
      <c r="Q15" s="4">
        <v>700</v>
      </c>
      <c r="R15" s="23">
        <v>100</v>
      </c>
      <c r="S15" s="4">
        <v>11</v>
      </c>
      <c r="T15" s="4" t="s">
        <v>43</v>
      </c>
      <c r="U15" s="3" t="str">
        <f>VLOOKUP(T15,'[1]Region&amp;ASM'!$B$2:$D$14,3,0)</f>
        <v>Abhishek Srivastava</v>
      </c>
      <c r="V15" s="6"/>
      <c r="W15" s="25"/>
      <c r="X15" s="25"/>
    </row>
    <row r="16" spans="1:24" x14ac:dyDescent="0.25">
      <c r="A16" s="2">
        <v>45117.488298611112</v>
      </c>
      <c r="B16" s="8">
        <v>45115</v>
      </c>
      <c r="C16" s="3" t="s">
        <v>216</v>
      </c>
      <c r="D16" s="3" t="s">
        <v>26</v>
      </c>
      <c r="E16" s="4" t="s">
        <v>36</v>
      </c>
      <c r="F16" s="4">
        <v>9625446093</v>
      </c>
      <c r="G16" s="4" t="s">
        <v>38</v>
      </c>
      <c r="H16" s="4" t="s">
        <v>70</v>
      </c>
      <c r="I16" s="4" t="s">
        <v>44</v>
      </c>
      <c r="J16" s="21">
        <v>10</v>
      </c>
      <c r="K16" s="4" t="s">
        <v>78</v>
      </c>
      <c r="L16" s="4" t="s">
        <v>78</v>
      </c>
      <c r="M16" s="22">
        <v>200</v>
      </c>
      <c r="N16" s="4" t="s">
        <v>298</v>
      </c>
      <c r="O16" s="4" t="s">
        <v>311</v>
      </c>
      <c r="P16" s="4">
        <v>6397918528</v>
      </c>
      <c r="Q16" s="4">
        <v>500</v>
      </c>
      <c r="R16" s="23">
        <v>50</v>
      </c>
      <c r="S16" s="4">
        <v>11</v>
      </c>
      <c r="T16" s="4" t="s">
        <v>43</v>
      </c>
      <c r="U16" s="3" t="str">
        <f>VLOOKUP(T16,'[1]Region&amp;ASM'!$B$2:$D$14,3,0)</f>
        <v>Abhishek Srivastava</v>
      </c>
      <c r="V16" s="6"/>
      <c r="W16" s="25"/>
      <c r="X16" s="25"/>
    </row>
    <row r="17" spans="1:24" x14ac:dyDescent="0.25">
      <c r="A17" s="2">
        <v>45117.490081018521</v>
      </c>
      <c r="B17" s="8">
        <v>45115</v>
      </c>
      <c r="C17" s="3" t="s">
        <v>216</v>
      </c>
      <c r="D17" s="3" t="s">
        <v>26</v>
      </c>
      <c r="E17" s="4" t="s">
        <v>338</v>
      </c>
      <c r="F17" s="4">
        <v>8505803872</v>
      </c>
      <c r="G17" s="4" t="s">
        <v>339</v>
      </c>
      <c r="H17" s="4" t="s">
        <v>340</v>
      </c>
      <c r="I17" s="4" t="s">
        <v>341</v>
      </c>
      <c r="J17" s="21">
        <v>2.4</v>
      </c>
      <c r="K17" s="4" t="s">
        <v>342</v>
      </c>
      <c r="L17" s="4" t="s">
        <v>343</v>
      </c>
      <c r="M17" s="22">
        <v>50</v>
      </c>
      <c r="N17" s="4" t="s">
        <v>298</v>
      </c>
      <c r="O17" s="4" t="s">
        <v>344</v>
      </c>
      <c r="P17" s="4">
        <v>9852415261</v>
      </c>
      <c r="Q17" s="4">
        <v>500</v>
      </c>
      <c r="R17" s="23">
        <v>50</v>
      </c>
      <c r="S17" s="4">
        <v>0</v>
      </c>
      <c r="T17" s="4" t="s">
        <v>334</v>
      </c>
      <c r="U17" s="3" t="str">
        <f>VLOOKUP(T17,'[1]Region&amp;ASM'!$B$2:$D$14,3,0)</f>
        <v>Abhishek Srivastava</v>
      </c>
      <c r="V17" s="6"/>
      <c r="W17" s="25"/>
      <c r="X17" s="25"/>
    </row>
    <row r="18" spans="1:24" x14ac:dyDescent="0.25">
      <c r="A18" s="2">
        <v>45117.977326388886</v>
      </c>
      <c r="B18" s="8">
        <v>45117</v>
      </c>
      <c r="C18" s="3" t="s">
        <v>216</v>
      </c>
      <c r="D18" s="3" t="s">
        <v>26</v>
      </c>
      <c r="E18" s="4" t="s">
        <v>176</v>
      </c>
      <c r="F18" s="4">
        <v>7417925777</v>
      </c>
      <c r="G18" s="4" t="s">
        <v>207</v>
      </c>
      <c r="H18" s="4" t="s">
        <v>181</v>
      </c>
      <c r="I18" s="4" t="s">
        <v>345</v>
      </c>
      <c r="J18" s="21">
        <v>10</v>
      </c>
      <c r="K18" s="4" t="s">
        <v>78</v>
      </c>
      <c r="L18" s="4" t="s">
        <v>78</v>
      </c>
      <c r="M18" s="22">
        <v>100</v>
      </c>
      <c r="N18" s="4" t="s">
        <v>298</v>
      </c>
      <c r="O18" s="4" t="s">
        <v>327</v>
      </c>
      <c r="P18" s="4">
        <v>8750915280</v>
      </c>
      <c r="Q18" s="4">
        <v>500</v>
      </c>
      <c r="R18" s="23">
        <v>50</v>
      </c>
      <c r="S18" s="4">
        <v>44</v>
      </c>
      <c r="T18" s="4" t="s">
        <v>43</v>
      </c>
      <c r="U18" s="3" t="str">
        <f>VLOOKUP(T18,'[1]Region&amp;ASM'!$B$2:$D$14,3,0)</f>
        <v>Abhishek Srivastava</v>
      </c>
      <c r="V18" s="6"/>
      <c r="W18" s="25"/>
      <c r="X18" s="25"/>
    </row>
    <row r="19" spans="1:24" x14ac:dyDescent="0.25">
      <c r="A19" s="2">
        <v>45117.97928240741</v>
      </c>
      <c r="B19" s="8">
        <v>45117</v>
      </c>
      <c r="C19" s="3" t="s">
        <v>216</v>
      </c>
      <c r="D19" s="3" t="s">
        <v>26</v>
      </c>
      <c r="E19" s="4" t="s">
        <v>176</v>
      </c>
      <c r="F19" s="4">
        <v>7417925777</v>
      </c>
      <c r="G19" s="4" t="s">
        <v>169</v>
      </c>
      <c r="H19" s="4" t="s">
        <v>181</v>
      </c>
      <c r="I19" s="4" t="s">
        <v>159</v>
      </c>
      <c r="J19" s="21">
        <v>15</v>
      </c>
      <c r="K19" s="4" t="s">
        <v>78</v>
      </c>
      <c r="L19" s="4" t="s">
        <v>78</v>
      </c>
      <c r="M19" s="22">
        <v>400</v>
      </c>
      <c r="N19" s="4" t="s">
        <v>298</v>
      </c>
      <c r="O19" s="4" t="s">
        <v>327</v>
      </c>
      <c r="P19" s="4">
        <v>8750915280</v>
      </c>
      <c r="Q19" s="4">
        <v>750</v>
      </c>
      <c r="R19" s="23">
        <v>100</v>
      </c>
      <c r="S19" s="4">
        <v>44</v>
      </c>
      <c r="T19" s="4" t="s">
        <v>43</v>
      </c>
      <c r="U19" s="3" t="str">
        <f>VLOOKUP(T19,'[1]Region&amp;ASM'!$B$2:$D$14,3,0)</f>
        <v>Abhishek Srivastava</v>
      </c>
      <c r="V19" s="6"/>
      <c r="W19" s="25"/>
      <c r="X19" s="25"/>
    </row>
    <row r="20" spans="1:24" x14ac:dyDescent="0.25">
      <c r="A20" s="2">
        <v>45117.989641203705</v>
      </c>
      <c r="B20" s="8">
        <v>45117</v>
      </c>
      <c r="C20" s="3" t="s">
        <v>216</v>
      </c>
      <c r="D20" s="3" t="s">
        <v>26</v>
      </c>
      <c r="E20" s="4" t="s">
        <v>338</v>
      </c>
      <c r="F20" s="4">
        <v>8505803872</v>
      </c>
      <c r="G20" s="4" t="s">
        <v>165</v>
      </c>
      <c r="H20" s="4" t="s">
        <v>346</v>
      </c>
      <c r="I20" s="4" t="s">
        <v>347</v>
      </c>
      <c r="J20" s="21">
        <v>104</v>
      </c>
      <c r="K20" s="4" t="s">
        <v>105</v>
      </c>
      <c r="L20" s="4" t="s">
        <v>347</v>
      </c>
      <c r="M20" s="22">
        <v>500</v>
      </c>
      <c r="N20" s="4" t="s">
        <v>298</v>
      </c>
      <c r="O20" s="4" t="s">
        <v>333</v>
      </c>
      <c r="P20" s="4">
        <v>8505803872</v>
      </c>
      <c r="Q20" s="4">
        <v>5000</v>
      </c>
      <c r="R20" s="23">
        <v>1000</v>
      </c>
      <c r="S20" s="4">
        <v>75</v>
      </c>
      <c r="T20" s="4" t="s">
        <v>334</v>
      </c>
      <c r="U20" s="3" t="str">
        <f>VLOOKUP(T20,'[1]Region&amp;ASM'!$B$2:$D$14,3,0)</f>
        <v>Abhishek Srivastava</v>
      </c>
      <c r="V20" s="6"/>
      <c r="W20" s="25"/>
      <c r="X20" s="25"/>
    </row>
    <row r="21" spans="1:24" x14ac:dyDescent="0.25">
      <c r="A21" s="2">
        <v>45117.990624999999</v>
      </c>
      <c r="B21" s="8">
        <v>45117</v>
      </c>
      <c r="C21" s="3" t="s">
        <v>216</v>
      </c>
      <c r="D21" s="3" t="s">
        <v>26</v>
      </c>
      <c r="E21" s="4" t="s">
        <v>338</v>
      </c>
      <c r="F21" s="4">
        <v>8505803872</v>
      </c>
      <c r="G21" s="4" t="s">
        <v>348</v>
      </c>
      <c r="H21" s="4" t="s">
        <v>349</v>
      </c>
      <c r="I21" s="4" t="s">
        <v>350</v>
      </c>
      <c r="J21" s="21">
        <v>25</v>
      </c>
      <c r="K21" s="4" t="s">
        <v>351</v>
      </c>
      <c r="L21" s="4" t="s">
        <v>105</v>
      </c>
      <c r="M21" s="22">
        <v>250</v>
      </c>
      <c r="N21" s="4" t="s">
        <v>298</v>
      </c>
      <c r="O21" s="4" t="s">
        <v>333</v>
      </c>
      <c r="P21" s="4">
        <v>8505803872</v>
      </c>
      <c r="Q21" s="4">
        <v>1000</v>
      </c>
      <c r="R21" s="23">
        <v>500</v>
      </c>
      <c r="S21" s="4">
        <v>75</v>
      </c>
      <c r="T21" s="4" t="s">
        <v>334</v>
      </c>
      <c r="U21" s="3" t="str">
        <f>VLOOKUP(T21,'[1]Region&amp;ASM'!$B$2:$D$14,3,0)</f>
        <v>Abhishek Srivastava</v>
      </c>
      <c r="V21" s="6"/>
      <c r="W21" s="25"/>
      <c r="X21" s="25"/>
    </row>
    <row r="22" spans="1:24" x14ac:dyDescent="0.25">
      <c r="A22" s="2">
        <v>45118.279340277775</v>
      </c>
      <c r="B22" s="8">
        <v>45117</v>
      </c>
      <c r="C22" s="3" t="s">
        <v>216</v>
      </c>
      <c r="D22" s="3" t="s">
        <v>26</v>
      </c>
      <c r="E22" s="4" t="s">
        <v>352</v>
      </c>
      <c r="F22" s="4"/>
      <c r="G22" s="4" t="s">
        <v>89</v>
      </c>
      <c r="H22" s="4" t="s">
        <v>49</v>
      </c>
      <c r="I22" s="4" t="s">
        <v>92</v>
      </c>
      <c r="J22" s="21">
        <v>15</v>
      </c>
      <c r="K22" s="4" t="s">
        <v>157</v>
      </c>
      <c r="L22" s="4" t="s">
        <v>157</v>
      </c>
      <c r="M22" s="22">
        <v>200</v>
      </c>
      <c r="N22" s="4" t="s">
        <v>305</v>
      </c>
      <c r="O22" s="4" t="s">
        <v>353</v>
      </c>
      <c r="P22" s="4">
        <v>919971530644</v>
      </c>
      <c r="Q22" s="4">
        <v>600</v>
      </c>
      <c r="R22" s="23">
        <v>60</v>
      </c>
      <c r="S22" s="4">
        <v>18</v>
      </c>
      <c r="T22" s="4" t="s">
        <v>54</v>
      </c>
      <c r="U22" s="3" t="str">
        <f>VLOOKUP(T22,'[1]Region&amp;ASM'!$B$2:$D$14,3,0)</f>
        <v>Abhishek Srivastava</v>
      </c>
      <c r="V22" s="6"/>
      <c r="W22" s="25"/>
      <c r="X22" s="25"/>
    </row>
    <row r="23" spans="1:24" x14ac:dyDescent="0.25">
      <c r="A23" s="2">
        <v>45118.281157407408</v>
      </c>
      <c r="B23" s="8">
        <v>45117</v>
      </c>
      <c r="C23" s="3" t="s">
        <v>216</v>
      </c>
      <c r="D23" s="3" t="s">
        <v>26</v>
      </c>
      <c r="E23" s="5" t="s">
        <v>354</v>
      </c>
      <c r="F23" s="4"/>
      <c r="G23" s="4" t="s">
        <v>83</v>
      </c>
      <c r="H23" s="4" t="s">
        <v>49</v>
      </c>
      <c r="I23" s="4" t="s">
        <v>355</v>
      </c>
      <c r="J23" s="21">
        <v>21</v>
      </c>
      <c r="K23" s="4" t="s">
        <v>157</v>
      </c>
      <c r="L23" s="4" t="s">
        <v>157</v>
      </c>
      <c r="M23" s="22">
        <v>150</v>
      </c>
      <c r="N23" s="4" t="s">
        <v>305</v>
      </c>
      <c r="O23" s="4" t="s">
        <v>353</v>
      </c>
      <c r="P23" s="4">
        <v>919971530644</v>
      </c>
      <c r="Q23" s="4">
        <v>900</v>
      </c>
      <c r="R23" s="23">
        <v>90</v>
      </c>
      <c r="S23" s="4">
        <v>19</v>
      </c>
      <c r="T23" s="4" t="s">
        <v>54</v>
      </c>
      <c r="U23" s="3" t="str">
        <f>VLOOKUP(T23,'[1]Region&amp;ASM'!$B$2:$D$14,3,0)</f>
        <v>Abhishek Srivastava</v>
      </c>
      <c r="V23" s="6"/>
      <c r="W23" s="25"/>
      <c r="X23" s="25"/>
    </row>
    <row r="24" spans="1:24" x14ac:dyDescent="0.25">
      <c r="A24" s="2">
        <v>45118.99900462963</v>
      </c>
      <c r="B24" s="8">
        <v>45118</v>
      </c>
      <c r="C24" s="3" t="s">
        <v>216</v>
      </c>
      <c r="D24" s="3" t="s">
        <v>26</v>
      </c>
      <c r="E24" s="4" t="s">
        <v>338</v>
      </c>
      <c r="F24" s="4">
        <v>8505803872</v>
      </c>
      <c r="G24" s="4" t="s">
        <v>356</v>
      </c>
      <c r="H24" s="4" t="s">
        <v>118</v>
      </c>
      <c r="I24" s="4" t="s">
        <v>118</v>
      </c>
      <c r="J24" s="21">
        <v>24</v>
      </c>
      <c r="K24" s="4" t="s">
        <v>357</v>
      </c>
      <c r="L24" s="4" t="s">
        <v>342</v>
      </c>
      <c r="M24" s="22">
        <v>500</v>
      </c>
      <c r="N24" s="4" t="s">
        <v>298</v>
      </c>
      <c r="O24" s="4">
        <v>1111111111</v>
      </c>
      <c r="P24" s="4">
        <v>1111111</v>
      </c>
      <c r="Q24" s="4">
        <v>1100</v>
      </c>
      <c r="R24" s="23">
        <v>500</v>
      </c>
      <c r="S24" s="4">
        <v>75</v>
      </c>
      <c r="T24" s="4" t="s">
        <v>334</v>
      </c>
      <c r="U24" s="3" t="str">
        <f>VLOOKUP(T24,'[1]Region&amp;ASM'!$B$2:$D$14,3,0)</f>
        <v>Abhishek Srivastava</v>
      </c>
      <c r="V24" s="6"/>
      <c r="W24" s="25"/>
      <c r="X24" s="25"/>
    </row>
    <row r="25" spans="1:24" x14ac:dyDescent="0.25">
      <c r="A25" s="2">
        <v>45119.360937500001</v>
      </c>
      <c r="B25" s="8">
        <v>45118</v>
      </c>
      <c r="C25" s="3" t="s">
        <v>216</v>
      </c>
      <c r="D25" s="3" t="s">
        <v>26</v>
      </c>
      <c r="E25" s="4" t="s">
        <v>49</v>
      </c>
      <c r="F25" s="4">
        <v>8851709860</v>
      </c>
      <c r="G25" s="4" t="s">
        <v>89</v>
      </c>
      <c r="H25" s="4" t="s">
        <v>49</v>
      </c>
      <c r="I25" s="4" t="s">
        <v>321</v>
      </c>
      <c r="J25" s="21">
        <v>28</v>
      </c>
      <c r="K25" s="4" t="s">
        <v>157</v>
      </c>
      <c r="L25" s="4" t="s">
        <v>157</v>
      </c>
      <c r="M25" s="22">
        <v>275</v>
      </c>
      <c r="N25" s="4" t="s">
        <v>326</v>
      </c>
      <c r="O25" s="4" t="s">
        <v>358</v>
      </c>
      <c r="P25" s="4">
        <v>9654265772</v>
      </c>
      <c r="Q25" s="4">
        <v>3500</v>
      </c>
      <c r="R25" s="23">
        <v>350</v>
      </c>
      <c r="S25" s="4">
        <v>25</v>
      </c>
      <c r="T25" s="4" t="s">
        <v>54</v>
      </c>
      <c r="U25" s="3" t="str">
        <f>VLOOKUP(T25,'[1]Region&amp;ASM'!$B$2:$D$14,3,0)</f>
        <v>Abhishek Srivastava</v>
      </c>
      <c r="V25" s="6"/>
      <c r="W25" s="25"/>
      <c r="X25" s="25"/>
    </row>
    <row r="26" spans="1:24" x14ac:dyDescent="0.25">
      <c r="A26" s="2">
        <v>45120.00984953704</v>
      </c>
      <c r="B26" s="8">
        <v>45119</v>
      </c>
      <c r="C26" s="3" t="s">
        <v>216</v>
      </c>
      <c r="D26" s="3" t="s">
        <v>26</v>
      </c>
      <c r="E26" s="4" t="s">
        <v>359</v>
      </c>
      <c r="F26" s="4">
        <v>8505803872</v>
      </c>
      <c r="G26" s="4" t="s">
        <v>360</v>
      </c>
      <c r="H26" s="4" t="s">
        <v>361</v>
      </c>
      <c r="I26" s="4" t="s">
        <v>362</v>
      </c>
      <c r="J26" s="21">
        <v>104</v>
      </c>
      <c r="K26" s="4" t="s">
        <v>363</v>
      </c>
      <c r="L26" s="4" t="s">
        <v>347</v>
      </c>
      <c r="M26" s="22">
        <v>650</v>
      </c>
      <c r="N26" s="4" t="s">
        <v>298</v>
      </c>
      <c r="O26" s="4" t="s">
        <v>333</v>
      </c>
      <c r="P26" s="4">
        <v>8505803872</v>
      </c>
      <c r="Q26" s="4">
        <v>5000</v>
      </c>
      <c r="R26" s="23">
        <v>1000</v>
      </c>
      <c r="S26" s="4">
        <v>76</v>
      </c>
      <c r="T26" s="4" t="s">
        <v>334</v>
      </c>
      <c r="U26" s="3" t="str">
        <f>VLOOKUP(T26,'[1]Region&amp;ASM'!$B$2:$D$14,3,0)</f>
        <v>Abhishek Srivastava</v>
      </c>
      <c r="V26" s="6"/>
      <c r="W26" s="25"/>
      <c r="X26" s="25"/>
    </row>
    <row r="27" spans="1:24" x14ac:dyDescent="0.25">
      <c r="A27" s="2">
        <v>45120.011053240742</v>
      </c>
      <c r="B27" s="8">
        <v>45119</v>
      </c>
      <c r="C27" s="3" t="s">
        <v>216</v>
      </c>
      <c r="D27" s="3" t="s">
        <v>26</v>
      </c>
      <c r="E27" s="4" t="s">
        <v>359</v>
      </c>
      <c r="F27" s="4">
        <v>8505803872</v>
      </c>
      <c r="G27" s="4" t="s">
        <v>364</v>
      </c>
      <c r="H27" s="4" t="s">
        <v>365</v>
      </c>
      <c r="I27" s="4" t="s">
        <v>118</v>
      </c>
      <c r="J27" s="21">
        <v>24</v>
      </c>
      <c r="K27" s="4" t="s">
        <v>366</v>
      </c>
      <c r="L27" s="4" t="s">
        <v>367</v>
      </c>
      <c r="M27" s="22">
        <v>300</v>
      </c>
      <c r="N27" s="4" t="s">
        <v>298</v>
      </c>
      <c r="O27" s="4" t="s">
        <v>333</v>
      </c>
      <c r="P27" s="4">
        <v>8505803872</v>
      </c>
      <c r="Q27" s="4">
        <v>1500</v>
      </c>
      <c r="R27" s="23">
        <v>500</v>
      </c>
      <c r="S27" s="4">
        <v>76</v>
      </c>
      <c r="T27" s="4" t="s">
        <v>334</v>
      </c>
      <c r="U27" s="3" t="str">
        <f>VLOOKUP(T27,'[1]Region&amp;ASM'!$B$2:$D$14,3,0)</f>
        <v>Abhishek Srivastava</v>
      </c>
      <c r="V27" s="6"/>
      <c r="W27" s="25"/>
      <c r="X27" s="25"/>
    </row>
    <row r="28" spans="1:24" x14ac:dyDescent="0.25">
      <c r="A28" s="2">
        <v>45120.792048611111</v>
      </c>
      <c r="B28" s="8">
        <v>45119</v>
      </c>
      <c r="C28" s="3" t="s">
        <v>216</v>
      </c>
      <c r="D28" s="3" t="s">
        <v>26</v>
      </c>
      <c r="E28" s="4" t="s">
        <v>302</v>
      </c>
      <c r="F28" s="4" t="s">
        <v>148</v>
      </c>
      <c r="G28" s="4" t="s">
        <v>169</v>
      </c>
      <c r="H28" s="4" t="s">
        <v>111</v>
      </c>
      <c r="I28" s="4" t="s">
        <v>65</v>
      </c>
      <c r="J28" s="21">
        <v>26</v>
      </c>
      <c r="K28" s="4" t="s">
        <v>143</v>
      </c>
      <c r="L28" s="4" t="s">
        <v>225</v>
      </c>
      <c r="M28" s="22">
        <v>300</v>
      </c>
      <c r="N28" s="4" t="s">
        <v>305</v>
      </c>
      <c r="O28" s="4" t="s">
        <v>368</v>
      </c>
      <c r="P28" s="4" t="s">
        <v>148</v>
      </c>
      <c r="Q28" s="4">
        <v>1000</v>
      </c>
      <c r="R28" s="23">
        <v>100</v>
      </c>
      <c r="S28" s="4">
        <v>38</v>
      </c>
      <c r="T28" s="6" t="s">
        <v>34</v>
      </c>
      <c r="U28" s="3" t="str">
        <f>VLOOKUP(T28,'[1]Region&amp;ASM'!$B$2:$D$14,3,0)</f>
        <v>Abhishek Srivastava</v>
      </c>
      <c r="V28" s="6"/>
      <c r="W28" s="25"/>
      <c r="X28" s="25"/>
    </row>
    <row r="29" spans="1:24" x14ac:dyDescent="0.25">
      <c r="A29" s="2">
        <v>45120.79347222222</v>
      </c>
      <c r="B29" s="8">
        <v>45120</v>
      </c>
      <c r="C29" s="3" t="s">
        <v>216</v>
      </c>
      <c r="D29" s="3" t="s">
        <v>26</v>
      </c>
      <c r="E29" s="4" t="s">
        <v>302</v>
      </c>
      <c r="F29" s="4" t="s">
        <v>148</v>
      </c>
      <c r="G29" s="4" t="s">
        <v>76</v>
      </c>
      <c r="H29" s="4" t="s">
        <v>111</v>
      </c>
      <c r="I29" s="4" t="s">
        <v>369</v>
      </c>
      <c r="J29" s="21">
        <v>21</v>
      </c>
      <c r="K29" s="4" t="s">
        <v>143</v>
      </c>
      <c r="L29" s="4" t="s">
        <v>225</v>
      </c>
      <c r="M29" s="22">
        <v>200</v>
      </c>
      <c r="N29" s="4" t="s">
        <v>305</v>
      </c>
      <c r="O29" s="4" t="s">
        <v>370</v>
      </c>
      <c r="P29" s="4" t="s">
        <v>148</v>
      </c>
      <c r="Q29" s="4">
        <v>700</v>
      </c>
      <c r="R29" s="23">
        <v>70</v>
      </c>
      <c r="S29" s="4">
        <v>30</v>
      </c>
      <c r="T29" s="6" t="s">
        <v>34</v>
      </c>
      <c r="U29" s="3" t="str">
        <f>VLOOKUP(T29,'[1]Region&amp;ASM'!$B$2:$D$14,3,0)</f>
        <v>Abhishek Srivastava</v>
      </c>
      <c r="V29" s="6"/>
      <c r="W29" s="25"/>
      <c r="X29" s="25"/>
    </row>
    <row r="30" spans="1:24" x14ac:dyDescent="0.25">
      <c r="A30" s="2">
        <v>45121.364814814813</v>
      </c>
      <c r="B30" s="8">
        <v>45120</v>
      </c>
      <c r="C30" s="3" t="s">
        <v>216</v>
      </c>
      <c r="D30" s="3" t="s">
        <v>26</v>
      </c>
      <c r="E30" s="4" t="s">
        <v>371</v>
      </c>
      <c r="F30" s="4">
        <v>9560599239</v>
      </c>
      <c r="G30" s="4" t="s">
        <v>372</v>
      </c>
      <c r="H30" s="4" t="s">
        <v>49</v>
      </c>
      <c r="I30" s="4" t="s">
        <v>373</v>
      </c>
      <c r="J30" s="21">
        <v>55</v>
      </c>
      <c r="K30" s="4" t="s">
        <v>157</v>
      </c>
      <c r="L30" s="4" t="s">
        <v>157</v>
      </c>
      <c r="M30" s="22">
        <v>1.25</v>
      </c>
      <c r="N30" s="4" t="s">
        <v>326</v>
      </c>
      <c r="O30" s="4" t="s">
        <v>374</v>
      </c>
      <c r="P30" s="4">
        <v>8826945987</v>
      </c>
      <c r="Q30" s="4">
        <v>2350</v>
      </c>
      <c r="R30" s="23">
        <v>350</v>
      </c>
      <c r="S30" s="4">
        <v>31</v>
      </c>
      <c r="T30" s="4" t="s">
        <v>54</v>
      </c>
      <c r="U30" s="3" t="str">
        <f>VLOOKUP(T30,'[1]Region&amp;ASM'!$B$2:$D$14,3,0)</f>
        <v>Abhishek Srivastava</v>
      </c>
      <c r="V30" s="6"/>
      <c r="W30" s="25"/>
      <c r="X30" s="25"/>
    </row>
    <row r="31" spans="1:24" x14ac:dyDescent="0.25">
      <c r="A31" s="2">
        <v>45121.457291666666</v>
      </c>
      <c r="B31" s="8">
        <v>45120</v>
      </c>
      <c r="C31" s="3" t="s">
        <v>216</v>
      </c>
      <c r="D31" s="3" t="s">
        <v>26</v>
      </c>
      <c r="E31" s="4" t="s">
        <v>302</v>
      </c>
      <c r="F31" s="4" t="s">
        <v>148</v>
      </c>
      <c r="G31" s="4" t="s">
        <v>76</v>
      </c>
      <c r="H31" s="4" t="s">
        <v>99</v>
      </c>
      <c r="I31" s="4" t="s">
        <v>199</v>
      </c>
      <c r="J31" s="21">
        <v>8</v>
      </c>
      <c r="K31" s="4" t="s">
        <v>105</v>
      </c>
      <c r="L31" s="4" t="s">
        <v>105</v>
      </c>
      <c r="M31" s="22">
        <v>100</v>
      </c>
      <c r="N31" s="4" t="s">
        <v>305</v>
      </c>
      <c r="O31" s="4" t="s">
        <v>375</v>
      </c>
      <c r="P31" s="4" t="s">
        <v>148</v>
      </c>
      <c r="Q31" s="4">
        <v>300</v>
      </c>
      <c r="R31" s="23">
        <v>30</v>
      </c>
      <c r="S31" s="4">
        <v>30</v>
      </c>
      <c r="T31" s="6" t="s">
        <v>34</v>
      </c>
      <c r="U31" s="3" t="str">
        <f>VLOOKUP(T31,'[1]Region&amp;ASM'!$B$2:$D$14,3,0)</f>
        <v>Abhishek Srivastava</v>
      </c>
      <c r="V31" s="6"/>
      <c r="W31" s="25"/>
      <c r="X31" s="25"/>
    </row>
    <row r="32" spans="1:24" x14ac:dyDescent="0.25">
      <c r="A32" s="2">
        <v>45121.47148148148</v>
      </c>
      <c r="B32" s="8">
        <v>45119</v>
      </c>
      <c r="C32" s="3" t="s">
        <v>216</v>
      </c>
      <c r="D32" s="3" t="s">
        <v>26</v>
      </c>
      <c r="E32" s="4" t="s">
        <v>36</v>
      </c>
      <c r="F32" s="4">
        <v>9625446093</v>
      </c>
      <c r="G32" s="4" t="s">
        <v>38</v>
      </c>
      <c r="H32" s="4" t="s">
        <v>243</v>
      </c>
      <c r="I32" s="4" t="s">
        <v>159</v>
      </c>
      <c r="J32" s="21">
        <v>13</v>
      </c>
      <c r="K32" s="4" t="s">
        <v>78</v>
      </c>
      <c r="L32" s="4" t="s">
        <v>78</v>
      </c>
      <c r="M32" s="22">
        <v>200</v>
      </c>
      <c r="N32" s="4" t="s">
        <v>298</v>
      </c>
      <c r="O32" s="4" t="s">
        <v>311</v>
      </c>
      <c r="P32" s="4">
        <v>6397918528</v>
      </c>
      <c r="Q32" s="4">
        <v>1500</v>
      </c>
      <c r="R32" s="23">
        <v>200</v>
      </c>
      <c r="S32" s="4">
        <v>11</v>
      </c>
      <c r="T32" s="4" t="s">
        <v>43</v>
      </c>
      <c r="U32" s="3" t="str">
        <f>VLOOKUP(T32,'[1]Region&amp;ASM'!$B$2:$D$14,3,0)</f>
        <v>Abhishek Srivastava</v>
      </c>
      <c r="V32" s="6"/>
      <c r="W32" s="25"/>
      <c r="X32" s="25"/>
    </row>
    <row r="33" spans="1:24" x14ac:dyDescent="0.25">
      <c r="A33" s="2">
        <v>45121.475763888891</v>
      </c>
      <c r="B33" s="8">
        <v>45119</v>
      </c>
      <c r="C33" s="3" t="s">
        <v>216</v>
      </c>
      <c r="D33" s="3" t="s">
        <v>26</v>
      </c>
      <c r="E33" s="4" t="s">
        <v>376</v>
      </c>
      <c r="F33" s="4">
        <v>7417925777</v>
      </c>
      <c r="G33" s="4" t="s">
        <v>212</v>
      </c>
      <c r="H33" s="4" t="s">
        <v>181</v>
      </c>
      <c r="I33" s="4" t="s">
        <v>377</v>
      </c>
      <c r="J33" s="21">
        <v>12</v>
      </c>
      <c r="K33" s="4" t="s">
        <v>78</v>
      </c>
      <c r="L33" s="4" t="s">
        <v>78</v>
      </c>
      <c r="M33" s="22">
        <v>400</v>
      </c>
      <c r="N33" s="4" t="s">
        <v>378</v>
      </c>
      <c r="O33" s="4" t="s">
        <v>311</v>
      </c>
      <c r="P33" s="4">
        <v>6397918528</v>
      </c>
      <c r="Q33" s="4">
        <v>1500</v>
      </c>
      <c r="R33" s="23">
        <v>150</v>
      </c>
      <c r="S33" s="4">
        <v>46</v>
      </c>
      <c r="T33" s="4" t="s">
        <v>43</v>
      </c>
      <c r="U33" s="3" t="str">
        <f>VLOOKUP(T33,'[1]Region&amp;ASM'!$B$2:$D$14,3,0)</f>
        <v>Abhishek Srivastava</v>
      </c>
      <c r="V33" s="6"/>
      <c r="W33" s="25"/>
      <c r="X33" s="25"/>
    </row>
    <row r="34" spans="1:24" x14ac:dyDescent="0.25">
      <c r="A34" s="2">
        <v>45121.498495370368</v>
      </c>
      <c r="B34" s="8">
        <v>45119</v>
      </c>
      <c r="C34" s="3" t="s">
        <v>216</v>
      </c>
      <c r="D34" s="3" t="s">
        <v>26</v>
      </c>
      <c r="E34" s="4" t="s">
        <v>379</v>
      </c>
      <c r="F34" s="4">
        <v>9362531613</v>
      </c>
      <c r="G34" s="4" t="s">
        <v>380</v>
      </c>
      <c r="H34" s="4" t="s">
        <v>49</v>
      </c>
      <c r="I34" s="4" t="s">
        <v>321</v>
      </c>
      <c r="J34" s="21">
        <v>27</v>
      </c>
      <c r="K34" s="4" t="s">
        <v>157</v>
      </c>
      <c r="L34" s="4" t="s">
        <v>157</v>
      </c>
      <c r="M34" s="22">
        <v>1.5</v>
      </c>
      <c r="N34" s="4" t="s">
        <v>326</v>
      </c>
      <c r="O34" s="4" t="s">
        <v>381</v>
      </c>
      <c r="P34" s="4">
        <v>918650799650</v>
      </c>
      <c r="Q34" s="4">
        <v>2500</v>
      </c>
      <c r="R34" s="23">
        <v>250</v>
      </c>
      <c r="S34" s="4">
        <v>30</v>
      </c>
      <c r="T34" s="4" t="s">
        <v>54</v>
      </c>
      <c r="U34" s="3" t="str">
        <f>VLOOKUP(T34,'[1]Region&amp;ASM'!$B$2:$D$14,3,0)</f>
        <v>Abhishek Srivastava</v>
      </c>
      <c r="V34" s="6"/>
      <c r="W34" s="25"/>
      <c r="X34" s="25"/>
    </row>
    <row r="35" spans="1:24" x14ac:dyDescent="0.25">
      <c r="A35" s="2">
        <v>45123.799155092594</v>
      </c>
      <c r="B35" s="8">
        <v>45122</v>
      </c>
      <c r="C35" s="3" t="s">
        <v>216</v>
      </c>
      <c r="D35" s="3" t="s">
        <v>26</v>
      </c>
      <c r="E35" s="4" t="s">
        <v>359</v>
      </c>
      <c r="F35" s="4">
        <v>8505803872</v>
      </c>
      <c r="G35" s="4" t="s">
        <v>382</v>
      </c>
      <c r="H35" s="4" t="s">
        <v>383</v>
      </c>
      <c r="I35" s="4" t="s">
        <v>367</v>
      </c>
      <c r="J35" s="21">
        <v>24</v>
      </c>
      <c r="K35" s="4" t="s">
        <v>384</v>
      </c>
      <c r="L35" s="4" t="s">
        <v>225</v>
      </c>
      <c r="M35" s="22">
        <v>100</v>
      </c>
      <c r="N35" s="4" t="s">
        <v>298</v>
      </c>
      <c r="O35" s="4" t="s">
        <v>333</v>
      </c>
      <c r="P35" s="4">
        <v>8505803872</v>
      </c>
      <c r="Q35" s="4">
        <v>1100</v>
      </c>
      <c r="R35" s="23">
        <v>500</v>
      </c>
      <c r="S35" s="4">
        <v>75</v>
      </c>
      <c r="T35" s="4" t="s">
        <v>334</v>
      </c>
      <c r="U35" s="3" t="str">
        <f>VLOOKUP(T35,'[1]Region&amp;ASM'!$B$2:$D$14,3,0)</f>
        <v>Abhishek Srivastava</v>
      </c>
      <c r="V35" s="4">
        <v>75</v>
      </c>
      <c r="W35" s="25"/>
      <c r="X35" s="25"/>
    </row>
    <row r="36" spans="1:24" x14ac:dyDescent="0.25">
      <c r="A36" s="2">
        <v>45123.802303240744</v>
      </c>
      <c r="B36" s="8">
        <v>45122</v>
      </c>
      <c r="C36" s="3" t="s">
        <v>216</v>
      </c>
      <c r="D36" s="3" t="s">
        <v>26</v>
      </c>
      <c r="E36" s="4" t="s">
        <v>359</v>
      </c>
      <c r="F36" s="4">
        <v>8505803872</v>
      </c>
      <c r="G36" s="4" t="s">
        <v>385</v>
      </c>
      <c r="H36" s="4" t="s">
        <v>386</v>
      </c>
      <c r="I36" s="4" t="s">
        <v>387</v>
      </c>
      <c r="J36" s="21">
        <v>161</v>
      </c>
      <c r="K36" s="4" t="s">
        <v>384</v>
      </c>
      <c r="L36" s="4" t="s">
        <v>388</v>
      </c>
      <c r="M36" s="22">
        <v>650</v>
      </c>
      <c r="N36" s="4" t="s">
        <v>326</v>
      </c>
      <c r="O36" s="4" t="s">
        <v>389</v>
      </c>
      <c r="P36" s="4">
        <v>8505803872</v>
      </c>
      <c r="Q36" s="4">
        <v>10000</v>
      </c>
      <c r="R36" s="23">
        <v>1000</v>
      </c>
      <c r="S36" s="4">
        <v>75</v>
      </c>
      <c r="T36" s="4" t="s">
        <v>334</v>
      </c>
      <c r="U36" s="3" t="str">
        <f>VLOOKUP(T36,'[1]Region&amp;ASM'!$B$2:$D$14,3,0)</f>
        <v>Abhishek Srivastava</v>
      </c>
      <c r="V36" s="4">
        <v>75</v>
      </c>
      <c r="W36" s="25"/>
      <c r="X36" s="25"/>
    </row>
    <row r="37" spans="1:24" x14ac:dyDescent="0.25">
      <c r="A37" s="2">
        <v>45124.435949074075</v>
      </c>
      <c r="B37" s="8">
        <v>45122</v>
      </c>
      <c r="C37" s="3" t="s">
        <v>216</v>
      </c>
      <c r="D37" s="3" t="s">
        <v>26</v>
      </c>
      <c r="E37" s="4" t="s">
        <v>390</v>
      </c>
      <c r="F37" s="4">
        <v>9718826697</v>
      </c>
      <c r="G37" s="4" t="s">
        <v>178</v>
      </c>
      <c r="H37" s="4" t="s">
        <v>391</v>
      </c>
      <c r="I37" s="4" t="s">
        <v>392</v>
      </c>
      <c r="J37" s="21">
        <v>35</v>
      </c>
      <c r="K37" s="4" t="s">
        <v>157</v>
      </c>
      <c r="L37" s="4" t="s">
        <v>157</v>
      </c>
      <c r="M37" s="22">
        <v>1500</v>
      </c>
      <c r="N37" s="4" t="s">
        <v>326</v>
      </c>
      <c r="O37" s="4" t="s">
        <v>393</v>
      </c>
      <c r="P37" s="4">
        <v>9990441549</v>
      </c>
      <c r="Q37" s="4">
        <v>1550</v>
      </c>
      <c r="R37" s="23">
        <v>150</v>
      </c>
      <c r="S37" s="4">
        <v>65</v>
      </c>
      <c r="T37" s="4" t="s">
        <v>54</v>
      </c>
      <c r="U37" s="3" t="str">
        <f>VLOOKUP(T37,'[1]Region&amp;ASM'!$B$2:$D$14,3,0)</f>
        <v>Abhishek Srivastava</v>
      </c>
      <c r="V37" s="4" t="s">
        <v>393</v>
      </c>
      <c r="W37" s="25"/>
      <c r="X37" s="25"/>
    </row>
    <row r="38" spans="1:24" x14ac:dyDescent="0.25">
      <c r="A38" s="2">
        <v>45124.460428240738</v>
      </c>
      <c r="B38" s="8">
        <v>45122</v>
      </c>
      <c r="C38" s="3" t="s">
        <v>216</v>
      </c>
      <c r="D38" s="26" t="s">
        <v>292</v>
      </c>
      <c r="E38" s="4" t="s">
        <v>394</v>
      </c>
      <c r="F38" s="4">
        <v>9956751666</v>
      </c>
      <c r="G38" s="4" t="s">
        <v>395</v>
      </c>
      <c r="H38" s="4" t="s">
        <v>396</v>
      </c>
      <c r="I38" s="4" t="s">
        <v>397</v>
      </c>
      <c r="J38" s="21">
        <v>48</v>
      </c>
      <c r="K38" s="4" t="s">
        <v>292</v>
      </c>
      <c r="L38" s="4" t="s">
        <v>398</v>
      </c>
      <c r="M38" s="22">
        <v>2000</v>
      </c>
      <c r="N38" s="4" t="s">
        <v>399</v>
      </c>
      <c r="O38" s="4" t="s">
        <v>400</v>
      </c>
      <c r="P38" s="4">
        <v>9935056464</v>
      </c>
      <c r="Q38" s="4">
        <v>1000</v>
      </c>
      <c r="R38" s="23">
        <v>100</v>
      </c>
      <c r="S38" s="4">
        <v>81</v>
      </c>
      <c r="T38" s="24" t="s">
        <v>301</v>
      </c>
      <c r="U38" s="3" t="str">
        <f>VLOOKUP(T38,'[1]Region&amp;ASM'!$B$2:$D$14,3,0)</f>
        <v>Rahul Rai</v>
      </c>
      <c r="V38" s="4">
        <v>23</v>
      </c>
      <c r="W38" s="25"/>
      <c r="X38" s="25"/>
    </row>
    <row r="39" spans="1:24" x14ac:dyDescent="0.25">
      <c r="A39" s="2">
        <v>45124.469328703701</v>
      </c>
      <c r="B39" s="8">
        <v>45120</v>
      </c>
      <c r="C39" s="3" t="s">
        <v>216</v>
      </c>
      <c r="D39" s="26" t="s">
        <v>292</v>
      </c>
      <c r="E39" s="4" t="s">
        <v>401</v>
      </c>
      <c r="F39" s="4">
        <v>9956751666</v>
      </c>
      <c r="G39" s="4" t="s">
        <v>395</v>
      </c>
      <c r="H39" s="4" t="s">
        <v>402</v>
      </c>
      <c r="I39" s="4" t="s">
        <v>403</v>
      </c>
      <c r="J39" s="21">
        <v>30</v>
      </c>
      <c r="K39" s="4" t="s">
        <v>292</v>
      </c>
      <c r="L39" s="4" t="s">
        <v>292</v>
      </c>
      <c r="M39" s="22">
        <v>2500</v>
      </c>
      <c r="N39" s="4" t="s">
        <v>326</v>
      </c>
      <c r="O39" s="4" t="s">
        <v>404</v>
      </c>
      <c r="P39" s="4">
        <v>9935056464</v>
      </c>
      <c r="Q39" s="4">
        <v>800</v>
      </c>
      <c r="R39" s="23">
        <v>500</v>
      </c>
      <c r="S39" s="4">
        <v>81</v>
      </c>
      <c r="T39" s="24" t="s">
        <v>301</v>
      </c>
      <c r="U39" s="3" t="str">
        <f>VLOOKUP(T39,'[1]Region&amp;ASM'!$B$2:$D$14,3,0)</f>
        <v>Rahul Rai</v>
      </c>
      <c r="V39" s="4">
        <v>23</v>
      </c>
      <c r="W39" s="25"/>
      <c r="X39" s="25"/>
    </row>
    <row r="40" spans="1:24" x14ac:dyDescent="0.25">
      <c r="A40" s="2">
        <v>45125.434664351851</v>
      </c>
      <c r="B40" s="8">
        <v>45124</v>
      </c>
      <c r="C40" s="3" t="s">
        <v>216</v>
      </c>
      <c r="D40" s="3" t="s">
        <v>26</v>
      </c>
      <c r="E40" s="4" t="s">
        <v>359</v>
      </c>
      <c r="F40" s="4">
        <v>8505803872</v>
      </c>
      <c r="G40" s="4" t="s">
        <v>28</v>
      </c>
      <c r="H40" s="4" t="s">
        <v>405</v>
      </c>
      <c r="I40" s="4" t="s">
        <v>406</v>
      </c>
      <c r="J40" s="21">
        <v>27</v>
      </c>
      <c r="K40" s="4" t="s">
        <v>225</v>
      </c>
      <c r="L40" s="4" t="s">
        <v>225</v>
      </c>
      <c r="M40" s="22">
        <v>101</v>
      </c>
      <c r="N40" s="4" t="s">
        <v>326</v>
      </c>
      <c r="O40" s="4" t="s">
        <v>407</v>
      </c>
      <c r="P40" s="4">
        <v>8505803872</v>
      </c>
      <c r="Q40" s="4">
        <v>1100</v>
      </c>
      <c r="R40" s="23">
        <v>100</v>
      </c>
      <c r="S40" s="4">
        <v>75</v>
      </c>
      <c r="T40" s="4" t="s">
        <v>334</v>
      </c>
      <c r="U40" s="3" t="str">
        <f>VLOOKUP(T40,'[1]Region&amp;ASM'!$B$2:$D$14,3,0)</f>
        <v>Abhishek Srivastava</v>
      </c>
      <c r="V40" s="4">
        <v>75</v>
      </c>
      <c r="W40" s="25"/>
      <c r="X40" s="25"/>
    </row>
    <row r="41" spans="1:24" x14ac:dyDescent="0.25">
      <c r="A41" s="2">
        <v>45125.447210648148</v>
      </c>
      <c r="B41" s="8">
        <v>45124</v>
      </c>
      <c r="C41" s="3" t="s">
        <v>216</v>
      </c>
      <c r="D41" s="3" t="s">
        <v>26</v>
      </c>
      <c r="E41" s="4" t="s">
        <v>379</v>
      </c>
      <c r="F41" s="4">
        <v>9560599239</v>
      </c>
      <c r="G41" s="4" t="s">
        <v>28</v>
      </c>
      <c r="H41" s="4" t="s">
        <v>408</v>
      </c>
      <c r="I41" s="4" t="s">
        <v>409</v>
      </c>
      <c r="J41" s="21">
        <v>65</v>
      </c>
      <c r="K41" s="4" t="s">
        <v>78</v>
      </c>
      <c r="L41" s="4" t="s">
        <v>157</v>
      </c>
      <c r="M41" s="22">
        <v>700</v>
      </c>
      <c r="N41" s="4" t="s">
        <v>326</v>
      </c>
      <c r="O41" s="4" t="s">
        <v>410</v>
      </c>
      <c r="P41" s="4">
        <v>8802141490</v>
      </c>
      <c r="Q41" s="4">
        <v>2100</v>
      </c>
      <c r="R41" s="23">
        <v>200</v>
      </c>
      <c r="S41" s="4">
        <v>30</v>
      </c>
      <c r="T41" s="4" t="s">
        <v>54</v>
      </c>
      <c r="U41" s="3" t="str">
        <f>VLOOKUP(T41,'[1]Region&amp;ASM'!$B$2:$D$14,3,0)</f>
        <v>Abhishek Srivastava</v>
      </c>
      <c r="V41" s="4" t="s">
        <v>411</v>
      </c>
      <c r="W41" s="25"/>
      <c r="X41" s="25"/>
    </row>
    <row r="42" spans="1:24" x14ac:dyDescent="0.25">
      <c r="A42" s="2">
        <v>45125.81925925926</v>
      </c>
      <c r="B42" s="8">
        <v>45125</v>
      </c>
      <c r="C42" s="3" t="s">
        <v>216</v>
      </c>
      <c r="D42" s="3" t="s">
        <v>26</v>
      </c>
      <c r="E42" s="4" t="s">
        <v>302</v>
      </c>
      <c r="F42" s="4" t="s">
        <v>148</v>
      </c>
      <c r="G42" s="4" t="s">
        <v>169</v>
      </c>
      <c r="H42" s="4" t="s">
        <v>111</v>
      </c>
      <c r="I42" s="4" t="s">
        <v>412</v>
      </c>
      <c r="J42" s="21">
        <v>4</v>
      </c>
      <c r="K42" s="4" t="s">
        <v>413</v>
      </c>
      <c r="L42" s="4" t="s">
        <v>413</v>
      </c>
      <c r="M42" s="22">
        <v>100</v>
      </c>
      <c r="N42" s="4" t="s">
        <v>298</v>
      </c>
      <c r="O42" s="4" t="s">
        <v>414</v>
      </c>
      <c r="P42" s="4" t="s">
        <v>415</v>
      </c>
      <c r="Q42" s="4">
        <v>300</v>
      </c>
      <c r="R42" s="23">
        <v>30</v>
      </c>
      <c r="S42" s="4">
        <v>38</v>
      </c>
      <c r="T42" s="6" t="s">
        <v>34</v>
      </c>
      <c r="U42" s="3" t="str">
        <f>VLOOKUP(T42,'[1]Region&amp;ASM'!$B$2:$D$14,3,0)</f>
        <v>Abhishek Srivastava</v>
      </c>
      <c r="V42" s="4">
        <v>12</v>
      </c>
      <c r="W42" s="25"/>
      <c r="X42" s="25"/>
    </row>
    <row r="43" spans="1:24" x14ac:dyDescent="0.25">
      <c r="A43" s="2">
        <v>45125.820613425924</v>
      </c>
      <c r="B43" s="8">
        <v>45125</v>
      </c>
      <c r="C43" s="3" t="s">
        <v>216</v>
      </c>
      <c r="D43" s="3" t="s">
        <v>26</v>
      </c>
      <c r="E43" s="4" t="s">
        <v>302</v>
      </c>
      <c r="F43" s="4" t="s">
        <v>148</v>
      </c>
      <c r="G43" s="4" t="s">
        <v>76</v>
      </c>
      <c r="H43" s="4" t="s">
        <v>229</v>
      </c>
      <c r="I43" s="4" t="s">
        <v>199</v>
      </c>
      <c r="J43" s="21">
        <v>6</v>
      </c>
      <c r="K43" s="4" t="s">
        <v>413</v>
      </c>
      <c r="L43" s="4" t="s">
        <v>413</v>
      </c>
      <c r="M43" s="22">
        <v>200</v>
      </c>
      <c r="N43" s="4" t="s">
        <v>298</v>
      </c>
      <c r="O43" s="4" t="s">
        <v>416</v>
      </c>
      <c r="P43" s="4" t="s">
        <v>417</v>
      </c>
      <c r="Q43" s="4">
        <v>400</v>
      </c>
      <c r="R43" s="23">
        <v>40</v>
      </c>
      <c r="S43" s="4">
        <v>38</v>
      </c>
      <c r="T43" s="6" t="s">
        <v>34</v>
      </c>
      <c r="U43" s="3" t="str">
        <f>VLOOKUP(T43,'[1]Region&amp;ASM'!$B$2:$D$14,3,0)</f>
        <v>Abhishek Srivastava</v>
      </c>
      <c r="V43" s="4">
        <v>12</v>
      </c>
      <c r="W43" s="25"/>
      <c r="X43" s="25"/>
    </row>
    <row r="44" spans="1:24" x14ac:dyDescent="0.25">
      <c r="A44" s="2">
        <v>45125.821770833332</v>
      </c>
      <c r="B44" s="8">
        <v>45125</v>
      </c>
      <c r="C44" s="3" t="s">
        <v>216</v>
      </c>
      <c r="D44" s="3" t="s">
        <v>26</v>
      </c>
      <c r="E44" s="4" t="s">
        <v>302</v>
      </c>
      <c r="F44" s="4" t="s">
        <v>148</v>
      </c>
      <c r="G44" s="4" t="s">
        <v>76</v>
      </c>
      <c r="H44" s="4" t="s">
        <v>229</v>
      </c>
      <c r="I44" s="4" t="s">
        <v>101</v>
      </c>
      <c r="J44" s="21">
        <v>4</v>
      </c>
      <c r="K44" s="4" t="s">
        <v>413</v>
      </c>
      <c r="L44" s="4" t="s">
        <v>413</v>
      </c>
      <c r="M44" s="22">
        <v>200</v>
      </c>
      <c r="N44" s="4" t="s">
        <v>399</v>
      </c>
      <c r="O44" s="4" t="s">
        <v>255</v>
      </c>
      <c r="P44" s="4" t="s">
        <v>418</v>
      </c>
      <c r="Q44" s="4">
        <v>300</v>
      </c>
      <c r="R44" s="23">
        <v>30</v>
      </c>
      <c r="S44" s="4">
        <v>38</v>
      </c>
      <c r="T44" s="6" t="s">
        <v>34</v>
      </c>
      <c r="U44" s="3" t="str">
        <f>VLOOKUP(T44,'[1]Region&amp;ASM'!$B$2:$D$14,3,0)</f>
        <v>Abhishek Srivastava</v>
      </c>
      <c r="V44" s="4">
        <v>13</v>
      </c>
      <c r="W44" s="25"/>
      <c r="X44" s="25"/>
    </row>
    <row r="45" spans="1:24" x14ac:dyDescent="0.25">
      <c r="A45" s="2">
        <v>45125.839571759258</v>
      </c>
      <c r="B45" s="8">
        <v>45125</v>
      </c>
      <c r="C45" s="3" t="s">
        <v>216</v>
      </c>
      <c r="D45" s="6" t="s">
        <v>292</v>
      </c>
      <c r="E45" s="4" t="s">
        <v>28</v>
      </c>
      <c r="F45" s="4" t="s">
        <v>419</v>
      </c>
      <c r="G45" s="4" t="s">
        <v>28</v>
      </c>
      <c r="H45" s="4" t="s">
        <v>420</v>
      </c>
      <c r="I45" s="4" t="s">
        <v>421</v>
      </c>
      <c r="J45" s="21">
        <v>65</v>
      </c>
      <c r="K45" s="4" t="s">
        <v>292</v>
      </c>
      <c r="L45" s="4" t="s">
        <v>422</v>
      </c>
      <c r="M45" s="22">
        <v>500</v>
      </c>
      <c r="N45" s="4" t="s">
        <v>399</v>
      </c>
      <c r="O45" s="4" t="s">
        <v>423</v>
      </c>
      <c r="P45" s="4">
        <v>9935056464</v>
      </c>
      <c r="Q45" s="4">
        <v>1200</v>
      </c>
      <c r="R45" s="23">
        <v>100</v>
      </c>
      <c r="S45" s="4">
        <v>81</v>
      </c>
      <c r="T45" s="24" t="s">
        <v>301</v>
      </c>
      <c r="U45" s="3" t="str">
        <f>VLOOKUP(T45,'[1]Region&amp;ASM'!$B$2:$D$14,3,0)</f>
        <v>Rahul Rai</v>
      </c>
      <c r="V45" s="4">
        <v>23</v>
      </c>
      <c r="W45" s="25"/>
      <c r="X45" s="25"/>
    </row>
    <row r="46" spans="1:24" x14ac:dyDescent="0.25">
      <c r="A46" s="2">
        <v>45125.937476851854</v>
      </c>
      <c r="B46" s="8">
        <v>45125</v>
      </c>
      <c r="C46" s="3" t="s">
        <v>216</v>
      </c>
      <c r="D46" s="26" t="s">
        <v>26</v>
      </c>
      <c r="E46" s="4" t="s">
        <v>424</v>
      </c>
      <c r="F46" s="4">
        <v>8092382720</v>
      </c>
      <c r="G46" s="4" t="s">
        <v>28</v>
      </c>
      <c r="H46" s="4" t="s">
        <v>157</v>
      </c>
      <c r="I46" s="4" t="s">
        <v>78</v>
      </c>
      <c r="J46" s="21">
        <v>65</v>
      </c>
      <c r="K46" s="4" t="s">
        <v>425</v>
      </c>
      <c r="L46" s="4" t="s">
        <v>426</v>
      </c>
      <c r="M46" s="22">
        <v>300</v>
      </c>
      <c r="N46" s="4" t="s">
        <v>298</v>
      </c>
      <c r="O46" s="4" t="s">
        <v>427</v>
      </c>
      <c r="P46" s="4">
        <v>9717486831</v>
      </c>
      <c r="Q46" s="4">
        <v>4500</v>
      </c>
      <c r="R46" s="23">
        <v>500</v>
      </c>
      <c r="S46" s="4">
        <v>16</v>
      </c>
      <c r="T46" s="4" t="s">
        <v>54</v>
      </c>
      <c r="U46" s="3" t="str">
        <f>VLOOKUP(T46,'[1]Region&amp;ASM'!$B$2:$D$14,3,0)</f>
        <v>Abhishek Srivastava</v>
      </c>
      <c r="V46" s="4" t="s">
        <v>411</v>
      </c>
      <c r="W46" s="25"/>
      <c r="X46" s="25"/>
    </row>
    <row r="47" spans="1:24" x14ac:dyDescent="0.25">
      <c r="A47" s="27">
        <v>45126.435208333336</v>
      </c>
      <c r="B47" s="8">
        <v>45125</v>
      </c>
      <c r="C47" s="3" t="s">
        <v>216</v>
      </c>
      <c r="D47" s="26" t="s">
        <v>26</v>
      </c>
      <c r="E47" s="28" t="s">
        <v>428</v>
      </c>
      <c r="F47" s="29">
        <v>9749134510</v>
      </c>
      <c r="G47" s="28" t="s">
        <v>339</v>
      </c>
      <c r="H47" s="28" t="s">
        <v>429</v>
      </c>
      <c r="I47" s="28" t="s">
        <v>430</v>
      </c>
      <c r="J47" s="30">
        <v>26</v>
      </c>
      <c r="K47" s="28" t="s">
        <v>225</v>
      </c>
      <c r="L47" s="28" t="s">
        <v>225</v>
      </c>
      <c r="M47" s="31">
        <v>90</v>
      </c>
      <c r="N47" s="28" t="s">
        <v>298</v>
      </c>
      <c r="O47" s="28" t="s">
        <v>431</v>
      </c>
      <c r="P47" s="28" t="s">
        <v>432</v>
      </c>
      <c r="Q47" s="29">
        <v>3000</v>
      </c>
      <c r="R47" s="32">
        <v>300</v>
      </c>
      <c r="S47" s="29">
        <v>85</v>
      </c>
      <c r="T47" s="4" t="s">
        <v>334</v>
      </c>
      <c r="U47" s="3" t="str">
        <f>VLOOKUP(T47,'[1]Region&amp;ASM'!$B$2:$D$14,3,0)</f>
        <v>Abhishek Srivastava</v>
      </c>
      <c r="V47" s="29">
        <v>40</v>
      </c>
      <c r="W47" s="25"/>
      <c r="X47" s="25"/>
    </row>
    <row r="48" spans="1:24" x14ac:dyDescent="0.25">
      <c r="A48" s="27">
        <v>45126.436168981483</v>
      </c>
      <c r="B48" s="8">
        <v>45125</v>
      </c>
      <c r="C48" s="3" t="s">
        <v>216</v>
      </c>
      <c r="D48" s="26" t="s">
        <v>26</v>
      </c>
      <c r="E48" s="28" t="s">
        <v>433</v>
      </c>
      <c r="F48" s="29">
        <v>9739134510</v>
      </c>
      <c r="G48" s="28" t="s">
        <v>434</v>
      </c>
      <c r="H48" s="28" t="s">
        <v>435</v>
      </c>
      <c r="I48" s="28" t="s">
        <v>436</v>
      </c>
      <c r="J48" s="30">
        <v>25</v>
      </c>
      <c r="K48" s="28" t="s">
        <v>225</v>
      </c>
      <c r="L48" s="28" t="s">
        <v>225</v>
      </c>
      <c r="M48" s="31">
        <v>400</v>
      </c>
      <c r="N48" s="28" t="s">
        <v>378</v>
      </c>
      <c r="O48" s="28" t="s">
        <v>437</v>
      </c>
      <c r="P48" s="29">
        <v>9379234510</v>
      </c>
      <c r="Q48" s="29">
        <v>2300</v>
      </c>
      <c r="R48" s="32">
        <v>300</v>
      </c>
      <c r="S48" s="29">
        <v>86</v>
      </c>
      <c r="T48" s="4" t="s">
        <v>334</v>
      </c>
      <c r="U48" s="3" t="str">
        <f>VLOOKUP(T48,'[1]Region&amp;ASM'!$B$2:$D$14,3,0)</f>
        <v>Abhishek Srivastava</v>
      </c>
      <c r="V48" s="29">
        <v>41</v>
      </c>
      <c r="W48" s="25"/>
      <c r="X48" s="25"/>
    </row>
    <row r="49" spans="1:24" x14ac:dyDescent="0.25">
      <c r="A49" s="27">
        <v>45126.578425925924</v>
      </c>
      <c r="B49" s="33">
        <v>45126</v>
      </c>
      <c r="C49" s="3" t="s">
        <v>216</v>
      </c>
      <c r="D49" s="26" t="s">
        <v>26</v>
      </c>
      <c r="E49" s="28" t="s">
        <v>168</v>
      </c>
      <c r="F49" s="29">
        <v>9821000310</v>
      </c>
      <c r="G49" s="28" t="s">
        <v>28</v>
      </c>
      <c r="H49" s="28" t="s">
        <v>438</v>
      </c>
      <c r="I49" s="28" t="s">
        <v>439</v>
      </c>
      <c r="J49" s="30">
        <v>980</v>
      </c>
      <c r="K49" s="28" t="s">
        <v>225</v>
      </c>
      <c r="L49" s="28" t="s">
        <v>439</v>
      </c>
      <c r="M49" s="31">
        <v>9000</v>
      </c>
      <c r="N49" s="28" t="s">
        <v>378</v>
      </c>
      <c r="O49" s="28" t="s">
        <v>440</v>
      </c>
      <c r="P49" s="29">
        <v>7683044386</v>
      </c>
      <c r="Q49" s="29">
        <v>55000</v>
      </c>
      <c r="R49" s="32">
        <v>4800</v>
      </c>
      <c r="S49" s="29">
        <v>42</v>
      </c>
      <c r="T49" s="28" t="s">
        <v>35</v>
      </c>
      <c r="U49" s="3" t="str">
        <f>VLOOKUP(T49,'[1]Region&amp;ASM'!$B$2:$D$14,3,0)</f>
        <v>Abhishek Srivastava</v>
      </c>
      <c r="V49" s="29">
        <v>42</v>
      </c>
      <c r="W49" s="25"/>
      <c r="X49" s="25"/>
    </row>
    <row r="50" spans="1:24" x14ac:dyDescent="0.25">
      <c r="A50" s="27">
        <v>45126.800208333334</v>
      </c>
      <c r="B50" s="33">
        <v>45126</v>
      </c>
      <c r="C50" s="3" t="s">
        <v>216</v>
      </c>
      <c r="D50" s="26" t="s">
        <v>26</v>
      </c>
      <c r="E50" s="28" t="s">
        <v>302</v>
      </c>
      <c r="F50" s="28"/>
      <c r="G50" s="28" t="s">
        <v>76</v>
      </c>
      <c r="H50" s="28" t="s">
        <v>229</v>
      </c>
      <c r="I50" s="28" t="s">
        <v>441</v>
      </c>
      <c r="J50" s="30">
        <v>65</v>
      </c>
      <c r="K50" s="28" t="s">
        <v>413</v>
      </c>
      <c r="L50" s="28" t="s">
        <v>413</v>
      </c>
      <c r="M50" s="31">
        <v>700</v>
      </c>
      <c r="N50" s="28" t="s">
        <v>298</v>
      </c>
      <c r="O50" s="28" t="s">
        <v>442</v>
      </c>
      <c r="P50" s="28" t="s">
        <v>443</v>
      </c>
      <c r="Q50" s="29">
        <v>3000</v>
      </c>
      <c r="R50" s="32">
        <v>300</v>
      </c>
      <c r="S50" s="29">
        <v>38</v>
      </c>
      <c r="T50" s="6" t="s">
        <v>34</v>
      </c>
      <c r="U50" s="3" t="str">
        <f>VLOOKUP(T50,'[1]Region&amp;ASM'!$B$2:$D$14,3,0)</f>
        <v>Abhishek Srivastava</v>
      </c>
      <c r="V50" s="29">
        <v>12</v>
      </c>
      <c r="W50" s="25"/>
      <c r="X50" s="25"/>
    </row>
    <row r="51" spans="1:24" x14ac:dyDescent="0.25">
      <c r="A51" s="27">
        <v>45126.975729166668</v>
      </c>
      <c r="B51" s="33">
        <v>45126</v>
      </c>
      <c r="C51" s="3" t="s">
        <v>216</v>
      </c>
      <c r="D51" s="26" t="s">
        <v>26</v>
      </c>
      <c r="E51" s="28" t="s">
        <v>444</v>
      </c>
      <c r="F51" s="29">
        <v>9473812482</v>
      </c>
      <c r="G51" s="28" t="s">
        <v>162</v>
      </c>
      <c r="H51" s="28" t="s">
        <v>445</v>
      </c>
      <c r="I51" s="28" t="s">
        <v>446</v>
      </c>
      <c r="J51" s="30">
        <v>55</v>
      </c>
      <c r="K51" s="28" t="s">
        <v>384</v>
      </c>
      <c r="L51" s="28" t="s">
        <v>447</v>
      </c>
      <c r="M51" s="31">
        <v>30</v>
      </c>
      <c r="N51" s="28" t="s">
        <v>298</v>
      </c>
      <c r="O51" s="28" t="s">
        <v>448</v>
      </c>
      <c r="P51" s="29">
        <v>9849323410</v>
      </c>
      <c r="Q51" s="29">
        <v>3000</v>
      </c>
      <c r="R51" s="32">
        <v>300</v>
      </c>
      <c r="S51" s="29">
        <v>75</v>
      </c>
      <c r="T51" s="4" t="s">
        <v>334</v>
      </c>
      <c r="U51" s="3" t="str">
        <f>VLOOKUP(T51,'[1]Region&amp;ASM'!$B$2:$D$14,3,0)</f>
        <v>Abhishek Srivastava</v>
      </c>
      <c r="V51" s="29">
        <v>41</v>
      </c>
      <c r="W51" s="25"/>
      <c r="X51" s="25"/>
    </row>
    <row r="52" spans="1:24" x14ac:dyDescent="0.25">
      <c r="A52" s="27">
        <v>45127.289814814816</v>
      </c>
      <c r="B52" s="33">
        <v>45126</v>
      </c>
      <c r="C52" s="3" t="s">
        <v>216</v>
      </c>
      <c r="D52" s="26" t="s">
        <v>26</v>
      </c>
      <c r="E52" s="28" t="s">
        <v>449</v>
      </c>
      <c r="F52" s="29">
        <v>8851709860</v>
      </c>
      <c r="G52" s="28" t="s">
        <v>450</v>
      </c>
      <c r="H52" s="28" t="s">
        <v>391</v>
      </c>
      <c r="I52" s="28" t="s">
        <v>451</v>
      </c>
      <c r="J52" s="30">
        <v>75</v>
      </c>
      <c r="K52" s="28" t="s">
        <v>157</v>
      </c>
      <c r="L52" s="28" t="s">
        <v>452</v>
      </c>
      <c r="M52" s="31">
        <v>200</v>
      </c>
      <c r="N52" s="28" t="s">
        <v>298</v>
      </c>
      <c r="O52" s="28" t="s">
        <v>453</v>
      </c>
      <c r="P52" s="29">
        <v>9917514583</v>
      </c>
      <c r="Q52" s="29">
        <v>3000</v>
      </c>
      <c r="R52" s="32">
        <v>300</v>
      </c>
      <c r="S52" s="29">
        <v>32</v>
      </c>
      <c r="T52" s="4" t="s">
        <v>54</v>
      </c>
      <c r="U52" s="3" t="str">
        <f>VLOOKUP(T52,'[1]Region&amp;ASM'!$B$2:$D$14,3,0)</f>
        <v>Abhishek Srivastava</v>
      </c>
      <c r="V52" s="28" t="s">
        <v>454</v>
      </c>
      <c r="W52" s="25"/>
      <c r="X52" s="25"/>
    </row>
    <row r="53" spans="1:24" x14ac:dyDescent="0.25">
      <c r="A53" s="27">
        <v>45128.344629629632</v>
      </c>
      <c r="B53" s="33">
        <v>45127</v>
      </c>
      <c r="C53" s="3" t="s">
        <v>216</v>
      </c>
      <c r="D53" s="26" t="s">
        <v>26</v>
      </c>
      <c r="E53" s="28" t="s">
        <v>371</v>
      </c>
      <c r="F53" s="29">
        <v>9170129678</v>
      </c>
      <c r="G53" s="28" t="s">
        <v>455</v>
      </c>
      <c r="H53" s="28" t="s">
        <v>49</v>
      </c>
      <c r="I53" s="28" t="s">
        <v>456</v>
      </c>
      <c r="J53" s="30">
        <v>27</v>
      </c>
      <c r="K53" s="28" t="s">
        <v>157</v>
      </c>
      <c r="L53" s="28" t="s">
        <v>157</v>
      </c>
      <c r="M53" s="31">
        <v>80</v>
      </c>
      <c r="N53" s="28" t="s">
        <v>305</v>
      </c>
      <c r="O53" s="28" t="s">
        <v>457</v>
      </c>
      <c r="P53" s="29">
        <v>8168378244</v>
      </c>
      <c r="Q53" s="29">
        <v>1500</v>
      </c>
      <c r="R53" s="32">
        <v>150</v>
      </c>
      <c r="S53" s="29">
        <v>31</v>
      </c>
      <c r="T53" s="4" t="s">
        <v>54</v>
      </c>
      <c r="U53" s="3" t="str">
        <f>VLOOKUP(T53,'[1]Region&amp;ASM'!$B$2:$D$14,3,0)</f>
        <v>Abhishek Srivastava</v>
      </c>
      <c r="V53" s="28" t="s">
        <v>454</v>
      </c>
      <c r="W53" s="25"/>
      <c r="X53" s="25"/>
    </row>
    <row r="54" spans="1:24" x14ac:dyDescent="0.25">
      <c r="A54" s="27">
        <v>45128.434965277775</v>
      </c>
      <c r="B54" s="33">
        <v>45127</v>
      </c>
      <c r="C54" s="3" t="s">
        <v>216</v>
      </c>
      <c r="D54" s="26" t="s">
        <v>292</v>
      </c>
      <c r="E54" s="28" t="s">
        <v>458</v>
      </c>
      <c r="F54" s="28"/>
      <c r="G54" s="28" t="s">
        <v>459</v>
      </c>
      <c r="H54" s="28" t="s">
        <v>420</v>
      </c>
      <c r="I54" s="28" t="s">
        <v>460</v>
      </c>
      <c r="J54" s="30">
        <v>4</v>
      </c>
      <c r="K54" s="28" t="s">
        <v>292</v>
      </c>
      <c r="L54" s="28" t="s">
        <v>292</v>
      </c>
      <c r="M54" s="31">
        <v>2000</v>
      </c>
      <c r="N54" s="28" t="s">
        <v>326</v>
      </c>
      <c r="O54" s="28" t="s">
        <v>461</v>
      </c>
      <c r="P54" s="28" t="s">
        <v>462</v>
      </c>
      <c r="Q54" s="29">
        <v>800</v>
      </c>
      <c r="R54" s="32">
        <v>0</v>
      </c>
      <c r="S54" s="29">
        <v>81</v>
      </c>
      <c r="T54" s="24" t="s">
        <v>301</v>
      </c>
      <c r="U54" s="3" t="str">
        <f>VLOOKUP(T54,'[1]Region&amp;ASM'!$B$2:$D$14,3,0)</f>
        <v>Rahul Rai</v>
      </c>
      <c r="V54" s="29">
        <v>28</v>
      </c>
      <c r="W54" s="25"/>
      <c r="X54" s="25"/>
    </row>
    <row r="55" spans="1:24" x14ac:dyDescent="0.25">
      <c r="A55" s="27">
        <v>45128.790914351855</v>
      </c>
      <c r="B55" s="33">
        <v>45128</v>
      </c>
      <c r="C55" s="3" t="s">
        <v>216</v>
      </c>
      <c r="D55" s="26" t="s">
        <v>26</v>
      </c>
      <c r="E55" s="28" t="s">
        <v>302</v>
      </c>
      <c r="F55" s="28" t="s">
        <v>148</v>
      </c>
      <c r="G55" s="28" t="s">
        <v>463</v>
      </c>
      <c r="H55" s="28" t="s">
        <v>229</v>
      </c>
      <c r="I55" s="28" t="s">
        <v>464</v>
      </c>
      <c r="J55" s="30">
        <v>26</v>
      </c>
      <c r="K55" s="28" t="s">
        <v>413</v>
      </c>
      <c r="L55" s="28" t="s">
        <v>225</v>
      </c>
      <c r="M55" s="31">
        <v>200</v>
      </c>
      <c r="N55" s="28" t="s">
        <v>305</v>
      </c>
      <c r="O55" s="28" t="s">
        <v>443</v>
      </c>
      <c r="P55" s="28" t="s">
        <v>465</v>
      </c>
      <c r="Q55" s="29">
        <v>1000</v>
      </c>
      <c r="R55" s="32">
        <v>100</v>
      </c>
      <c r="S55" s="29">
        <v>38</v>
      </c>
      <c r="T55" s="6" t="s">
        <v>34</v>
      </c>
      <c r="U55" s="3" t="str">
        <f>VLOOKUP(T55,'[1]Region&amp;ASM'!$B$2:$D$14,3,0)</f>
        <v>Abhishek Srivastava</v>
      </c>
      <c r="V55" s="29">
        <v>11</v>
      </c>
      <c r="W55" s="28"/>
      <c r="X55" s="28"/>
    </row>
    <row r="56" spans="1:24" x14ac:dyDescent="0.25">
      <c r="A56" s="27">
        <v>45128.791921296295</v>
      </c>
      <c r="B56" s="33">
        <v>45128</v>
      </c>
      <c r="C56" s="3" t="s">
        <v>216</v>
      </c>
      <c r="D56" s="26" t="s">
        <v>26</v>
      </c>
      <c r="E56" s="28" t="s">
        <v>302</v>
      </c>
      <c r="F56" s="28" t="s">
        <v>148</v>
      </c>
      <c r="G56" s="28" t="s">
        <v>450</v>
      </c>
      <c r="H56" s="28" t="s">
        <v>229</v>
      </c>
      <c r="I56" s="28" t="s">
        <v>137</v>
      </c>
      <c r="J56" s="34">
        <v>29</v>
      </c>
      <c r="K56" s="28" t="s">
        <v>413</v>
      </c>
      <c r="L56" s="28" t="s">
        <v>225</v>
      </c>
      <c r="M56" s="31">
        <v>200</v>
      </c>
      <c r="N56" s="28" t="s">
        <v>305</v>
      </c>
      <c r="O56" s="28" t="s">
        <v>443</v>
      </c>
      <c r="P56" s="28" t="s">
        <v>442</v>
      </c>
      <c r="Q56" s="29">
        <v>1000</v>
      </c>
      <c r="R56" s="32">
        <v>100</v>
      </c>
      <c r="S56" s="29">
        <v>38</v>
      </c>
      <c r="T56" s="6" t="s">
        <v>34</v>
      </c>
      <c r="U56" s="3" t="str">
        <f>VLOOKUP(T56,'[1]Region&amp;ASM'!$B$2:$D$14,3,0)</f>
        <v>Abhishek Srivastava</v>
      </c>
      <c r="V56" s="29">
        <v>12</v>
      </c>
      <c r="W56" s="28"/>
      <c r="X56" s="28"/>
    </row>
    <row r="57" spans="1:24" x14ac:dyDescent="0.25">
      <c r="A57" s="27">
        <v>45128.793356481481</v>
      </c>
      <c r="B57" s="33">
        <v>45128</v>
      </c>
      <c r="C57" s="3" t="s">
        <v>216</v>
      </c>
      <c r="D57" s="26" t="s">
        <v>26</v>
      </c>
      <c r="E57" s="28" t="s">
        <v>302</v>
      </c>
      <c r="F57" s="28" t="s">
        <v>148</v>
      </c>
      <c r="G57" s="28" t="s">
        <v>466</v>
      </c>
      <c r="H57" s="28" t="s">
        <v>229</v>
      </c>
      <c r="I57" s="28" t="s">
        <v>65</v>
      </c>
      <c r="J57" s="30">
        <v>27</v>
      </c>
      <c r="K57" s="28" t="s">
        <v>413</v>
      </c>
      <c r="L57" s="28" t="s">
        <v>225</v>
      </c>
      <c r="M57" s="31">
        <v>100</v>
      </c>
      <c r="N57" s="28" t="s">
        <v>305</v>
      </c>
      <c r="O57" s="28" t="s">
        <v>467</v>
      </c>
      <c r="P57" s="28" t="s">
        <v>443</v>
      </c>
      <c r="Q57" s="29">
        <v>1000</v>
      </c>
      <c r="R57" s="32">
        <v>100</v>
      </c>
      <c r="S57" s="29">
        <v>38</v>
      </c>
      <c r="T57" s="6" t="s">
        <v>34</v>
      </c>
      <c r="U57" s="3" t="str">
        <f>VLOOKUP(T57,'[1]Region&amp;ASM'!$B$2:$D$14,3,0)</f>
        <v>Abhishek Srivastava</v>
      </c>
      <c r="V57" s="29">
        <v>13</v>
      </c>
      <c r="W57" s="28"/>
      <c r="X57" s="28"/>
    </row>
    <row r="58" spans="1:24" x14ac:dyDescent="0.25">
      <c r="A58" s="27">
        <v>45128.798819444448</v>
      </c>
      <c r="B58" s="33">
        <v>45128</v>
      </c>
      <c r="C58" s="3" t="s">
        <v>216</v>
      </c>
      <c r="D58" s="25" t="s">
        <v>292</v>
      </c>
      <c r="E58" s="28" t="s">
        <v>401</v>
      </c>
      <c r="F58" s="28"/>
      <c r="G58" s="28" t="s">
        <v>459</v>
      </c>
      <c r="H58" s="28" t="s">
        <v>420</v>
      </c>
      <c r="I58" s="28" t="s">
        <v>403</v>
      </c>
      <c r="J58" s="30">
        <v>60</v>
      </c>
      <c r="K58" s="28" t="s">
        <v>468</v>
      </c>
      <c r="L58" s="28" t="s">
        <v>292</v>
      </c>
      <c r="M58" s="31">
        <v>3000</v>
      </c>
      <c r="N58" s="28" t="s">
        <v>326</v>
      </c>
      <c r="O58" s="28" t="s">
        <v>461</v>
      </c>
      <c r="P58" s="28" t="s">
        <v>462</v>
      </c>
      <c r="Q58" s="29">
        <v>1160</v>
      </c>
      <c r="R58" s="32">
        <v>232</v>
      </c>
      <c r="S58" s="29">
        <v>81</v>
      </c>
      <c r="T58" s="24" t="s">
        <v>301</v>
      </c>
      <c r="U58" s="3" t="str">
        <f>VLOOKUP(T58,'[1]Region&amp;ASM'!$B$2:$D$14,3,0)</f>
        <v>Rahul Rai</v>
      </c>
      <c r="V58" s="29">
        <v>28</v>
      </c>
      <c r="W58" s="28"/>
      <c r="X58" s="28"/>
    </row>
    <row r="59" spans="1:24" x14ac:dyDescent="0.25">
      <c r="A59" s="27">
        <v>45129.29928240741</v>
      </c>
      <c r="B59" s="33">
        <v>45128</v>
      </c>
      <c r="C59" s="3" t="s">
        <v>216</v>
      </c>
      <c r="D59" s="26" t="s">
        <v>26</v>
      </c>
      <c r="E59" s="28" t="s">
        <v>469</v>
      </c>
      <c r="F59" s="29">
        <v>9560599239</v>
      </c>
      <c r="G59" s="28" t="s">
        <v>28</v>
      </c>
      <c r="H59" s="28" t="s">
        <v>252</v>
      </c>
      <c r="I59" s="28" t="s">
        <v>321</v>
      </c>
      <c r="J59" s="30">
        <v>35</v>
      </c>
      <c r="K59" s="28" t="s">
        <v>470</v>
      </c>
      <c r="L59" s="28" t="s">
        <v>471</v>
      </c>
      <c r="M59" s="31">
        <v>500</v>
      </c>
      <c r="N59" s="28" t="s">
        <v>298</v>
      </c>
      <c r="O59" s="28" t="s">
        <v>472</v>
      </c>
      <c r="P59" s="29">
        <v>7292093778</v>
      </c>
      <c r="Q59" s="29">
        <v>3500</v>
      </c>
      <c r="R59" s="32">
        <v>350</v>
      </c>
      <c r="S59" s="29">
        <v>89</v>
      </c>
      <c r="T59" s="4" t="s">
        <v>54</v>
      </c>
      <c r="U59" s="3" t="str">
        <f>VLOOKUP(T59,'[1]Region&amp;ASM'!$B$2:$D$14,3,0)</f>
        <v>Abhishek Srivastava</v>
      </c>
      <c r="V59" s="28" t="s">
        <v>454</v>
      </c>
      <c r="W59" s="28"/>
      <c r="X59" s="28"/>
    </row>
    <row r="60" spans="1:24" x14ac:dyDescent="0.25">
      <c r="A60" s="27">
        <v>45130.053310185183</v>
      </c>
      <c r="B60" s="33">
        <v>45129</v>
      </c>
      <c r="C60" s="3" t="s">
        <v>216</v>
      </c>
      <c r="D60" s="26" t="s">
        <v>26</v>
      </c>
      <c r="E60" s="28" t="s">
        <v>359</v>
      </c>
      <c r="F60" s="29">
        <v>8505803872</v>
      </c>
      <c r="G60" s="28" t="s">
        <v>473</v>
      </c>
      <c r="H60" s="28" t="s">
        <v>349</v>
      </c>
      <c r="I60" s="28" t="s">
        <v>474</v>
      </c>
      <c r="J60" s="30">
        <v>104</v>
      </c>
      <c r="K60" s="28" t="s">
        <v>225</v>
      </c>
      <c r="L60" s="28" t="s">
        <v>347</v>
      </c>
      <c r="M60" s="31">
        <v>700</v>
      </c>
      <c r="N60" s="28" t="s">
        <v>298</v>
      </c>
      <c r="O60" s="28" t="s">
        <v>475</v>
      </c>
      <c r="P60" s="29">
        <v>8505803872</v>
      </c>
      <c r="Q60" s="29">
        <v>5000</v>
      </c>
      <c r="R60" s="32">
        <v>1000</v>
      </c>
      <c r="S60" s="29">
        <v>75</v>
      </c>
      <c r="T60" s="4" t="s">
        <v>334</v>
      </c>
      <c r="U60" s="3" t="str">
        <f>VLOOKUP(T60,'[1]Region&amp;ASM'!$B$2:$D$14,3,0)</f>
        <v>Abhishek Srivastava</v>
      </c>
      <c r="V60" s="29">
        <v>46</v>
      </c>
      <c r="W60" s="25"/>
      <c r="X60" s="25"/>
    </row>
    <row r="61" spans="1:24" x14ac:dyDescent="0.25">
      <c r="A61" s="27">
        <v>45131.424976851849</v>
      </c>
      <c r="B61" s="33">
        <v>45129</v>
      </c>
      <c r="C61" s="3" t="s">
        <v>216</v>
      </c>
      <c r="D61" s="26" t="s">
        <v>292</v>
      </c>
      <c r="E61" s="28" t="s">
        <v>476</v>
      </c>
      <c r="F61" s="28"/>
      <c r="G61" s="28" t="s">
        <v>395</v>
      </c>
      <c r="H61" s="28" t="s">
        <v>420</v>
      </c>
      <c r="I61" s="28" t="s">
        <v>477</v>
      </c>
      <c r="J61" s="30">
        <v>12</v>
      </c>
      <c r="K61" s="28" t="s">
        <v>292</v>
      </c>
      <c r="L61" s="28" t="s">
        <v>292</v>
      </c>
      <c r="M61" s="31">
        <v>2000</v>
      </c>
      <c r="N61" s="28" t="s">
        <v>326</v>
      </c>
      <c r="O61" s="28" t="s">
        <v>478</v>
      </c>
      <c r="P61" s="29">
        <v>77651903792</v>
      </c>
      <c r="Q61" s="29">
        <v>1050</v>
      </c>
      <c r="R61" s="32">
        <v>100</v>
      </c>
      <c r="S61" s="29">
        <v>81</v>
      </c>
      <c r="T61" s="24" t="s">
        <v>301</v>
      </c>
      <c r="U61" s="3" t="str">
        <f>VLOOKUP(T61,'[1]Region&amp;ASM'!$B$2:$D$14,3,0)</f>
        <v>Rahul Rai</v>
      </c>
      <c r="V61" s="29">
        <v>28</v>
      </c>
      <c r="W61" s="25"/>
      <c r="X61" s="25"/>
    </row>
    <row r="62" spans="1:24" x14ac:dyDescent="0.25">
      <c r="A62" s="27">
        <v>45131.452372685184</v>
      </c>
      <c r="B62" s="33">
        <v>45129</v>
      </c>
      <c r="C62" s="3" t="s">
        <v>216</v>
      </c>
      <c r="D62" s="26" t="s">
        <v>26</v>
      </c>
      <c r="E62" s="28" t="s">
        <v>479</v>
      </c>
      <c r="F62" s="29">
        <v>9821000310</v>
      </c>
      <c r="G62" s="28" t="s">
        <v>28</v>
      </c>
      <c r="H62" s="28" t="s">
        <v>225</v>
      </c>
      <c r="I62" s="28" t="s">
        <v>480</v>
      </c>
      <c r="J62" s="30">
        <v>580</v>
      </c>
      <c r="K62" s="28" t="s">
        <v>225</v>
      </c>
      <c r="L62" s="28" t="s">
        <v>413</v>
      </c>
      <c r="M62" s="31">
        <v>2500</v>
      </c>
      <c r="N62" s="28" t="s">
        <v>378</v>
      </c>
      <c r="O62" s="28" t="s">
        <v>440</v>
      </c>
      <c r="P62" s="29">
        <v>7683044386</v>
      </c>
      <c r="Q62" s="29">
        <v>30000</v>
      </c>
      <c r="R62" s="32">
        <v>2500</v>
      </c>
      <c r="S62" s="29">
        <v>42</v>
      </c>
      <c r="T62" s="28" t="s">
        <v>35</v>
      </c>
      <c r="U62" s="3" t="str">
        <f>VLOOKUP(T62,'[1]Region&amp;ASM'!$B$2:$D$14,3,0)</f>
        <v>Abhishek Srivastava</v>
      </c>
      <c r="V62" s="29">
        <v>42</v>
      </c>
      <c r="W62" s="25"/>
      <c r="X62" s="25"/>
    </row>
    <row r="63" spans="1:24" x14ac:dyDescent="0.25">
      <c r="A63" s="27">
        <v>45131.861134259256</v>
      </c>
      <c r="B63" s="33">
        <v>45131</v>
      </c>
      <c r="C63" s="3" t="s">
        <v>216</v>
      </c>
      <c r="D63" s="26" t="s">
        <v>26</v>
      </c>
      <c r="E63" s="28" t="s">
        <v>176</v>
      </c>
      <c r="F63" s="29">
        <v>7417925777</v>
      </c>
      <c r="G63" s="28" t="s">
        <v>169</v>
      </c>
      <c r="H63" s="28" t="s">
        <v>181</v>
      </c>
      <c r="I63" s="28" t="s">
        <v>481</v>
      </c>
      <c r="J63" s="30">
        <v>7</v>
      </c>
      <c r="K63" s="28" t="s">
        <v>78</v>
      </c>
      <c r="L63" s="28" t="s">
        <v>78</v>
      </c>
      <c r="M63" s="31">
        <v>430</v>
      </c>
      <c r="N63" s="28" t="s">
        <v>326</v>
      </c>
      <c r="O63" s="28" t="s">
        <v>327</v>
      </c>
      <c r="P63" s="29">
        <v>8750915280</v>
      </c>
      <c r="Q63" s="29">
        <v>1300</v>
      </c>
      <c r="R63" s="32">
        <v>100</v>
      </c>
      <c r="S63" s="29">
        <v>44</v>
      </c>
      <c r="T63" s="4" t="s">
        <v>43</v>
      </c>
      <c r="U63" s="3" t="str">
        <f>VLOOKUP(T63,'[1]Region&amp;ASM'!$B$2:$D$14,3,0)</f>
        <v>Abhishek Srivastava</v>
      </c>
      <c r="V63" s="29">
        <v>41</v>
      </c>
      <c r="W63" s="28"/>
      <c r="X63" s="28"/>
    </row>
    <row r="64" spans="1:24" x14ac:dyDescent="0.25">
      <c r="A64" s="27">
        <v>45131.879016203704</v>
      </c>
      <c r="B64" s="33">
        <v>45131</v>
      </c>
      <c r="C64" s="3" t="s">
        <v>216</v>
      </c>
      <c r="D64" s="26" t="s">
        <v>26</v>
      </c>
      <c r="E64" s="28" t="s">
        <v>302</v>
      </c>
      <c r="F64" s="28"/>
      <c r="G64" s="28" t="s">
        <v>76</v>
      </c>
      <c r="H64" s="28" t="s">
        <v>111</v>
      </c>
      <c r="I64" s="28" t="s">
        <v>233</v>
      </c>
      <c r="J64" s="30">
        <v>24</v>
      </c>
      <c r="K64" s="28" t="s">
        <v>413</v>
      </c>
      <c r="L64" s="28" t="s">
        <v>225</v>
      </c>
      <c r="M64" s="31">
        <v>150</v>
      </c>
      <c r="N64" s="28" t="s">
        <v>305</v>
      </c>
      <c r="O64" s="28" t="s">
        <v>258</v>
      </c>
      <c r="P64" s="28" t="s">
        <v>258</v>
      </c>
      <c r="Q64" s="29">
        <v>1000</v>
      </c>
      <c r="R64" s="32">
        <v>100</v>
      </c>
      <c r="S64" s="29">
        <v>38</v>
      </c>
      <c r="T64" s="6" t="s">
        <v>34</v>
      </c>
      <c r="U64" s="3" t="str">
        <f>VLOOKUP(T64,'[1]Region&amp;ASM'!$B$2:$D$14,3,0)</f>
        <v>Abhishek Srivastava</v>
      </c>
      <c r="V64" s="29">
        <v>11</v>
      </c>
      <c r="W64" s="28"/>
      <c r="X64" s="28"/>
    </row>
    <row r="65" spans="1:26" x14ac:dyDescent="0.25">
      <c r="A65" s="27">
        <v>45132.013680555552</v>
      </c>
      <c r="B65" s="33">
        <v>45131</v>
      </c>
      <c r="C65" s="3" t="s">
        <v>216</v>
      </c>
      <c r="D65" s="26" t="s">
        <v>26</v>
      </c>
      <c r="E65" s="28" t="s">
        <v>359</v>
      </c>
      <c r="F65" s="29">
        <v>8505803872</v>
      </c>
      <c r="G65" s="28" t="s">
        <v>28</v>
      </c>
      <c r="H65" s="28" t="s">
        <v>482</v>
      </c>
      <c r="I65" s="28" t="s">
        <v>367</v>
      </c>
      <c r="J65" s="30">
        <v>24</v>
      </c>
      <c r="K65" s="28" t="s">
        <v>225</v>
      </c>
      <c r="L65" s="28" t="s">
        <v>225</v>
      </c>
      <c r="M65" s="31">
        <v>450</v>
      </c>
      <c r="N65" s="28" t="s">
        <v>298</v>
      </c>
      <c r="O65" s="28" t="s">
        <v>483</v>
      </c>
      <c r="P65" s="29">
        <v>8505803872</v>
      </c>
      <c r="Q65" s="29">
        <v>1100</v>
      </c>
      <c r="R65" s="32">
        <v>500</v>
      </c>
      <c r="S65" s="29">
        <v>75</v>
      </c>
      <c r="T65" s="4" t="s">
        <v>334</v>
      </c>
      <c r="U65" s="3" t="str">
        <f>VLOOKUP(T65,'[1]Region&amp;ASM'!$B$2:$D$14,3,0)</f>
        <v>Abhishek Srivastava</v>
      </c>
      <c r="V65" s="29">
        <v>46</v>
      </c>
      <c r="W65" s="28"/>
      <c r="X65" s="28"/>
    </row>
    <row r="66" spans="1:26" x14ac:dyDescent="0.25">
      <c r="A66" s="27">
        <v>45132.352129629631</v>
      </c>
      <c r="B66" s="33">
        <v>45131</v>
      </c>
      <c r="C66" s="3" t="s">
        <v>216</v>
      </c>
      <c r="D66" s="26" t="s">
        <v>26</v>
      </c>
      <c r="E66" s="28" t="s">
        <v>352</v>
      </c>
      <c r="F66" s="29">
        <v>8851709860</v>
      </c>
      <c r="G66" s="28" t="s">
        <v>484</v>
      </c>
      <c r="H66" s="28" t="s">
        <v>49</v>
      </c>
      <c r="I66" s="28" t="s">
        <v>485</v>
      </c>
      <c r="J66" s="30">
        <v>100</v>
      </c>
      <c r="K66" s="28" t="s">
        <v>157</v>
      </c>
      <c r="L66" s="28" t="s">
        <v>485</v>
      </c>
      <c r="M66" s="31">
        <v>250</v>
      </c>
      <c r="N66" s="28" t="s">
        <v>326</v>
      </c>
      <c r="O66" s="28" t="s">
        <v>486</v>
      </c>
      <c r="P66" s="29">
        <v>9650573509</v>
      </c>
      <c r="Q66" s="29">
        <v>5000</v>
      </c>
      <c r="R66" s="32">
        <v>400</v>
      </c>
      <c r="S66" s="29">
        <v>18</v>
      </c>
      <c r="T66" s="4" t="s">
        <v>54</v>
      </c>
      <c r="U66" s="3" t="str">
        <f>VLOOKUP(T66,'[1]Region&amp;ASM'!$B$2:$D$14,3,0)</f>
        <v>Abhishek Srivastava</v>
      </c>
      <c r="V66" s="28" t="s">
        <v>487</v>
      </c>
      <c r="W66" s="28"/>
      <c r="X66" s="28"/>
    </row>
    <row r="67" spans="1:26" x14ac:dyDescent="0.25">
      <c r="A67" s="27">
        <v>45132.882303240738</v>
      </c>
      <c r="B67" s="33">
        <v>45132</v>
      </c>
      <c r="C67" s="3" t="s">
        <v>216</v>
      </c>
      <c r="D67" s="26" t="s">
        <v>26</v>
      </c>
      <c r="E67" s="28" t="s">
        <v>359</v>
      </c>
      <c r="F67" s="29">
        <v>8505803872</v>
      </c>
      <c r="G67" s="28" t="s">
        <v>28</v>
      </c>
      <c r="H67" s="28" t="s">
        <v>488</v>
      </c>
      <c r="I67" s="28" t="s">
        <v>347</v>
      </c>
      <c r="J67" s="30">
        <v>104</v>
      </c>
      <c r="K67" s="28" t="s">
        <v>363</v>
      </c>
      <c r="L67" s="28" t="s">
        <v>347</v>
      </c>
      <c r="M67" s="31">
        <v>500</v>
      </c>
      <c r="N67" s="28" t="s">
        <v>326</v>
      </c>
      <c r="O67" s="28" t="s">
        <v>489</v>
      </c>
      <c r="P67" s="29">
        <v>8505803872</v>
      </c>
      <c r="Q67" s="29">
        <v>6500</v>
      </c>
      <c r="R67" s="32">
        <v>1200</v>
      </c>
      <c r="S67" s="29">
        <v>75</v>
      </c>
      <c r="T67" s="4" t="s">
        <v>334</v>
      </c>
      <c r="U67" s="3" t="str">
        <f>VLOOKUP(T67,'[1]Region&amp;ASM'!$B$2:$D$14,3,0)</f>
        <v>Abhishek Srivastava</v>
      </c>
      <c r="V67" s="29">
        <v>46</v>
      </c>
      <c r="W67" s="25"/>
      <c r="X67" s="25"/>
    </row>
    <row r="68" spans="1:26" x14ac:dyDescent="0.25">
      <c r="A68" s="27">
        <v>45132.897685185184</v>
      </c>
      <c r="B68" s="33">
        <v>45132</v>
      </c>
      <c r="C68" s="3" t="s">
        <v>216</v>
      </c>
      <c r="D68" s="26" t="s">
        <v>26</v>
      </c>
      <c r="E68" s="28" t="s">
        <v>61</v>
      </c>
      <c r="F68" s="28"/>
      <c r="G68" s="28" t="s">
        <v>150</v>
      </c>
      <c r="H68" s="28" t="s">
        <v>184</v>
      </c>
      <c r="I68" s="28" t="s">
        <v>78</v>
      </c>
      <c r="J68" s="30">
        <v>28</v>
      </c>
      <c r="K68" s="28" t="s">
        <v>413</v>
      </c>
      <c r="L68" s="28" t="s">
        <v>413</v>
      </c>
      <c r="M68" s="31">
        <v>200</v>
      </c>
      <c r="N68" s="28" t="s">
        <v>305</v>
      </c>
      <c r="O68" s="28" t="s">
        <v>263</v>
      </c>
      <c r="P68" s="28" t="s">
        <v>263</v>
      </c>
      <c r="Q68" s="29">
        <v>1000</v>
      </c>
      <c r="R68" s="32">
        <v>100</v>
      </c>
      <c r="S68" s="29">
        <v>37</v>
      </c>
      <c r="T68" s="6" t="s">
        <v>34</v>
      </c>
      <c r="U68" s="3" t="str">
        <f>VLOOKUP(T68,'[1]Region&amp;ASM'!$B$2:$D$14,3,0)</f>
        <v>Abhishek Srivastava</v>
      </c>
      <c r="V68" s="29">
        <v>12</v>
      </c>
      <c r="W68" s="25"/>
      <c r="X68" s="25"/>
    </row>
    <row r="69" spans="1:26" x14ac:dyDescent="0.25">
      <c r="A69" s="27">
        <v>45132.946377314816</v>
      </c>
      <c r="B69" s="33">
        <v>45132</v>
      </c>
      <c r="C69" s="3" t="s">
        <v>216</v>
      </c>
      <c r="D69" s="26" t="s">
        <v>26</v>
      </c>
      <c r="E69" s="28" t="s">
        <v>176</v>
      </c>
      <c r="F69" s="29">
        <v>7417925777</v>
      </c>
      <c r="G69" s="28" t="s">
        <v>212</v>
      </c>
      <c r="H69" s="28" t="s">
        <v>181</v>
      </c>
      <c r="I69" s="28" t="s">
        <v>490</v>
      </c>
      <c r="J69" s="30">
        <v>11</v>
      </c>
      <c r="K69" s="28" t="s">
        <v>78</v>
      </c>
      <c r="L69" s="28" t="s">
        <v>78</v>
      </c>
      <c r="M69" s="31">
        <v>300</v>
      </c>
      <c r="N69" s="28" t="s">
        <v>298</v>
      </c>
      <c r="O69" s="28" t="s">
        <v>491</v>
      </c>
      <c r="P69" s="29">
        <v>6397918528</v>
      </c>
      <c r="Q69" s="29">
        <v>1500</v>
      </c>
      <c r="R69" s="32">
        <v>150</v>
      </c>
      <c r="S69" s="29">
        <v>44</v>
      </c>
      <c r="T69" s="4" t="s">
        <v>43</v>
      </c>
      <c r="U69" s="3" t="str">
        <f>VLOOKUP(T69,'[1]Region&amp;ASM'!$B$2:$D$14,3,0)</f>
        <v>Abhishek Srivastava</v>
      </c>
      <c r="V69" s="29">
        <v>60</v>
      </c>
      <c r="W69" s="25"/>
      <c r="X69" s="25"/>
    </row>
    <row r="70" spans="1:26" x14ac:dyDescent="0.25">
      <c r="A70" s="27">
        <v>45133.38380787037</v>
      </c>
      <c r="B70" s="33">
        <v>45132</v>
      </c>
      <c r="C70" s="3" t="s">
        <v>216</v>
      </c>
      <c r="D70" s="26" t="s">
        <v>26</v>
      </c>
      <c r="E70" s="28" t="s">
        <v>82</v>
      </c>
      <c r="F70" s="29">
        <v>9215617027</v>
      </c>
      <c r="G70" s="28" t="s">
        <v>48</v>
      </c>
      <c r="H70" s="28" t="s">
        <v>49</v>
      </c>
      <c r="I70" s="28" t="s">
        <v>320</v>
      </c>
      <c r="J70" s="30">
        <v>35</v>
      </c>
      <c r="K70" s="28" t="s">
        <v>157</v>
      </c>
      <c r="L70" s="28" t="s">
        <v>157</v>
      </c>
      <c r="M70" s="31">
        <v>800</v>
      </c>
      <c r="N70" s="28" t="s">
        <v>298</v>
      </c>
      <c r="O70" s="28" t="s">
        <v>492</v>
      </c>
      <c r="P70" s="29">
        <v>9035340787</v>
      </c>
      <c r="Q70" s="29">
        <v>3000</v>
      </c>
      <c r="R70" s="32">
        <v>250</v>
      </c>
      <c r="S70" s="29">
        <v>19</v>
      </c>
      <c r="T70" s="4" t="s">
        <v>54</v>
      </c>
      <c r="U70" s="3" t="str">
        <f>VLOOKUP(T70,'[1]Region&amp;ASM'!$B$2:$D$14,3,0)</f>
        <v>Abhishek Srivastava</v>
      </c>
      <c r="V70" s="28" t="s">
        <v>454</v>
      </c>
      <c r="W70" s="25"/>
      <c r="X70" s="25"/>
    </row>
    <row r="71" spans="1:26" x14ac:dyDescent="0.25">
      <c r="A71" s="27">
        <v>45133.859212962961</v>
      </c>
      <c r="B71" s="33">
        <v>45133</v>
      </c>
      <c r="C71" s="3" t="s">
        <v>216</v>
      </c>
      <c r="D71" s="26" t="s">
        <v>292</v>
      </c>
      <c r="E71" s="28" t="s">
        <v>493</v>
      </c>
      <c r="F71" s="28"/>
      <c r="G71" s="28" t="s">
        <v>494</v>
      </c>
      <c r="H71" s="28" t="s">
        <v>495</v>
      </c>
      <c r="I71" s="28" t="s">
        <v>422</v>
      </c>
      <c r="J71" s="30">
        <v>60</v>
      </c>
      <c r="K71" s="28" t="s">
        <v>292</v>
      </c>
      <c r="L71" s="28" t="s">
        <v>422</v>
      </c>
      <c r="M71" s="31">
        <v>35000</v>
      </c>
      <c r="N71" s="28" t="s">
        <v>378</v>
      </c>
      <c r="O71" s="28" t="s">
        <v>496</v>
      </c>
      <c r="P71" s="29">
        <v>6305324509</v>
      </c>
      <c r="Q71" s="29">
        <v>1250</v>
      </c>
      <c r="R71" s="32">
        <v>100</v>
      </c>
      <c r="S71" s="29">
        <v>95</v>
      </c>
      <c r="T71" s="24" t="s">
        <v>301</v>
      </c>
      <c r="U71" s="3" t="str">
        <f>VLOOKUP(T71,'[1]Region&amp;ASM'!$B$2:$D$14,3,0)</f>
        <v>Rahul Rai</v>
      </c>
      <c r="V71" s="29">
        <v>50</v>
      </c>
      <c r="W71" s="28"/>
      <c r="X71" s="25"/>
    </row>
    <row r="72" spans="1:26" x14ac:dyDescent="0.25">
      <c r="A72" s="27">
        <v>45133.893391203703</v>
      </c>
      <c r="B72" s="33">
        <v>45133</v>
      </c>
      <c r="C72" s="3" t="s">
        <v>216</v>
      </c>
      <c r="D72" s="26" t="s">
        <v>26</v>
      </c>
      <c r="E72" s="28" t="s">
        <v>61</v>
      </c>
      <c r="F72" s="28"/>
      <c r="G72" s="28" t="s">
        <v>183</v>
      </c>
      <c r="H72" s="28" t="s">
        <v>184</v>
      </c>
      <c r="I72" s="28" t="s">
        <v>236</v>
      </c>
      <c r="J72" s="30">
        <v>17</v>
      </c>
      <c r="K72" s="28" t="s">
        <v>413</v>
      </c>
      <c r="L72" s="28" t="s">
        <v>225</v>
      </c>
      <c r="M72" s="31">
        <v>100</v>
      </c>
      <c r="N72" s="28" t="s">
        <v>305</v>
      </c>
      <c r="O72" s="28" t="s">
        <v>260</v>
      </c>
      <c r="P72" s="28" t="s">
        <v>263</v>
      </c>
      <c r="Q72" s="29">
        <v>550</v>
      </c>
      <c r="R72" s="32">
        <v>50</v>
      </c>
      <c r="S72" s="29">
        <v>37</v>
      </c>
      <c r="T72" s="6" t="s">
        <v>34</v>
      </c>
      <c r="U72" s="3" t="str">
        <f>VLOOKUP(T72,'[1]Region&amp;ASM'!$B$2:$D$14,3,0)</f>
        <v>Abhishek Srivastava</v>
      </c>
      <c r="V72" s="29">
        <v>11</v>
      </c>
      <c r="W72" s="28" t="s">
        <v>39</v>
      </c>
      <c r="X72" s="25"/>
    </row>
    <row r="73" spans="1:26" x14ac:dyDescent="0.25">
      <c r="A73" s="27">
        <v>45134.355694444443</v>
      </c>
      <c r="B73" s="33">
        <v>45133</v>
      </c>
      <c r="C73" s="3" t="s">
        <v>216</v>
      </c>
      <c r="D73" s="26" t="s">
        <v>26</v>
      </c>
      <c r="E73" s="28" t="s">
        <v>497</v>
      </c>
      <c r="F73" s="29">
        <v>8882883307</v>
      </c>
      <c r="G73" s="28" t="s">
        <v>103</v>
      </c>
      <c r="H73" s="28" t="s">
        <v>321</v>
      </c>
      <c r="I73" s="28" t="s">
        <v>498</v>
      </c>
      <c r="J73" s="30">
        <v>32</v>
      </c>
      <c r="K73" s="28" t="s">
        <v>157</v>
      </c>
      <c r="L73" s="28" t="s">
        <v>157</v>
      </c>
      <c r="M73" s="31">
        <v>1100</v>
      </c>
      <c r="N73" s="28" t="s">
        <v>298</v>
      </c>
      <c r="O73" s="28" t="s">
        <v>499</v>
      </c>
      <c r="P73" s="29">
        <v>9654374523</v>
      </c>
      <c r="Q73" s="29">
        <v>1200</v>
      </c>
      <c r="R73" s="32">
        <v>120</v>
      </c>
      <c r="S73" s="29">
        <v>57</v>
      </c>
      <c r="T73" s="4" t="s">
        <v>54</v>
      </c>
      <c r="U73" s="3" t="str">
        <f>VLOOKUP(T73,'[1]Region&amp;ASM'!$B$2:$D$14,3,0)</f>
        <v>Abhishek Srivastava</v>
      </c>
      <c r="V73" s="28" t="s">
        <v>454</v>
      </c>
      <c r="W73" s="28" t="s">
        <v>39</v>
      </c>
      <c r="X73" s="25"/>
    </row>
    <row r="74" spans="1:26" x14ac:dyDescent="0.25">
      <c r="A74" s="27">
        <v>45134.452870370369</v>
      </c>
      <c r="B74" s="33">
        <v>45133</v>
      </c>
      <c r="C74" s="3" t="s">
        <v>216</v>
      </c>
      <c r="D74" s="26" t="s">
        <v>26</v>
      </c>
      <c r="E74" s="28" t="s">
        <v>500</v>
      </c>
      <c r="F74" s="29">
        <v>8996456712</v>
      </c>
      <c r="G74" s="28" t="s">
        <v>501</v>
      </c>
      <c r="H74" s="28" t="s">
        <v>155</v>
      </c>
      <c r="I74" s="28" t="s">
        <v>502</v>
      </c>
      <c r="J74" s="30">
        <v>85</v>
      </c>
      <c r="K74" s="28" t="s">
        <v>363</v>
      </c>
      <c r="L74" s="28" t="s">
        <v>502</v>
      </c>
      <c r="M74" s="31">
        <v>150</v>
      </c>
      <c r="N74" s="28" t="s">
        <v>298</v>
      </c>
      <c r="O74" s="29">
        <v>56</v>
      </c>
      <c r="P74" s="29">
        <v>8505803872</v>
      </c>
      <c r="Q74" s="29">
        <v>2400</v>
      </c>
      <c r="R74" s="32">
        <v>240</v>
      </c>
      <c r="S74" s="29">
        <v>75</v>
      </c>
      <c r="T74" s="4" t="s">
        <v>334</v>
      </c>
      <c r="U74" s="3" t="str">
        <f>VLOOKUP(T74,'[1]Region&amp;ASM'!$B$2:$D$14,3,0)</f>
        <v>Abhishek Srivastava</v>
      </c>
      <c r="V74" s="29">
        <v>49</v>
      </c>
      <c r="W74" s="28" t="s">
        <v>30</v>
      </c>
      <c r="X74" s="28" t="s">
        <v>503</v>
      </c>
    </row>
    <row r="75" spans="1:26" x14ac:dyDescent="0.25">
      <c r="A75" s="27">
        <v>45134.732928240737</v>
      </c>
      <c r="B75" s="33">
        <v>45134</v>
      </c>
      <c r="C75" s="3" t="s">
        <v>216</v>
      </c>
      <c r="D75" s="26" t="s">
        <v>26</v>
      </c>
      <c r="E75" s="28" t="s">
        <v>359</v>
      </c>
      <c r="F75" s="29">
        <v>8505803872</v>
      </c>
      <c r="G75" s="28" t="s">
        <v>504</v>
      </c>
      <c r="H75" s="28" t="s">
        <v>505</v>
      </c>
      <c r="I75" s="28" t="s">
        <v>506</v>
      </c>
      <c r="J75" s="30">
        <v>88</v>
      </c>
      <c r="K75" s="28" t="s">
        <v>225</v>
      </c>
      <c r="L75" s="28" t="s">
        <v>452</v>
      </c>
      <c r="M75" s="31">
        <v>450</v>
      </c>
      <c r="N75" s="28" t="s">
        <v>298</v>
      </c>
      <c r="O75" s="28" t="s">
        <v>507</v>
      </c>
      <c r="P75" s="29">
        <v>8371845610</v>
      </c>
      <c r="Q75" s="29">
        <v>3400</v>
      </c>
      <c r="R75" s="32">
        <v>340</v>
      </c>
      <c r="S75" s="29">
        <v>75</v>
      </c>
      <c r="T75" s="4" t="s">
        <v>334</v>
      </c>
      <c r="U75" s="3" t="str">
        <f>VLOOKUP(T75,'[1]Region&amp;ASM'!$B$2:$D$14,3,0)</f>
        <v>Abhishek Srivastava</v>
      </c>
      <c r="V75" s="29">
        <v>46</v>
      </c>
      <c r="W75" s="28" t="s">
        <v>30</v>
      </c>
      <c r="X75" s="28" t="s">
        <v>508</v>
      </c>
    </row>
    <row r="76" spans="1:26" x14ac:dyDescent="0.25">
      <c r="A76" s="27">
        <v>45134.871481481481</v>
      </c>
      <c r="B76" s="33">
        <v>45134</v>
      </c>
      <c r="C76" s="3" t="s">
        <v>216</v>
      </c>
      <c r="D76" s="26" t="s">
        <v>292</v>
      </c>
      <c r="E76" s="28" t="s">
        <v>509</v>
      </c>
      <c r="F76" s="28"/>
      <c r="G76" s="28" t="s">
        <v>510</v>
      </c>
      <c r="H76" s="28" t="s">
        <v>511</v>
      </c>
      <c r="I76" s="28" t="s">
        <v>512</v>
      </c>
      <c r="J76" s="30">
        <v>1</v>
      </c>
      <c r="K76" s="28" t="s">
        <v>292</v>
      </c>
      <c r="L76" s="28" t="s">
        <v>292</v>
      </c>
      <c r="M76" s="31">
        <v>30</v>
      </c>
      <c r="N76" s="28" t="s">
        <v>305</v>
      </c>
      <c r="O76" s="28" t="s">
        <v>513</v>
      </c>
      <c r="P76" s="29">
        <v>6307554780</v>
      </c>
      <c r="Q76" s="29">
        <v>500</v>
      </c>
      <c r="R76" s="32">
        <v>50</v>
      </c>
      <c r="S76" s="29">
        <v>50</v>
      </c>
      <c r="T76" s="24" t="s">
        <v>301</v>
      </c>
      <c r="U76" s="3" t="str">
        <f>VLOOKUP(T76,'[1]Region&amp;ASM'!$B$2:$D$14,3,0)</f>
        <v>Rahul Rai</v>
      </c>
      <c r="V76" s="29">
        <v>31</v>
      </c>
      <c r="W76" s="28" t="s">
        <v>39</v>
      </c>
      <c r="X76" s="28" t="s">
        <v>419</v>
      </c>
    </row>
    <row r="77" spans="1:26" x14ac:dyDescent="0.25">
      <c r="A77" s="27">
        <v>45134.873842592591</v>
      </c>
      <c r="B77" s="33">
        <v>45134</v>
      </c>
      <c r="C77" s="3" t="s">
        <v>216</v>
      </c>
      <c r="D77" s="26" t="s">
        <v>292</v>
      </c>
      <c r="E77" s="28" t="s">
        <v>509</v>
      </c>
      <c r="F77" s="28"/>
      <c r="G77" s="28" t="s">
        <v>514</v>
      </c>
      <c r="H77" s="28" t="s">
        <v>515</v>
      </c>
      <c r="I77" s="28" t="s">
        <v>511</v>
      </c>
      <c r="J77" s="30">
        <v>10</v>
      </c>
      <c r="K77" s="28" t="s">
        <v>292</v>
      </c>
      <c r="L77" s="28" t="s">
        <v>292</v>
      </c>
      <c r="M77" s="31">
        <v>400</v>
      </c>
      <c r="N77" s="28" t="s">
        <v>298</v>
      </c>
      <c r="O77" s="28" t="s">
        <v>516</v>
      </c>
      <c r="P77" s="29">
        <v>9889222011</v>
      </c>
      <c r="Q77" s="29">
        <v>500</v>
      </c>
      <c r="R77" s="32">
        <v>50</v>
      </c>
      <c r="S77" s="29">
        <v>51</v>
      </c>
      <c r="T77" s="24" t="s">
        <v>301</v>
      </c>
      <c r="U77" s="3" t="str">
        <f>VLOOKUP(T77,'[1]Region&amp;ASM'!$B$2:$D$14,3,0)</f>
        <v>Rahul Rai</v>
      </c>
      <c r="V77" s="29">
        <v>71</v>
      </c>
      <c r="W77" s="28" t="s">
        <v>39</v>
      </c>
      <c r="X77" s="28" t="s">
        <v>517</v>
      </c>
    </row>
    <row r="78" spans="1:26" x14ac:dyDescent="0.25">
      <c r="A78" s="27">
        <v>45134.953703703701</v>
      </c>
      <c r="B78" s="33">
        <v>45134</v>
      </c>
      <c r="C78" s="3" t="s">
        <v>216</v>
      </c>
      <c r="D78" s="26" t="s">
        <v>26</v>
      </c>
      <c r="E78" s="28" t="s">
        <v>61</v>
      </c>
      <c r="F78" s="28"/>
      <c r="G78" s="28" t="s">
        <v>183</v>
      </c>
      <c r="H78" s="28" t="s">
        <v>184</v>
      </c>
      <c r="I78" s="28" t="s">
        <v>78</v>
      </c>
      <c r="J78" s="30">
        <v>32</v>
      </c>
      <c r="K78" s="28" t="s">
        <v>413</v>
      </c>
      <c r="L78" s="28" t="s">
        <v>413</v>
      </c>
      <c r="M78" s="31">
        <v>100</v>
      </c>
      <c r="N78" s="28" t="s">
        <v>305</v>
      </c>
      <c r="O78" s="28" t="s">
        <v>267</v>
      </c>
      <c r="P78" s="28" t="s">
        <v>267</v>
      </c>
      <c r="Q78" s="29">
        <v>1000</v>
      </c>
      <c r="R78" s="32">
        <v>100</v>
      </c>
      <c r="S78" s="29">
        <v>37</v>
      </c>
      <c r="T78" s="6" t="s">
        <v>34</v>
      </c>
      <c r="U78" s="3" t="str">
        <f>VLOOKUP(T78,'[1]Region&amp;ASM'!$B$2:$D$14,3,0)</f>
        <v>Abhishek Srivastava</v>
      </c>
      <c r="V78" s="29">
        <v>12</v>
      </c>
      <c r="W78" s="28" t="s">
        <v>39</v>
      </c>
      <c r="X78" s="28"/>
    </row>
    <row r="79" spans="1:26" ht="15.75" thickBot="1" x14ac:dyDescent="0.3">
      <c r="A79" s="27">
        <v>45135.261493055557</v>
      </c>
      <c r="B79" s="33">
        <v>45134</v>
      </c>
      <c r="C79" s="3" t="s">
        <v>216</v>
      </c>
      <c r="D79" s="26" t="s">
        <v>26</v>
      </c>
      <c r="E79" s="28" t="s">
        <v>518</v>
      </c>
      <c r="F79" s="29">
        <v>9050059887</v>
      </c>
      <c r="G79" s="28" t="s">
        <v>38</v>
      </c>
      <c r="H79" s="28" t="s">
        <v>321</v>
      </c>
      <c r="I79" s="28" t="s">
        <v>519</v>
      </c>
      <c r="J79" s="30">
        <v>30</v>
      </c>
      <c r="K79" s="28" t="s">
        <v>157</v>
      </c>
      <c r="L79" s="28" t="s">
        <v>157</v>
      </c>
      <c r="M79" s="31">
        <v>900</v>
      </c>
      <c r="N79" s="28" t="s">
        <v>326</v>
      </c>
      <c r="O79" s="28" t="s">
        <v>520</v>
      </c>
      <c r="P79" s="29">
        <v>8527943576</v>
      </c>
      <c r="Q79" s="29">
        <v>800</v>
      </c>
      <c r="R79" s="32">
        <v>100</v>
      </c>
      <c r="S79" s="29">
        <v>58</v>
      </c>
      <c r="T79" s="4" t="s">
        <v>54</v>
      </c>
      <c r="U79" s="3" t="str">
        <f>VLOOKUP(T79,'[1]Region&amp;ASM'!$B$2:$D$14,3,0)</f>
        <v>Abhishek Srivastava</v>
      </c>
      <c r="V79" s="28" t="s">
        <v>520</v>
      </c>
      <c r="W79" s="28"/>
      <c r="X79" s="28"/>
    </row>
    <row r="80" spans="1:26" ht="15.75" thickBot="1" x14ac:dyDescent="0.3">
      <c r="A80" s="9">
        <v>45135.569189814814</v>
      </c>
      <c r="B80" s="35">
        <v>45135</v>
      </c>
      <c r="C80" s="3" t="s">
        <v>216</v>
      </c>
      <c r="D80" s="36" t="s">
        <v>292</v>
      </c>
      <c r="E80" s="12" t="s">
        <v>521</v>
      </c>
      <c r="F80" s="12"/>
      <c r="G80" s="12" t="s">
        <v>450</v>
      </c>
      <c r="H80" s="12" t="s">
        <v>522</v>
      </c>
      <c r="I80" s="12" t="s">
        <v>523</v>
      </c>
      <c r="J80" s="37">
        <v>14</v>
      </c>
      <c r="K80" s="12" t="s">
        <v>524</v>
      </c>
      <c r="L80" s="12" t="s">
        <v>524</v>
      </c>
      <c r="M80" s="38">
        <v>3250</v>
      </c>
      <c r="N80" s="12" t="s">
        <v>326</v>
      </c>
      <c r="O80" s="12" t="s">
        <v>525</v>
      </c>
      <c r="P80" s="11">
        <v>9005909196</v>
      </c>
      <c r="Q80" s="11">
        <v>1200</v>
      </c>
      <c r="R80" s="39">
        <v>100</v>
      </c>
      <c r="S80" s="11">
        <v>99</v>
      </c>
      <c r="T80" s="24" t="s">
        <v>301</v>
      </c>
      <c r="U80" s="3" t="str">
        <f>VLOOKUP(T80,'[1]Region&amp;ASM'!$B$2:$D$14,3,0)</f>
        <v>Rahul Rai</v>
      </c>
      <c r="V80" s="11">
        <v>33</v>
      </c>
      <c r="W80" s="12" t="s">
        <v>39</v>
      </c>
      <c r="X80" s="12"/>
      <c r="Y80" s="12"/>
      <c r="Z80" s="12"/>
    </row>
    <row r="81" spans="1:26" ht="15.75" thickBot="1" x14ac:dyDescent="0.3">
      <c r="A81" s="9">
        <v>45135.880196759259</v>
      </c>
      <c r="B81" s="35">
        <v>45135</v>
      </c>
      <c r="C81" s="3" t="s">
        <v>216</v>
      </c>
      <c r="D81" s="40" t="s">
        <v>26</v>
      </c>
      <c r="E81" s="12" t="s">
        <v>302</v>
      </c>
      <c r="F81" s="12"/>
      <c r="G81" s="12" t="s">
        <v>169</v>
      </c>
      <c r="H81" s="12" t="s">
        <v>229</v>
      </c>
      <c r="I81" s="12" t="s">
        <v>526</v>
      </c>
      <c r="J81" s="37">
        <v>45</v>
      </c>
      <c r="K81" s="12" t="s">
        <v>413</v>
      </c>
      <c r="L81" s="12" t="s">
        <v>307</v>
      </c>
      <c r="M81" s="38">
        <v>800</v>
      </c>
      <c r="N81" s="12" t="s">
        <v>298</v>
      </c>
      <c r="O81" s="12" t="s">
        <v>263</v>
      </c>
      <c r="P81" s="12" t="s">
        <v>260</v>
      </c>
      <c r="Q81" s="11">
        <v>2000</v>
      </c>
      <c r="R81" s="39">
        <v>200</v>
      </c>
      <c r="S81" s="11">
        <v>38</v>
      </c>
      <c r="T81" s="6" t="s">
        <v>34</v>
      </c>
      <c r="U81" s="3" t="str">
        <f>VLOOKUP(T81,'[1]Region&amp;ASM'!$B$2:$D$14,3,0)</f>
        <v>Abhishek Srivastava</v>
      </c>
      <c r="V81" s="11">
        <v>11</v>
      </c>
      <c r="W81" s="12" t="s">
        <v>39</v>
      </c>
      <c r="X81" s="12"/>
      <c r="Y81" s="12"/>
      <c r="Z81" s="12"/>
    </row>
    <row r="82" spans="1:26" ht="15.75" thickBot="1" x14ac:dyDescent="0.3">
      <c r="A82" s="9">
        <v>45135.881458333337</v>
      </c>
      <c r="B82" s="35">
        <v>45135</v>
      </c>
      <c r="C82" s="3" t="s">
        <v>216</v>
      </c>
      <c r="D82" s="40" t="s">
        <v>26</v>
      </c>
      <c r="E82" s="12" t="s">
        <v>302</v>
      </c>
      <c r="F82" s="12"/>
      <c r="G82" s="12" t="s">
        <v>76</v>
      </c>
      <c r="H82" s="12" t="s">
        <v>229</v>
      </c>
      <c r="I82" s="12" t="s">
        <v>269</v>
      </c>
      <c r="J82" s="37">
        <v>56</v>
      </c>
      <c r="K82" s="12" t="s">
        <v>413</v>
      </c>
      <c r="L82" s="12" t="s">
        <v>413</v>
      </c>
      <c r="M82" s="38">
        <v>2000</v>
      </c>
      <c r="N82" s="12" t="s">
        <v>298</v>
      </c>
      <c r="O82" s="12" t="s">
        <v>267</v>
      </c>
      <c r="P82" s="12" t="s">
        <v>263</v>
      </c>
      <c r="Q82" s="11">
        <v>2000</v>
      </c>
      <c r="R82" s="39">
        <v>200</v>
      </c>
      <c r="S82" s="11">
        <v>38</v>
      </c>
      <c r="T82" s="6" t="s">
        <v>34</v>
      </c>
      <c r="U82" s="3" t="str">
        <f>VLOOKUP(T82,'[1]Region&amp;ASM'!$B$2:$D$14,3,0)</f>
        <v>Abhishek Srivastava</v>
      </c>
      <c r="V82" s="11">
        <v>12</v>
      </c>
      <c r="W82" s="12" t="s">
        <v>39</v>
      </c>
      <c r="X82" s="12"/>
      <c r="Y82" s="12"/>
      <c r="Z82" s="12"/>
    </row>
    <row r="83" spans="1:26" ht="27" thickBot="1" x14ac:dyDescent="0.3">
      <c r="A83" s="9">
        <v>45136.336597222224</v>
      </c>
      <c r="B83" s="35">
        <v>45135</v>
      </c>
      <c r="C83" s="3" t="s">
        <v>216</v>
      </c>
      <c r="D83" s="40" t="s">
        <v>26</v>
      </c>
      <c r="E83" s="12" t="s">
        <v>527</v>
      </c>
      <c r="F83" s="11">
        <v>8882883307</v>
      </c>
      <c r="G83" s="12" t="s">
        <v>89</v>
      </c>
      <c r="H83" s="12" t="s">
        <v>252</v>
      </c>
      <c r="I83" s="12" t="s">
        <v>528</v>
      </c>
      <c r="J83" s="37">
        <v>25</v>
      </c>
      <c r="K83" s="12" t="s">
        <v>225</v>
      </c>
      <c r="L83" s="12" t="s">
        <v>157</v>
      </c>
      <c r="M83" s="38">
        <v>700</v>
      </c>
      <c r="N83" s="12" t="s">
        <v>298</v>
      </c>
      <c r="O83" s="12" t="s">
        <v>529</v>
      </c>
      <c r="P83" s="12">
        <v>919205414757</v>
      </c>
      <c r="Q83" s="11">
        <v>1500</v>
      </c>
      <c r="R83" s="39">
        <v>150</v>
      </c>
      <c r="S83" s="11">
        <v>39</v>
      </c>
      <c r="T83" s="4" t="s">
        <v>54</v>
      </c>
      <c r="U83" s="3" t="str">
        <f>VLOOKUP(T83,'[1]Region&amp;ASM'!$B$2:$D$14,3,0)</f>
        <v>Abhishek Srivastava</v>
      </c>
      <c r="V83" s="12" t="s">
        <v>454</v>
      </c>
      <c r="W83" s="12" t="s">
        <v>39</v>
      </c>
      <c r="X83" s="12"/>
      <c r="Y83" s="12"/>
      <c r="Z83" s="12"/>
    </row>
    <row r="84" spans="1:26" ht="27" thickBot="1" x14ac:dyDescent="0.3">
      <c r="A84" s="9">
        <v>45136.340949074074</v>
      </c>
      <c r="B84" s="35">
        <v>45135</v>
      </c>
      <c r="C84" s="3" t="s">
        <v>216</v>
      </c>
      <c r="D84" s="40" t="s">
        <v>26</v>
      </c>
      <c r="E84" s="12" t="s">
        <v>530</v>
      </c>
      <c r="F84" s="11">
        <v>9162531613</v>
      </c>
      <c r="G84" s="12" t="s">
        <v>531</v>
      </c>
      <c r="H84" s="12" t="s">
        <v>532</v>
      </c>
      <c r="I84" s="12" t="s">
        <v>252</v>
      </c>
      <c r="J84" s="37">
        <v>22</v>
      </c>
      <c r="K84" s="12" t="s">
        <v>157</v>
      </c>
      <c r="L84" s="12" t="s">
        <v>225</v>
      </c>
      <c r="M84" s="38">
        <v>850</v>
      </c>
      <c r="N84" s="12" t="s">
        <v>326</v>
      </c>
      <c r="O84" s="12" t="s">
        <v>520</v>
      </c>
      <c r="P84" s="11">
        <v>8527943576</v>
      </c>
      <c r="Q84" s="11">
        <v>1000</v>
      </c>
      <c r="R84" s="39">
        <v>100</v>
      </c>
      <c r="S84" s="11">
        <v>39</v>
      </c>
      <c r="T84" s="4" t="s">
        <v>54</v>
      </c>
      <c r="U84" s="3" t="str">
        <f>VLOOKUP(T84,'[1]Region&amp;ASM'!$B$2:$D$14,3,0)</f>
        <v>Abhishek Srivastava</v>
      </c>
      <c r="V84" s="12" t="s">
        <v>454</v>
      </c>
      <c r="W84" s="12" t="s">
        <v>39</v>
      </c>
      <c r="X84" s="12"/>
      <c r="Y84" s="12"/>
      <c r="Z84" s="12"/>
    </row>
    <row r="85" spans="1:26" ht="27" thickBot="1" x14ac:dyDescent="0.3">
      <c r="A85" s="9">
        <v>45136.295046296298</v>
      </c>
      <c r="B85" s="35">
        <v>45136</v>
      </c>
      <c r="C85" s="3" t="s">
        <v>216</v>
      </c>
      <c r="D85" s="40" t="s">
        <v>26</v>
      </c>
      <c r="E85" s="12" t="s">
        <v>359</v>
      </c>
      <c r="F85" s="11">
        <v>9205133965</v>
      </c>
      <c r="G85" s="12" t="s">
        <v>28</v>
      </c>
      <c r="H85" s="12" t="s">
        <v>366</v>
      </c>
      <c r="I85" s="12" t="s">
        <v>349</v>
      </c>
      <c r="J85" s="37">
        <v>24</v>
      </c>
      <c r="K85" s="12" t="s">
        <v>225</v>
      </c>
      <c r="L85" s="12" t="s">
        <v>225</v>
      </c>
      <c r="M85" s="38">
        <v>550</v>
      </c>
      <c r="N85" s="12" t="s">
        <v>399</v>
      </c>
      <c r="O85" s="12" t="s">
        <v>533</v>
      </c>
      <c r="P85" s="11">
        <v>9204133965</v>
      </c>
      <c r="Q85" s="11">
        <v>1100</v>
      </c>
      <c r="R85" s="39">
        <v>400</v>
      </c>
      <c r="S85" s="11">
        <v>75</v>
      </c>
      <c r="T85" s="4" t="s">
        <v>334</v>
      </c>
      <c r="U85" s="11">
        <v>45</v>
      </c>
      <c r="V85" s="12" t="s">
        <v>30</v>
      </c>
      <c r="W85" s="12" t="s">
        <v>534</v>
      </c>
    </row>
    <row r="86" spans="1:26" ht="27" thickBot="1" x14ac:dyDescent="0.3">
      <c r="A86" s="9">
        <v>45136.803287037037</v>
      </c>
      <c r="B86" s="35">
        <v>45136</v>
      </c>
      <c r="C86" s="3" t="s">
        <v>216</v>
      </c>
      <c r="D86" s="41" t="s">
        <v>292</v>
      </c>
      <c r="E86" s="12" t="s">
        <v>535</v>
      </c>
      <c r="F86" s="12"/>
      <c r="G86" s="12" t="s">
        <v>169</v>
      </c>
      <c r="H86" s="12" t="s">
        <v>536</v>
      </c>
      <c r="I86" s="12" t="s">
        <v>537</v>
      </c>
      <c r="J86" s="37">
        <v>80</v>
      </c>
      <c r="K86" s="12" t="s">
        <v>292</v>
      </c>
      <c r="L86" s="12" t="s">
        <v>537</v>
      </c>
      <c r="M86" s="38">
        <v>6000</v>
      </c>
      <c r="N86" s="12" t="s">
        <v>378</v>
      </c>
      <c r="O86" s="12" t="s">
        <v>538</v>
      </c>
      <c r="P86" s="11">
        <v>6305432654</v>
      </c>
      <c r="Q86" s="11">
        <v>3250</v>
      </c>
      <c r="R86" s="39">
        <v>200</v>
      </c>
      <c r="S86" s="11">
        <v>100</v>
      </c>
      <c r="T86" s="24" t="s">
        <v>301</v>
      </c>
      <c r="U86" s="11">
        <v>64</v>
      </c>
      <c r="V86" s="12" t="s">
        <v>30</v>
      </c>
      <c r="W86" s="12" t="s">
        <v>539</v>
      </c>
    </row>
    <row r="87" spans="1:26" ht="15.75" thickBot="1" x14ac:dyDescent="0.3">
      <c r="A87" s="9">
        <v>45136.824687499997</v>
      </c>
      <c r="B87" s="35">
        <v>45136</v>
      </c>
      <c r="C87" s="3" t="s">
        <v>216</v>
      </c>
      <c r="D87" s="41" t="s">
        <v>26</v>
      </c>
      <c r="E87" s="12" t="s">
        <v>302</v>
      </c>
      <c r="F87" s="12"/>
      <c r="G87" s="12" t="s">
        <v>76</v>
      </c>
      <c r="H87" s="12" t="s">
        <v>229</v>
      </c>
      <c r="I87" s="12" t="s">
        <v>540</v>
      </c>
      <c r="J87" s="37">
        <v>24</v>
      </c>
      <c r="K87" s="12" t="s">
        <v>413</v>
      </c>
      <c r="L87" s="12" t="s">
        <v>225</v>
      </c>
      <c r="M87" s="38">
        <v>150</v>
      </c>
      <c r="N87" s="12" t="s">
        <v>305</v>
      </c>
      <c r="O87" s="12" t="s">
        <v>267</v>
      </c>
      <c r="P87" s="12" t="s">
        <v>263</v>
      </c>
      <c r="Q87" s="11">
        <v>1000</v>
      </c>
      <c r="R87" s="39">
        <v>100</v>
      </c>
      <c r="S87" s="11">
        <v>38</v>
      </c>
      <c r="T87" s="6" t="s">
        <v>34</v>
      </c>
      <c r="U87" s="11">
        <v>12</v>
      </c>
      <c r="V87" s="12"/>
      <c r="W87" s="12"/>
    </row>
    <row r="88" spans="1:26" ht="15.75" thickBot="1" x14ac:dyDescent="0.3">
      <c r="A88" s="9">
        <v>45136.825555555559</v>
      </c>
      <c r="B88" s="35">
        <v>45136</v>
      </c>
      <c r="C88" s="3" t="s">
        <v>216</v>
      </c>
      <c r="D88" s="41" t="s">
        <v>26</v>
      </c>
      <c r="E88" s="12" t="s">
        <v>61</v>
      </c>
      <c r="F88" s="12"/>
      <c r="G88" s="12" t="s">
        <v>150</v>
      </c>
      <c r="H88" s="12" t="s">
        <v>541</v>
      </c>
      <c r="I88" s="12" t="s">
        <v>78</v>
      </c>
      <c r="J88" s="42">
        <v>30</v>
      </c>
      <c r="K88" s="11" t="s">
        <v>542</v>
      </c>
      <c r="L88" s="12" t="s">
        <v>413</v>
      </c>
      <c r="M88" s="43" t="s">
        <v>413</v>
      </c>
      <c r="N88" s="12" t="s">
        <v>305</v>
      </c>
      <c r="O88" s="12" t="s">
        <v>267</v>
      </c>
      <c r="P88" s="12" t="s">
        <v>267</v>
      </c>
      <c r="Q88" s="11">
        <v>1000</v>
      </c>
      <c r="R88" s="39">
        <v>100</v>
      </c>
      <c r="S88" s="11">
        <v>37</v>
      </c>
      <c r="T88" s="6" t="s">
        <v>34</v>
      </c>
      <c r="U88" s="11">
        <v>11</v>
      </c>
      <c r="V88" s="12"/>
      <c r="W88" s="12"/>
    </row>
    <row r="89" spans="1:26" ht="15.75" thickBot="1" x14ac:dyDescent="0.3">
      <c r="A89" s="9">
        <v>45136.877106481479</v>
      </c>
      <c r="B89" s="35">
        <v>45136</v>
      </c>
      <c r="C89" s="3" t="s">
        <v>216</v>
      </c>
      <c r="D89" s="41" t="s">
        <v>26</v>
      </c>
      <c r="E89" s="12" t="s">
        <v>176</v>
      </c>
      <c r="F89" s="11">
        <v>7417925777</v>
      </c>
      <c r="G89" s="12" t="s">
        <v>178</v>
      </c>
      <c r="H89" s="12" t="s">
        <v>181</v>
      </c>
      <c r="I89" s="12" t="s">
        <v>109</v>
      </c>
      <c r="J89" s="37">
        <v>14</v>
      </c>
      <c r="K89" s="12" t="s">
        <v>78</v>
      </c>
      <c r="L89" s="12" t="s">
        <v>78</v>
      </c>
      <c r="M89" s="38">
        <v>400</v>
      </c>
      <c r="N89" s="12" t="s">
        <v>326</v>
      </c>
      <c r="O89" s="12" t="s">
        <v>327</v>
      </c>
      <c r="P89" s="11">
        <v>8750915280</v>
      </c>
      <c r="Q89" s="11">
        <v>1000</v>
      </c>
      <c r="R89" s="39">
        <v>150</v>
      </c>
      <c r="S89" s="11">
        <v>44</v>
      </c>
      <c r="T89" s="4" t="s">
        <v>43</v>
      </c>
      <c r="U89" s="11">
        <v>59</v>
      </c>
      <c r="V89" s="12" t="s">
        <v>30</v>
      </c>
      <c r="W89" s="12"/>
    </row>
    <row r="90" spans="1:26" ht="15.75" thickBot="1" x14ac:dyDescent="0.3">
      <c r="A90" s="9">
        <v>45137.822187500002</v>
      </c>
      <c r="B90" s="35">
        <v>45137</v>
      </c>
      <c r="C90" s="3" t="s">
        <v>216</v>
      </c>
      <c r="D90" s="41" t="s">
        <v>26</v>
      </c>
      <c r="E90" s="12" t="s">
        <v>543</v>
      </c>
      <c r="F90" s="11">
        <v>8505803872</v>
      </c>
      <c r="G90" s="12" t="s">
        <v>28</v>
      </c>
      <c r="H90" s="12" t="s">
        <v>544</v>
      </c>
      <c r="I90" s="12" t="s">
        <v>545</v>
      </c>
      <c r="J90" s="37">
        <v>30</v>
      </c>
      <c r="K90" s="12" t="s">
        <v>413</v>
      </c>
      <c r="L90" s="12" t="s">
        <v>225</v>
      </c>
      <c r="M90" s="38">
        <v>60</v>
      </c>
      <c r="N90" s="12" t="s">
        <v>298</v>
      </c>
      <c r="O90" s="12" t="s">
        <v>546</v>
      </c>
      <c r="P90" s="11">
        <v>8505803872</v>
      </c>
      <c r="Q90" s="11">
        <v>1000</v>
      </c>
      <c r="R90" s="39">
        <v>100</v>
      </c>
      <c r="S90" s="11">
        <v>75</v>
      </c>
      <c r="T90" s="4" t="s">
        <v>334</v>
      </c>
      <c r="U90" s="11">
        <v>46</v>
      </c>
      <c r="V90" s="12" t="s">
        <v>30</v>
      </c>
      <c r="W90" s="12" t="s">
        <v>547</v>
      </c>
    </row>
    <row r="91" spans="1:26" ht="15.75" thickBot="1" x14ac:dyDescent="0.3">
      <c r="A91" s="9">
        <v>45138.350497685184</v>
      </c>
      <c r="B91" s="35">
        <v>45137</v>
      </c>
      <c r="C91" s="3" t="s">
        <v>216</v>
      </c>
      <c r="D91" s="41" t="s">
        <v>26</v>
      </c>
      <c r="E91" s="12" t="s">
        <v>352</v>
      </c>
      <c r="F91" s="11">
        <v>9162531613</v>
      </c>
      <c r="G91" s="12" t="s">
        <v>548</v>
      </c>
      <c r="H91" s="12" t="s">
        <v>49</v>
      </c>
      <c r="I91" s="12" t="s">
        <v>321</v>
      </c>
      <c r="J91" s="37">
        <v>35</v>
      </c>
      <c r="K91" s="12" t="s">
        <v>157</v>
      </c>
      <c r="L91" s="12" t="s">
        <v>157</v>
      </c>
      <c r="M91" s="38">
        <v>500</v>
      </c>
      <c r="N91" s="12" t="s">
        <v>326</v>
      </c>
      <c r="O91" s="12" t="s">
        <v>549</v>
      </c>
      <c r="P91" s="11">
        <v>8800834873</v>
      </c>
      <c r="Q91" s="11">
        <v>1000</v>
      </c>
      <c r="R91" s="39">
        <v>150</v>
      </c>
      <c r="S91" s="11">
        <v>18</v>
      </c>
      <c r="T91" s="4" t="s">
        <v>54</v>
      </c>
      <c r="U91" s="12" t="s">
        <v>454</v>
      </c>
      <c r="V91" s="12" t="s">
        <v>39</v>
      </c>
      <c r="W91" s="12"/>
    </row>
    <row r="92" spans="1:26" ht="15.75" thickBot="1" x14ac:dyDescent="0.3">
      <c r="A92" s="9">
        <v>45138.920555555553</v>
      </c>
      <c r="B92" s="35">
        <v>45138</v>
      </c>
      <c r="C92" s="3" t="s">
        <v>216</v>
      </c>
      <c r="D92" s="41" t="s">
        <v>292</v>
      </c>
      <c r="E92" s="12" t="s">
        <v>2436</v>
      </c>
      <c r="F92" s="12"/>
      <c r="G92" s="12" t="s">
        <v>2437</v>
      </c>
      <c r="H92" s="12" t="s">
        <v>2438</v>
      </c>
      <c r="I92" s="12" t="s">
        <v>2439</v>
      </c>
      <c r="J92" s="37">
        <v>40</v>
      </c>
      <c r="K92" s="12" t="s">
        <v>292</v>
      </c>
      <c r="L92" s="12" t="s">
        <v>292</v>
      </c>
      <c r="M92" s="38">
        <v>2400</v>
      </c>
      <c r="N92" s="12" t="s">
        <v>326</v>
      </c>
      <c r="O92" s="12" t="s">
        <v>2440</v>
      </c>
      <c r="P92" s="11">
        <v>9935056464</v>
      </c>
      <c r="Q92" s="11">
        <v>1200</v>
      </c>
      <c r="R92" s="39">
        <v>120</v>
      </c>
      <c r="S92" s="11">
        <v>51</v>
      </c>
      <c r="T92" s="24" t="s">
        <v>301</v>
      </c>
      <c r="U92" s="11">
        <v>23</v>
      </c>
      <c r="V92" s="12" t="s">
        <v>39</v>
      </c>
    </row>
    <row r="93" spans="1:26" ht="15.75" thickBot="1" x14ac:dyDescent="0.3">
      <c r="A93" s="9">
        <v>45139.308171296296</v>
      </c>
      <c r="B93" s="35">
        <v>45138</v>
      </c>
      <c r="C93" s="3" t="s">
        <v>216</v>
      </c>
      <c r="D93" s="41" t="s">
        <v>26</v>
      </c>
      <c r="E93" s="12" t="s">
        <v>449</v>
      </c>
      <c r="F93" s="11">
        <v>8851709860</v>
      </c>
      <c r="G93" s="12" t="s">
        <v>169</v>
      </c>
      <c r="H93" s="12" t="s">
        <v>2441</v>
      </c>
      <c r="I93" s="12" t="s">
        <v>2442</v>
      </c>
      <c r="J93" s="37">
        <v>40</v>
      </c>
      <c r="K93" s="12" t="s">
        <v>157</v>
      </c>
      <c r="L93" s="12" t="s">
        <v>157</v>
      </c>
      <c r="M93" s="38">
        <v>500</v>
      </c>
      <c r="N93" s="12" t="s">
        <v>298</v>
      </c>
      <c r="O93" s="12" t="s">
        <v>492</v>
      </c>
      <c r="P93" s="12">
        <v>919034350787</v>
      </c>
      <c r="Q93" s="11">
        <v>1200</v>
      </c>
      <c r="R93" s="39">
        <v>120</v>
      </c>
      <c r="S93" s="11">
        <v>32</v>
      </c>
      <c r="T93" s="4" t="s">
        <v>54</v>
      </c>
      <c r="U93" s="11">
        <v>31</v>
      </c>
      <c r="V93" s="12" t="s">
        <v>39</v>
      </c>
    </row>
    <row r="94" spans="1:26" ht="39.75" thickBot="1" x14ac:dyDescent="0.3">
      <c r="A94" s="9">
        <v>45139.452673611115</v>
      </c>
      <c r="B94" s="35">
        <v>45138</v>
      </c>
      <c r="C94" s="3" t="s">
        <v>216</v>
      </c>
      <c r="D94" s="41" t="s">
        <v>26</v>
      </c>
      <c r="E94" s="12" t="s">
        <v>1702</v>
      </c>
      <c r="F94" s="11">
        <v>7428784555</v>
      </c>
      <c r="G94" s="12" t="s">
        <v>2460</v>
      </c>
      <c r="H94" s="12" t="s">
        <v>2461</v>
      </c>
      <c r="I94" s="12" t="s">
        <v>2462</v>
      </c>
      <c r="J94" s="37">
        <v>1100</v>
      </c>
      <c r="K94" s="12" t="s">
        <v>2463</v>
      </c>
      <c r="L94" s="12" t="s">
        <v>2462</v>
      </c>
      <c r="M94" s="38">
        <v>25000</v>
      </c>
      <c r="N94" s="12" t="s">
        <v>378</v>
      </c>
      <c r="O94" s="12" t="s">
        <v>2464</v>
      </c>
      <c r="P94" s="11">
        <v>7683044386</v>
      </c>
      <c r="Q94" s="11">
        <v>120000</v>
      </c>
      <c r="R94" s="39">
        <v>7000</v>
      </c>
      <c r="S94" s="11">
        <v>87</v>
      </c>
      <c r="T94" s="12" t="s">
        <v>35</v>
      </c>
      <c r="U94" s="11">
        <v>42</v>
      </c>
      <c r="V94" s="12" t="s">
        <v>30</v>
      </c>
      <c r="W94" s="12" t="s">
        <v>2465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2"/>
  <sheetViews>
    <sheetView workbookViewId="0">
      <selection activeCell="C6" sqref="A4:E7"/>
    </sheetView>
  </sheetViews>
  <sheetFormatPr defaultRowHeight="15" x14ac:dyDescent="0.25"/>
  <cols>
    <col min="1" max="1" width="18.85546875" customWidth="1"/>
    <col min="2" max="2" width="21.7109375" customWidth="1"/>
    <col min="3" max="3" width="26.85546875" customWidth="1"/>
    <col min="4" max="4" width="34.7109375" customWidth="1"/>
    <col min="5" max="5" width="48.7109375" customWidth="1"/>
  </cols>
  <sheetData>
    <row r="1" spans="1:5" x14ac:dyDescent="0.25">
      <c r="A1" s="63" t="s">
        <v>1</v>
      </c>
      <c r="B1" t="s">
        <v>553</v>
      </c>
    </row>
    <row r="2" spans="1:5" x14ac:dyDescent="0.25">
      <c r="A2" s="63" t="s">
        <v>2</v>
      </c>
      <c r="B2" t="s">
        <v>2477</v>
      </c>
    </row>
    <row r="4" spans="1:5" x14ac:dyDescent="0.25">
      <c r="A4" s="63" t="s">
        <v>554</v>
      </c>
      <c r="B4" t="s">
        <v>557</v>
      </c>
      <c r="C4" t="s">
        <v>560</v>
      </c>
      <c r="D4" t="s">
        <v>558</v>
      </c>
      <c r="E4" t="s">
        <v>559</v>
      </c>
    </row>
    <row r="5" spans="1:5" x14ac:dyDescent="0.25">
      <c r="A5" s="64" t="s">
        <v>54</v>
      </c>
      <c r="B5" s="65">
        <v>25</v>
      </c>
      <c r="C5" s="65">
        <v>11432.75</v>
      </c>
      <c r="D5" s="65">
        <v>925</v>
      </c>
      <c r="E5" s="65">
        <v>5590</v>
      </c>
    </row>
    <row r="6" spans="1:5" x14ac:dyDescent="0.25">
      <c r="A6" s="64" t="s">
        <v>35</v>
      </c>
      <c r="B6" s="65">
        <v>3</v>
      </c>
      <c r="C6" s="65">
        <v>36500</v>
      </c>
      <c r="D6" s="65">
        <v>2660</v>
      </c>
      <c r="E6" s="65">
        <v>14300</v>
      </c>
    </row>
    <row r="7" spans="1:5" x14ac:dyDescent="0.25">
      <c r="A7" s="64" t="s">
        <v>34</v>
      </c>
      <c r="B7" s="65">
        <v>67</v>
      </c>
      <c r="C7" s="65">
        <v>16450</v>
      </c>
      <c r="D7" s="65">
        <v>1505</v>
      </c>
      <c r="E7" s="65">
        <v>37850</v>
      </c>
    </row>
    <row r="8" spans="1:5" x14ac:dyDescent="0.25">
      <c r="A8" s="64" t="s">
        <v>334</v>
      </c>
      <c r="B8" s="65">
        <v>22</v>
      </c>
      <c r="C8" s="65">
        <v>7381</v>
      </c>
      <c r="D8" s="65">
        <v>1221.4000000000001</v>
      </c>
      <c r="E8" s="65">
        <v>13130</v>
      </c>
    </row>
    <row r="9" spans="1:5" x14ac:dyDescent="0.25">
      <c r="A9" s="64" t="s">
        <v>43</v>
      </c>
      <c r="B9" s="65">
        <v>20</v>
      </c>
      <c r="C9" s="65">
        <v>8953</v>
      </c>
      <c r="D9" s="65">
        <v>311</v>
      </c>
      <c r="E9" s="65">
        <v>7230</v>
      </c>
    </row>
    <row r="10" spans="1:5" x14ac:dyDescent="0.25">
      <c r="A10" s="64" t="s">
        <v>301</v>
      </c>
      <c r="B10" s="65">
        <v>13</v>
      </c>
      <c r="C10" s="65">
        <v>59180</v>
      </c>
      <c r="D10" s="65">
        <v>426.5</v>
      </c>
      <c r="E10" s="65">
        <v>1672</v>
      </c>
    </row>
    <row r="11" spans="1:5" x14ac:dyDescent="0.25">
      <c r="A11" s="64" t="s">
        <v>556</v>
      </c>
      <c r="B11" s="65">
        <v>150</v>
      </c>
      <c r="C11" s="65">
        <v>139896.75</v>
      </c>
      <c r="D11" s="65">
        <v>7048.9</v>
      </c>
      <c r="E11" s="65">
        <v>79772</v>
      </c>
    </row>
    <row r="20" spans="1:2" x14ac:dyDescent="0.25">
      <c r="A20" s="63" t="s">
        <v>23</v>
      </c>
      <c r="B20" t="s">
        <v>54</v>
      </c>
    </row>
    <row r="21" spans="1:2" x14ac:dyDescent="0.25">
      <c r="A21" s="63" t="s">
        <v>2</v>
      </c>
      <c r="B21" t="s">
        <v>553</v>
      </c>
    </row>
    <row r="23" spans="1:2" x14ac:dyDescent="0.25">
      <c r="A23" s="63" t="s">
        <v>1</v>
      </c>
      <c r="B23" t="s">
        <v>615</v>
      </c>
    </row>
    <row r="24" spans="1:2" x14ac:dyDescent="0.25">
      <c r="A24" s="64" t="s">
        <v>2469</v>
      </c>
      <c r="B24" s="65">
        <v>300</v>
      </c>
    </row>
    <row r="25" spans="1:2" x14ac:dyDescent="0.25">
      <c r="A25" s="64" t="s">
        <v>2470</v>
      </c>
      <c r="B25" s="65">
        <v>400</v>
      </c>
    </row>
    <row r="26" spans="1:2" x14ac:dyDescent="0.25">
      <c r="A26" s="64" t="s">
        <v>2471</v>
      </c>
      <c r="B26" s="65">
        <v>950</v>
      </c>
    </row>
    <row r="27" spans="1:2" x14ac:dyDescent="0.25">
      <c r="A27" s="64" t="s">
        <v>2472</v>
      </c>
      <c r="B27" s="65">
        <v>700</v>
      </c>
    </row>
    <row r="28" spans="1:2" x14ac:dyDescent="0.25">
      <c r="A28" s="64" t="s">
        <v>2473</v>
      </c>
      <c r="B28" s="65">
        <v>400</v>
      </c>
    </row>
    <row r="29" spans="1:2" x14ac:dyDescent="0.25">
      <c r="A29" s="64" t="s">
        <v>2474</v>
      </c>
      <c r="B29" s="65">
        <v>2100</v>
      </c>
    </row>
    <row r="30" spans="1:2" x14ac:dyDescent="0.25">
      <c r="A30" s="64" t="s">
        <v>2475</v>
      </c>
      <c r="B30" s="65">
        <v>700</v>
      </c>
    </row>
    <row r="31" spans="1:2" x14ac:dyDescent="0.25">
      <c r="A31" s="64" t="s">
        <v>2476</v>
      </c>
      <c r="B31" s="65">
        <v>600</v>
      </c>
    </row>
    <row r="32" spans="1:2" x14ac:dyDescent="0.25">
      <c r="A32" s="64" t="s">
        <v>570</v>
      </c>
      <c r="B32" s="65">
        <v>200</v>
      </c>
    </row>
    <row r="33" spans="1:2" x14ac:dyDescent="0.25">
      <c r="A33" s="64" t="s">
        <v>571</v>
      </c>
      <c r="B33" s="65">
        <v>100</v>
      </c>
    </row>
    <row r="34" spans="1:2" x14ac:dyDescent="0.25">
      <c r="A34" s="64" t="s">
        <v>572</v>
      </c>
      <c r="B34" s="65">
        <v>50</v>
      </c>
    </row>
    <row r="35" spans="1:2" x14ac:dyDescent="0.25">
      <c r="A35" s="64" t="s">
        <v>573</v>
      </c>
      <c r="B35" s="65">
        <v>150</v>
      </c>
    </row>
    <row r="36" spans="1:2" x14ac:dyDescent="0.25">
      <c r="A36" s="64" t="s">
        <v>574</v>
      </c>
      <c r="B36" s="65">
        <v>350</v>
      </c>
    </row>
    <row r="37" spans="1:2" x14ac:dyDescent="0.25">
      <c r="A37" s="64" t="s">
        <v>575</v>
      </c>
      <c r="B37" s="65">
        <v>250</v>
      </c>
    </row>
    <row r="38" spans="1:2" x14ac:dyDescent="0.25">
      <c r="A38" s="64" t="s">
        <v>576</v>
      </c>
      <c r="B38" s="65">
        <v>350</v>
      </c>
    </row>
    <row r="39" spans="1:2" x14ac:dyDescent="0.25">
      <c r="A39" s="64" t="s">
        <v>578</v>
      </c>
      <c r="B39" s="65">
        <v>150</v>
      </c>
    </row>
    <row r="40" spans="1:2" x14ac:dyDescent="0.25">
      <c r="A40" s="64" t="s">
        <v>579</v>
      </c>
      <c r="B40" s="65">
        <v>200</v>
      </c>
    </row>
    <row r="41" spans="1:2" x14ac:dyDescent="0.25">
      <c r="A41" s="64" t="s">
        <v>580</v>
      </c>
      <c r="B41" s="65">
        <v>500</v>
      </c>
    </row>
    <row r="42" spans="1:2" x14ac:dyDescent="0.25">
      <c r="A42" s="64" t="s">
        <v>2468</v>
      </c>
      <c r="B42" s="65">
        <v>300</v>
      </c>
    </row>
    <row r="43" spans="1:2" x14ac:dyDescent="0.25">
      <c r="A43" s="64" t="s">
        <v>581</v>
      </c>
      <c r="B43" s="65">
        <v>1150</v>
      </c>
    </row>
    <row r="44" spans="1:2" x14ac:dyDescent="0.25">
      <c r="A44" s="64" t="s">
        <v>582</v>
      </c>
      <c r="B44" s="65">
        <v>350</v>
      </c>
    </row>
    <row r="45" spans="1:2" x14ac:dyDescent="0.25">
      <c r="A45" s="64" t="s">
        <v>584</v>
      </c>
      <c r="B45" s="65">
        <v>400</v>
      </c>
    </row>
    <row r="46" spans="1:2" x14ac:dyDescent="0.25">
      <c r="A46" s="64" t="s">
        <v>585</v>
      </c>
      <c r="B46" s="65">
        <v>250</v>
      </c>
    </row>
    <row r="47" spans="1:2" x14ac:dyDescent="0.25">
      <c r="A47" s="64" t="s">
        <v>586</v>
      </c>
      <c r="B47" s="65">
        <v>120</v>
      </c>
    </row>
    <row r="48" spans="1:2" x14ac:dyDescent="0.25">
      <c r="A48" s="64" t="s">
        <v>587</v>
      </c>
      <c r="B48" s="65">
        <v>200</v>
      </c>
    </row>
    <row r="49" spans="1:2" x14ac:dyDescent="0.25">
      <c r="A49" s="64" t="s">
        <v>588</v>
      </c>
      <c r="B49" s="65">
        <v>250</v>
      </c>
    </row>
    <row r="50" spans="1:2" x14ac:dyDescent="0.25">
      <c r="A50" s="64" t="s">
        <v>590</v>
      </c>
      <c r="B50" s="65">
        <v>150</v>
      </c>
    </row>
    <row r="51" spans="1:2" x14ac:dyDescent="0.25">
      <c r="A51" s="64" t="s">
        <v>2435</v>
      </c>
      <c r="B51" s="65">
        <v>120</v>
      </c>
    </row>
    <row r="52" spans="1:2" x14ac:dyDescent="0.25">
      <c r="A52" s="64" t="s">
        <v>556</v>
      </c>
      <c r="B52" s="65">
        <v>11740</v>
      </c>
    </row>
  </sheetData>
  <pageMargins left="0.7" right="0.7" top="0.75" bottom="0.75" header="0.3" footer="0.3"/>
  <drawing r:id="rId3"/>
  <extLst>
    <ext xmlns:x14="http://schemas.microsoft.com/office/spreadsheetml/2009/9/main" uri="{A8765BA9-456A-4dab-B4F3-ACF838C121DE}">
      <x14:slicerList>
        <x14:slicer r:id="rId4"/>
      </x14:slicerList>
    </ext>
    <ext xmlns:x15="http://schemas.microsoft.com/office/spreadsheetml/2010/11/main" uri="{7E03D99C-DC04-49d9-9315-930204A7B6E9}">
      <x15:timelineRefs>
        <x15:timelineRef r:id="rId5"/>
      </x15:timelineRef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workbookViewId="0">
      <selection activeCell="A4" sqref="A4"/>
    </sheetView>
  </sheetViews>
  <sheetFormatPr defaultRowHeight="15" x14ac:dyDescent="0.25"/>
  <cols>
    <col min="1" max="1" width="13.42578125" customWidth="1"/>
    <col min="2" max="2" width="48.7109375" customWidth="1"/>
  </cols>
  <sheetData>
    <row r="1" spans="1:2" x14ac:dyDescent="0.25">
      <c r="A1" s="63" t="s">
        <v>23</v>
      </c>
      <c r="B1" t="s">
        <v>54</v>
      </c>
    </row>
    <row r="2" spans="1:2" x14ac:dyDescent="0.25">
      <c r="A2" s="63" t="s">
        <v>2</v>
      </c>
      <c r="B2" t="s">
        <v>216</v>
      </c>
    </row>
    <row r="4" spans="1:2" x14ac:dyDescent="0.25">
      <c r="A4" s="63" t="s">
        <v>554</v>
      </c>
      <c r="B4" t="s">
        <v>559</v>
      </c>
    </row>
    <row r="5" spans="1:2" x14ac:dyDescent="0.25">
      <c r="A5" s="64" t="s">
        <v>570</v>
      </c>
      <c r="B5" s="65">
        <v>200</v>
      </c>
    </row>
    <row r="6" spans="1:2" x14ac:dyDescent="0.25">
      <c r="A6" s="64" t="s">
        <v>571</v>
      </c>
      <c r="B6" s="65">
        <v>100</v>
      </c>
    </row>
    <row r="7" spans="1:2" x14ac:dyDescent="0.25">
      <c r="A7" s="64" t="s">
        <v>572</v>
      </c>
      <c r="B7" s="65">
        <v>50</v>
      </c>
    </row>
    <row r="8" spans="1:2" x14ac:dyDescent="0.25">
      <c r="A8" s="64" t="s">
        <v>573</v>
      </c>
      <c r="B8" s="65">
        <v>150</v>
      </c>
    </row>
    <row r="9" spans="1:2" x14ac:dyDescent="0.25">
      <c r="A9" s="64" t="s">
        <v>574</v>
      </c>
      <c r="B9" s="65">
        <v>350</v>
      </c>
    </row>
    <row r="10" spans="1:2" x14ac:dyDescent="0.25">
      <c r="A10" s="64" t="s">
        <v>575</v>
      </c>
      <c r="B10" s="65">
        <v>250</v>
      </c>
    </row>
    <row r="11" spans="1:2" x14ac:dyDescent="0.25">
      <c r="A11" s="64" t="s">
        <v>576</v>
      </c>
      <c r="B11" s="65">
        <v>350</v>
      </c>
    </row>
    <row r="12" spans="1:2" x14ac:dyDescent="0.25">
      <c r="A12" s="64" t="s">
        <v>578</v>
      </c>
      <c r="B12" s="65">
        <v>150</v>
      </c>
    </row>
    <row r="13" spans="1:2" x14ac:dyDescent="0.25">
      <c r="A13" s="64" t="s">
        <v>579</v>
      </c>
      <c r="B13" s="65">
        <v>200</v>
      </c>
    </row>
    <row r="14" spans="1:2" x14ac:dyDescent="0.25">
      <c r="A14" s="64" t="s">
        <v>580</v>
      </c>
      <c r="B14" s="65">
        <v>500</v>
      </c>
    </row>
    <row r="15" spans="1:2" x14ac:dyDescent="0.25">
      <c r="A15" s="64" t="s">
        <v>2468</v>
      </c>
      <c r="B15" s="65">
        <v>300</v>
      </c>
    </row>
    <row r="16" spans="1:2" x14ac:dyDescent="0.25">
      <c r="A16" s="64" t="s">
        <v>581</v>
      </c>
      <c r="B16" s="65">
        <v>1150</v>
      </c>
    </row>
    <row r="17" spans="1:2" x14ac:dyDescent="0.25">
      <c r="A17" s="64" t="s">
        <v>582</v>
      </c>
      <c r="B17" s="65">
        <v>350</v>
      </c>
    </row>
    <row r="18" spans="1:2" x14ac:dyDescent="0.25">
      <c r="A18" s="64" t="s">
        <v>584</v>
      </c>
      <c r="B18" s="65">
        <v>400</v>
      </c>
    </row>
    <row r="19" spans="1:2" x14ac:dyDescent="0.25">
      <c r="A19" s="64" t="s">
        <v>585</v>
      </c>
      <c r="B19" s="65">
        <v>250</v>
      </c>
    </row>
    <row r="20" spans="1:2" x14ac:dyDescent="0.25">
      <c r="A20" s="64" t="s">
        <v>586</v>
      </c>
      <c r="B20" s="65">
        <v>120</v>
      </c>
    </row>
    <row r="21" spans="1:2" x14ac:dyDescent="0.25">
      <c r="A21" s="64" t="s">
        <v>587</v>
      </c>
      <c r="B21" s="65">
        <v>200</v>
      </c>
    </row>
    <row r="22" spans="1:2" x14ac:dyDescent="0.25">
      <c r="A22" s="64" t="s">
        <v>588</v>
      </c>
      <c r="B22" s="65">
        <v>250</v>
      </c>
    </row>
    <row r="23" spans="1:2" x14ac:dyDescent="0.25">
      <c r="A23" s="64" t="s">
        <v>590</v>
      </c>
      <c r="B23" s="65">
        <v>150</v>
      </c>
    </row>
    <row r="24" spans="1:2" x14ac:dyDescent="0.25">
      <c r="A24" s="64" t="s">
        <v>2435</v>
      </c>
      <c r="B24" s="65">
        <v>120</v>
      </c>
    </row>
    <row r="25" spans="1:2" x14ac:dyDescent="0.25">
      <c r="A25" s="64" t="s">
        <v>556</v>
      </c>
      <c r="B25" s="65">
        <v>5590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48"/>
  <sheetViews>
    <sheetView workbookViewId="0">
      <pane ySplit="1" topLeftCell="A2" activePane="bottomLeft" state="frozen"/>
      <selection pane="bottomLeft" activeCell="E12" sqref="E12"/>
    </sheetView>
  </sheetViews>
  <sheetFormatPr defaultRowHeight="15" x14ac:dyDescent="0.25"/>
  <cols>
    <col min="1" max="1" width="15.5703125" customWidth="1"/>
    <col min="2" max="3" width="12" customWidth="1"/>
    <col min="4" max="4" width="11.140625" customWidth="1"/>
    <col min="5" max="5" width="12" customWidth="1"/>
    <col min="6" max="6" width="15.140625" customWidth="1"/>
    <col min="7" max="7" width="29" customWidth="1"/>
    <col min="8" max="8" width="103.5703125" customWidth="1"/>
    <col min="9" max="9" width="26.28515625" style="59" customWidth="1"/>
    <col min="10" max="10" width="19.140625" customWidth="1"/>
    <col min="11" max="11" width="23" customWidth="1"/>
    <col min="12" max="12" width="43.5703125" customWidth="1"/>
    <col min="13" max="13" width="48" style="60" customWidth="1"/>
    <col min="14" max="14" width="20" customWidth="1"/>
    <col min="15" max="15" width="21.28515625" customWidth="1"/>
    <col min="16" max="16" width="13" customWidth="1"/>
    <col min="17" max="17" width="36" style="61" customWidth="1"/>
    <col min="18" max="18" width="86.28515625" style="61" customWidth="1"/>
    <col min="19" max="19" width="32.85546875" style="62" customWidth="1"/>
    <col min="20" max="20" width="86.28515625" customWidth="1"/>
    <col min="21" max="21" width="70.28515625" customWidth="1"/>
    <col min="22" max="22" width="20.140625" customWidth="1"/>
    <col min="23" max="23" width="18.7109375" customWidth="1"/>
    <col min="24" max="24" width="29.7109375" customWidth="1"/>
    <col min="25" max="26" width="18.28515625" style="53" customWidth="1"/>
    <col min="27" max="27" width="15.5703125" customWidth="1"/>
  </cols>
  <sheetData>
    <row r="1" spans="1:29" x14ac:dyDescent="0.25">
      <c r="A1" s="1" t="s">
        <v>0</v>
      </c>
      <c r="B1" s="1" t="s">
        <v>1</v>
      </c>
      <c r="C1" s="1" t="s">
        <v>552</v>
      </c>
      <c r="D1" s="1" t="s">
        <v>2</v>
      </c>
      <c r="E1" s="1" t="s">
        <v>3</v>
      </c>
      <c r="F1" s="1" t="s">
        <v>4</v>
      </c>
      <c r="G1" s="1" t="s">
        <v>5</v>
      </c>
      <c r="H1" s="1" t="s">
        <v>6</v>
      </c>
      <c r="I1" s="47" t="s">
        <v>7</v>
      </c>
      <c r="J1" s="1" t="s">
        <v>8</v>
      </c>
      <c r="K1" s="1" t="s">
        <v>9</v>
      </c>
      <c r="L1" s="1" t="s">
        <v>10</v>
      </c>
      <c r="M1" s="48" t="s">
        <v>11</v>
      </c>
      <c r="N1" s="1" t="s">
        <v>12</v>
      </c>
      <c r="O1" s="1" t="s">
        <v>13</v>
      </c>
      <c r="P1" s="1" t="s">
        <v>14</v>
      </c>
      <c r="Q1" s="49" t="s">
        <v>15</v>
      </c>
      <c r="R1" s="49" t="s">
        <v>16</v>
      </c>
      <c r="S1" s="50" t="s">
        <v>17</v>
      </c>
      <c r="T1" s="1" t="s">
        <v>18</v>
      </c>
      <c r="U1" s="1" t="s">
        <v>19</v>
      </c>
      <c r="V1" s="1" t="s">
        <v>20</v>
      </c>
      <c r="W1" s="1" t="s">
        <v>21</v>
      </c>
      <c r="X1" s="1" t="s">
        <v>22</v>
      </c>
      <c r="Y1" s="1" t="s">
        <v>23</v>
      </c>
      <c r="Z1" s="1" t="s">
        <v>24</v>
      </c>
      <c r="AA1" s="1" t="s">
        <v>289</v>
      </c>
      <c r="AB1" s="1" t="s">
        <v>550</v>
      </c>
      <c r="AC1" s="1" t="s">
        <v>551</v>
      </c>
    </row>
    <row r="2" spans="1:29" x14ac:dyDescent="0.25">
      <c r="A2" s="2">
        <v>45078.630185185182</v>
      </c>
      <c r="B2" s="3">
        <v>45078</v>
      </c>
      <c r="C2" s="3" t="s">
        <v>2443</v>
      </c>
      <c r="D2" s="3" t="s">
        <v>25</v>
      </c>
      <c r="E2" s="3" t="s">
        <v>26</v>
      </c>
      <c r="F2" s="4">
        <v>33</v>
      </c>
      <c r="G2" s="4" t="s">
        <v>27</v>
      </c>
      <c r="H2" s="4">
        <v>9971925152</v>
      </c>
      <c r="I2" s="22">
        <v>30</v>
      </c>
      <c r="J2" s="4" t="s">
        <v>28</v>
      </c>
      <c r="K2" s="4" t="s">
        <v>29</v>
      </c>
      <c r="L2" s="4"/>
      <c r="M2" s="23">
        <v>1600</v>
      </c>
      <c r="N2" s="4"/>
      <c r="O2" s="4"/>
      <c r="P2" s="4" t="s">
        <v>30</v>
      </c>
      <c r="Q2" s="51" t="s">
        <v>31</v>
      </c>
      <c r="R2" s="51" t="s">
        <v>32</v>
      </c>
      <c r="S2" s="21">
        <v>17</v>
      </c>
      <c r="T2" s="5" t="s">
        <v>31</v>
      </c>
      <c r="U2" s="4"/>
      <c r="V2" s="4"/>
      <c r="W2" s="4"/>
      <c r="X2" s="5" t="s">
        <v>33</v>
      </c>
      <c r="Y2" s="6" t="s">
        <v>34</v>
      </c>
      <c r="Z2" s="6" t="str">
        <f>VLOOKUP(Y2,'[1]Region&amp;ASM'!$B$2:$D$14,3,0)</f>
        <v>Abhishek Srivastava</v>
      </c>
      <c r="AA2" s="6"/>
      <c r="AB2" s="6"/>
      <c r="AC2" s="6"/>
    </row>
    <row r="3" spans="1:29" x14ac:dyDescent="0.25">
      <c r="A3" s="2">
        <v>45078.892256944448</v>
      </c>
      <c r="B3" s="3">
        <v>45078</v>
      </c>
      <c r="C3" s="3"/>
      <c r="D3" s="3" t="s">
        <v>25</v>
      </c>
      <c r="E3" s="3" t="s">
        <v>26</v>
      </c>
      <c r="F3" s="4">
        <v>11</v>
      </c>
      <c r="G3" s="4" t="s">
        <v>36</v>
      </c>
      <c r="H3" s="4">
        <v>9625446093</v>
      </c>
      <c r="I3" s="22">
        <v>200</v>
      </c>
      <c r="J3" s="4" t="s">
        <v>37</v>
      </c>
      <c r="K3" s="4" t="s">
        <v>38</v>
      </c>
      <c r="L3" s="4"/>
      <c r="M3" s="23">
        <v>400</v>
      </c>
      <c r="N3" s="4"/>
      <c r="O3" s="4"/>
      <c r="P3" s="4" t="s">
        <v>39</v>
      </c>
      <c r="Q3" s="51" t="s">
        <v>40</v>
      </c>
      <c r="R3" s="51" t="s">
        <v>41</v>
      </c>
      <c r="S3" s="21">
        <v>9</v>
      </c>
      <c r="T3" s="5" t="s">
        <v>41</v>
      </c>
      <c r="U3" s="4"/>
      <c r="V3" s="4"/>
      <c r="W3" s="4"/>
      <c r="X3" s="4" t="s">
        <v>42</v>
      </c>
      <c r="Y3" s="6" t="s">
        <v>43</v>
      </c>
      <c r="Z3" s="6" t="str">
        <f>VLOOKUP(Y3,'[1]Region&amp;ASM'!$B$2:$D$14,3,0)</f>
        <v>Abhishek Srivastava</v>
      </c>
      <c r="AA3" s="6"/>
      <c r="AB3" s="6"/>
      <c r="AC3" s="6"/>
    </row>
    <row r="4" spans="1:29" x14ac:dyDescent="0.25">
      <c r="A4" s="2">
        <v>45078.897453703707</v>
      </c>
      <c r="B4" s="3">
        <v>45078</v>
      </c>
      <c r="C4" s="3"/>
      <c r="D4" s="3" t="s">
        <v>25</v>
      </c>
      <c r="E4" s="3" t="s">
        <v>26</v>
      </c>
      <c r="F4" s="4">
        <v>11</v>
      </c>
      <c r="G4" s="4" t="s">
        <v>36</v>
      </c>
      <c r="H4" s="4">
        <v>9625446093</v>
      </c>
      <c r="I4" s="22">
        <v>90</v>
      </c>
      <c r="J4" s="4" t="s">
        <v>37</v>
      </c>
      <c r="K4" s="4" t="s">
        <v>38</v>
      </c>
      <c r="L4" s="4"/>
      <c r="M4" s="23">
        <v>450</v>
      </c>
      <c r="N4" s="4"/>
      <c r="O4" s="4"/>
      <c r="P4" s="4" t="s">
        <v>39</v>
      </c>
      <c r="Q4" s="51" t="s">
        <v>40</v>
      </c>
      <c r="R4" s="51" t="s">
        <v>44</v>
      </c>
      <c r="S4" s="21">
        <v>10</v>
      </c>
      <c r="T4" s="5" t="s">
        <v>45</v>
      </c>
      <c r="U4" s="4"/>
      <c r="V4" s="4"/>
      <c r="W4" s="4"/>
      <c r="X4" s="4" t="s">
        <v>42</v>
      </c>
      <c r="Y4" s="6" t="s">
        <v>43</v>
      </c>
      <c r="Z4" s="6" t="str">
        <f>VLOOKUP(Y4,'[1]Region&amp;ASM'!$B$2:$D$14,3,0)</f>
        <v>Abhishek Srivastava</v>
      </c>
      <c r="AA4" s="6"/>
      <c r="AB4" s="6"/>
      <c r="AC4" s="6"/>
    </row>
    <row r="5" spans="1:29" x14ac:dyDescent="0.25">
      <c r="A5" s="2">
        <v>45078.901145833333</v>
      </c>
      <c r="B5" s="3">
        <v>45078</v>
      </c>
      <c r="C5" s="3"/>
      <c r="D5" s="3" t="s">
        <v>25</v>
      </c>
      <c r="E5" s="3" t="s">
        <v>26</v>
      </c>
      <c r="F5" s="4">
        <v>11</v>
      </c>
      <c r="G5" s="4" t="s">
        <v>36</v>
      </c>
      <c r="H5" s="4">
        <v>9625446093</v>
      </c>
      <c r="I5" s="22">
        <v>350</v>
      </c>
      <c r="J5" s="4" t="s">
        <v>37</v>
      </c>
      <c r="K5" s="4" t="s">
        <v>38</v>
      </c>
      <c r="L5" s="4"/>
      <c r="M5" s="23">
        <v>450</v>
      </c>
      <c r="N5" s="4"/>
      <c r="O5" s="4"/>
      <c r="P5" s="4" t="s">
        <v>39</v>
      </c>
      <c r="Q5" s="51" t="s">
        <v>46</v>
      </c>
      <c r="R5" s="51" t="s">
        <v>40</v>
      </c>
      <c r="S5" s="21">
        <v>8</v>
      </c>
      <c r="T5" s="5" t="s">
        <v>46</v>
      </c>
      <c r="U5" s="4"/>
      <c r="V5" s="4"/>
      <c r="W5" s="4"/>
      <c r="X5" s="4" t="s">
        <v>42</v>
      </c>
      <c r="Y5" s="6" t="s">
        <v>43</v>
      </c>
      <c r="Z5" s="6" t="str">
        <f>VLOOKUP(Y5,'[1]Region&amp;ASM'!$B$2:$D$14,3,0)</f>
        <v>Abhishek Srivastava</v>
      </c>
      <c r="AA5" s="6"/>
      <c r="AB5" s="6"/>
      <c r="AC5" s="6"/>
    </row>
    <row r="6" spans="1:29" x14ac:dyDescent="0.25">
      <c r="A6" s="2">
        <v>45080.838240740741</v>
      </c>
      <c r="B6" s="3">
        <v>45080</v>
      </c>
      <c r="C6" s="3"/>
      <c r="D6" s="3" t="s">
        <v>25</v>
      </c>
      <c r="E6" s="3" t="s">
        <v>26</v>
      </c>
      <c r="F6" s="4">
        <v>19</v>
      </c>
      <c r="G6" s="4" t="s">
        <v>82</v>
      </c>
      <c r="H6" s="4">
        <v>9215617027</v>
      </c>
      <c r="I6" s="22">
        <v>50</v>
      </c>
      <c r="J6" s="4" t="s">
        <v>48</v>
      </c>
      <c r="K6" s="4" t="s">
        <v>48</v>
      </c>
      <c r="L6" s="4"/>
      <c r="M6" s="23">
        <v>300</v>
      </c>
      <c r="N6" s="4"/>
      <c r="O6" s="4"/>
      <c r="P6" s="4" t="s">
        <v>30</v>
      </c>
      <c r="Q6" s="51" t="s">
        <v>49</v>
      </c>
      <c r="R6" s="51" t="s">
        <v>50</v>
      </c>
      <c r="S6" s="21">
        <v>9</v>
      </c>
      <c r="T6" s="4" t="s">
        <v>51</v>
      </c>
      <c r="U6" s="4"/>
      <c r="V6" s="4"/>
      <c r="W6" s="4" t="s">
        <v>52</v>
      </c>
      <c r="X6" s="5" t="s">
        <v>53</v>
      </c>
      <c r="Y6" s="6" t="s">
        <v>54</v>
      </c>
      <c r="Z6" s="6" t="str">
        <f>VLOOKUP(Y6,'[1]Region&amp;ASM'!$B$2:$D$14,3,0)</f>
        <v>Abhishek Srivastava</v>
      </c>
      <c r="AA6" s="6"/>
      <c r="AB6" s="6"/>
      <c r="AC6" s="6"/>
    </row>
    <row r="7" spans="1:29" x14ac:dyDescent="0.25">
      <c r="A7" s="2">
        <v>45080.938055555554</v>
      </c>
      <c r="B7" s="3">
        <v>45080</v>
      </c>
      <c r="C7" s="3"/>
      <c r="D7" s="3" t="s">
        <v>25</v>
      </c>
      <c r="E7" s="3" t="s">
        <v>26</v>
      </c>
      <c r="F7" s="4">
        <v>11</v>
      </c>
      <c r="G7" s="4" t="s">
        <v>36</v>
      </c>
      <c r="H7" s="4">
        <v>9560226773</v>
      </c>
      <c r="I7" s="22">
        <v>600</v>
      </c>
      <c r="J7" s="4" t="s">
        <v>37</v>
      </c>
      <c r="K7" s="4" t="s">
        <v>38</v>
      </c>
      <c r="L7" s="4"/>
      <c r="M7" s="23">
        <v>600</v>
      </c>
      <c r="N7" s="4"/>
      <c r="O7" s="4"/>
      <c r="P7" s="4" t="s">
        <v>30</v>
      </c>
      <c r="Q7" s="51" t="s">
        <v>40</v>
      </c>
      <c r="R7" s="51" t="s">
        <v>55</v>
      </c>
      <c r="S7" s="21">
        <v>12</v>
      </c>
      <c r="T7" s="5" t="s">
        <v>55</v>
      </c>
      <c r="U7" s="4"/>
      <c r="V7" s="4"/>
      <c r="W7" s="4"/>
      <c r="X7" s="4" t="s">
        <v>42</v>
      </c>
      <c r="Y7" s="6" t="s">
        <v>43</v>
      </c>
      <c r="Z7" s="6" t="str">
        <f>VLOOKUP(Y7,'[1]Region&amp;ASM'!$B$2:$D$14,3,0)</f>
        <v>Abhishek Srivastava</v>
      </c>
      <c r="AA7" s="6"/>
      <c r="AB7" s="6"/>
      <c r="AC7" s="6"/>
    </row>
    <row r="8" spans="1:29" x14ac:dyDescent="0.25">
      <c r="A8" s="2">
        <v>45082.568240740744</v>
      </c>
      <c r="B8" s="3">
        <v>45082</v>
      </c>
      <c r="C8" s="3"/>
      <c r="D8" s="3" t="s">
        <v>25</v>
      </c>
      <c r="E8" s="3" t="s">
        <v>26</v>
      </c>
      <c r="F8" s="4" t="s">
        <v>56</v>
      </c>
      <c r="G8" s="4" t="s">
        <v>57</v>
      </c>
      <c r="H8" s="4">
        <v>9818660102</v>
      </c>
      <c r="I8" s="22">
        <v>15</v>
      </c>
      <c r="J8" s="4" t="s">
        <v>58</v>
      </c>
      <c r="K8" s="4" t="s">
        <v>59</v>
      </c>
      <c r="L8" s="4"/>
      <c r="M8" s="23">
        <v>400</v>
      </c>
      <c r="N8" s="4"/>
      <c r="O8" s="4"/>
      <c r="P8" s="4" t="s">
        <v>30</v>
      </c>
      <c r="Q8" s="51" t="s">
        <v>49</v>
      </c>
      <c r="R8" s="51" t="s">
        <v>60</v>
      </c>
      <c r="S8" s="21">
        <v>9</v>
      </c>
      <c r="T8" s="4" t="s">
        <v>60</v>
      </c>
      <c r="U8" s="4"/>
      <c r="V8" s="4"/>
      <c r="W8" s="4" t="s">
        <v>52</v>
      </c>
      <c r="X8" s="5" t="s">
        <v>53</v>
      </c>
      <c r="Y8" s="6" t="s">
        <v>54</v>
      </c>
      <c r="Z8" s="6" t="str">
        <f>VLOOKUP(Y8,'[1]Region&amp;ASM'!$B$2:$D$14,3,0)</f>
        <v>Abhishek Srivastava</v>
      </c>
      <c r="AA8" s="6"/>
      <c r="AB8" s="6"/>
      <c r="AC8" s="6"/>
    </row>
    <row r="9" spans="1:29" x14ac:dyDescent="0.25">
      <c r="A9" s="2">
        <v>45082.662060185183</v>
      </c>
      <c r="B9" s="3">
        <v>45082</v>
      </c>
      <c r="C9" s="3"/>
      <c r="D9" s="3" t="s">
        <v>25</v>
      </c>
      <c r="E9" s="3" t="s">
        <v>26</v>
      </c>
      <c r="F9" s="4">
        <v>37</v>
      </c>
      <c r="G9" s="4" t="s">
        <v>61</v>
      </c>
      <c r="H9" s="4">
        <v>8130182339</v>
      </c>
      <c r="I9" s="22">
        <v>200</v>
      </c>
      <c r="J9" s="4" t="s">
        <v>62</v>
      </c>
      <c r="K9" s="4" t="s">
        <v>63</v>
      </c>
      <c r="L9" s="4">
        <v>1</v>
      </c>
      <c r="M9" s="23">
        <v>500</v>
      </c>
      <c r="N9" s="4"/>
      <c r="O9" s="4"/>
      <c r="P9" s="4" t="s">
        <v>30</v>
      </c>
      <c r="Q9" s="51" t="s">
        <v>64</v>
      </c>
      <c r="R9" s="51" t="s">
        <v>65</v>
      </c>
      <c r="S9" s="21">
        <v>15</v>
      </c>
      <c r="T9" s="4" t="s">
        <v>65</v>
      </c>
      <c r="U9" s="7" t="s">
        <v>66</v>
      </c>
      <c r="V9" s="4">
        <v>2.0230605154355002E+17</v>
      </c>
      <c r="W9" s="4">
        <v>1.5306051431249399E+20</v>
      </c>
      <c r="X9" s="5" t="s">
        <v>33</v>
      </c>
      <c r="Y9" s="6" t="s">
        <v>34</v>
      </c>
      <c r="Z9" s="6" t="str">
        <f>VLOOKUP(Y9,'[1]Region&amp;ASM'!$B$2:$D$14,3,0)</f>
        <v>Abhishek Srivastava</v>
      </c>
      <c r="AA9" s="6"/>
      <c r="AB9" s="6"/>
      <c r="AC9" s="6"/>
    </row>
    <row r="10" spans="1:29" x14ac:dyDescent="0.25">
      <c r="A10" s="2">
        <v>45082.665324074071</v>
      </c>
      <c r="B10" s="3">
        <v>45082</v>
      </c>
      <c r="C10" s="3"/>
      <c r="D10" s="3" t="s">
        <v>25</v>
      </c>
      <c r="E10" s="3" t="s">
        <v>26</v>
      </c>
      <c r="F10" s="4">
        <v>37</v>
      </c>
      <c r="G10" s="4" t="s">
        <v>61</v>
      </c>
      <c r="H10" s="4">
        <v>8130182339</v>
      </c>
      <c r="I10" s="22">
        <v>120</v>
      </c>
      <c r="J10" s="4" t="s">
        <v>28</v>
      </c>
      <c r="K10" s="4" t="s">
        <v>29</v>
      </c>
      <c r="L10" s="4">
        <v>1</v>
      </c>
      <c r="M10" s="23">
        <v>300</v>
      </c>
      <c r="N10" s="4"/>
      <c r="O10" s="4"/>
      <c r="P10" s="4" t="s">
        <v>30</v>
      </c>
      <c r="Q10" s="51" t="s">
        <v>67</v>
      </c>
      <c r="R10" s="51" t="s">
        <v>68</v>
      </c>
      <c r="S10" s="21">
        <v>7</v>
      </c>
      <c r="T10" s="4" t="s">
        <v>68</v>
      </c>
      <c r="U10" s="7" t="s">
        <v>69</v>
      </c>
      <c r="V10" s="4">
        <v>2.0230605154355002E+17</v>
      </c>
      <c r="W10" s="4">
        <v>1.5306051431249399E+20</v>
      </c>
      <c r="X10" s="5" t="s">
        <v>33</v>
      </c>
      <c r="Y10" s="6" t="s">
        <v>34</v>
      </c>
      <c r="Z10" s="6" t="str">
        <f>VLOOKUP(Y10,'[1]Region&amp;ASM'!$B$2:$D$14,3,0)</f>
        <v>Abhishek Srivastava</v>
      </c>
      <c r="AA10" s="6"/>
      <c r="AB10" s="6"/>
      <c r="AC10" s="6"/>
    </row>
    <row r="11" spans="1:29" x14ac:dyDescent="0.25">
      <c r="A11" s="2">
        <v>45082.899050925924</v>
      </c>
      <c r="B11" s="3">
        <v>45082</v>
      </c>
      <c r="C11" s="3"/>
      <c r="D11" s="3" t="s">
        <v>25</v>
      </c>
      <c r="E11" s="3" t="s">
        <v>26</v>
      </c>
      <c r="F11" s="4">
        <v>11</v>
      </c>
      <c r="G11" s="4" t="s">
        <v>36</v>
      </c>
      <c r="H11" s="4">
        <v>9625446093</v>
      </c>
      <c r="I11" s="22">
        <v>350</v>
      </c>
      <c r="J11" s="4" t="s">
        <v>37</v>
      </c>
      <c r="K11" s="4" t="s">
        <v>38</v>
      </c>
      <c r="L11" s="4"/>
      <c r="M11" s="23">
        <v>1400</v>
      </c>
      <c r="N11" s="4"/>
      <c r="O11" s="4"/>
      <c r="P11" s="4" t="s">
        <v>30</v>
      </c>
      <c r="Q11" s="51" t="s">
        <v>70</v>
      </c>
      <c r="R11" s="51" t="s">
        <v>71</v>
      </c>
      <c r="S11" s="21">
        <v>32</v>
      </c>
      <c r="T11" s="4" t="s">
        <v>71</v>
      </c>
      <c r="U11" s="4"/>
      <c r="V11" s="4"/>
      <c r="W11" s="4"/>
      <c r="X11" s="4" t="s">
        <v>72</v>
      </c>
      <c r="Y11" s="6" t="s">
        <v>43</v>
      </c>
      <c r="Z11" s="6" t="str">
        <f>VLOOKUP(Y11,'[1]Region&amp;ASM'!$B$2:$D$14,3,0)</f>
        <v>Abhishek Srivastava</v>
      </c>
      <c r="AA11" s="6"/>
      <c r="AB11" s="6"/>
      <c r="AC11" s="6"/>
    </row>
    <row r="12" spans="1:29" x14ac:dyDescent="0.25">
      <c r="A12" s="2">
        <v>45083.907256944447</v>
      </c>
      <c r="B12" s="3">
        <v>45083</v>
      </c>
      <c r="C12" s="3"/>
      <c r="D12" s="3" t="s">
        <v>25</v>
      </c>
      <c r="E12" s="3" t="s">
        <v>26</v>
      </c>
      <c r="F12" s="4">
        <v>11</v>
      </c>
      <c r="G12" s="4" t="s">
        <v>36</v>
      </c>
      <c r="H12" s="4">
        <v>9625446093</v>
      </c>
      <c r="I12" s="22">
        <v>800</v>
      </c>
      <c r="J12" s="4" t="s">
        <v>37</v>
      </c>
      <c r="K12" s="4" t="s">
        <v>38</v>
      </c>
      <c r="L12" s="4"/>
      <c r="M12" s="23">
        <v>900</v>
      </c>
      <c r="N12" s="4"/>
      <c r="O12" s="4"/>
      <c r="P12" s="4" t="s">
        <v>30</v>
      </c>
      <c r="Q12" s="51" t="s">
        <v>70</v>
      </c>
      <c r="R12" s="51" t="s">
        <v>73</v>
      </c>
      <c r="S12" s="21">
        <v>11</v>
      </c>
      <c r="T12" s="5" t="s">
        <v>74</v>
      </c>
      <c r="U12" s="4"/>
      <c r="V12" s="4"/>
      <c r="W12" s="4"/>
      <c r="X12" s="4" t="s">
        <v>72</v>
      </c>
      <c r="Y12" s="6" t="s">
        <v>43</v>
      </c>
      <c r="Z12" s="6" t="str">
        <f>VLOOKUP(Y12,'[1]Region&amp;ASM'!$B$2:$D$14,3,0)</f>
        <v>Abhishek Srivastava</v>
      </c>
      <c r="AA12" s="6"/>
      <c r="AB12" s="6"/>
      <c r="AC12" s="6"/>
    </row>
    <row r="13" spans="1:29" x14ac:dyDescent="0.25">
      <c r="A13" s="2">
        <v>45083.983414351853</v>
      </c>
      <c r="B13" s="3">
        <v>45083</v>
      </c>
      <c r="C13" s="3"/>
      <c r="D13" s="3" t="s">
        <v>25</v>
      </c>
      <c r="E13" s="3" t="s">
        <v>26</v>
      </c>
      <c r="F13" s="4">
        <v>38</v>
      </c>
      <c r="G13" s="4" t="s">
        <v>75</v>
      </c>
      <c r="H13" s="4">
        <v>9999038132</v>
      </c>
      <c r="I13" s="22">
        <v>150</v>
      </c>
      <c r="J13" s="4" t="s">
        <v>28</v>
      </c>
      <c r="K13" s="4" t="s">
        <v>76</v>
      </c>
      <c r="L13" s="4">
        <v>1</v>
      </c>
      <c r="M13" s="23">
        <v>700</v>
      </c>
      <c r="N13" s="4"/>
      <c r="O13" s="4"/>
      <c r="P13" s="4" t="s">
        <v>30</v>
      </c>
      <c r="Q13" s="51" t="s">
        <v>77</v>
      </c>
      <c r="R13" s="51" t="s">
        <v>78</v>
      </c>
      <c r="S13" s="21">
        <v>20</v>
      </c>
      <c r="T13" s="4" t="s">
        <v>79</v>
      </c>
      <c r="U13" s="7" t="s">
        <v>80</v>
      </c>
      <c r="V13" s="4">
        <v>2.0230605190312E+17</v>
      </c>
      <c r="W13" s="4">
        <v>2.0230605190312E+17</v>
      </c>
      <c r="X13" s="4" t="s">
        <v>81</v>
      </c>
      <c r="Y13" s="6" t="s">
        <v>34</v>
      </c>
      <c r="Z13" s="6" t="str">
        <f>VLOOKUP(Y13,'[1]Region&amp;ASM'!$B$2:$D$14,3,0)</f>
        <v>Abhishek Srivastava</v>
      </c>
      <c r="AA13" s="6"/>
      <c r="AB13" s="6"/>
      <c r="AC13" s="6"/>
    </row>
    <row r="14" spans="1:29" x14ac:dyDescent="0.25">
      <c r="A14" s="2">
        <v>45084.476863425924</v>
      </c>
      <c r="B14" s="3">
        <v>45084</v>
      </c>
      <c r="C14" s="3"/>
      <c r="D14" s="3" t="s">
        <v>25</v>
      </c>
      <c r="E14" s="3" t="s">
        <v>26</v>
      </c>
      <c r="F14" s="4">
        <v>19</v>
      </c>
      <c r="G14" s="4" t="s">
        <v>82</v>
      </c>
      <c r="H14" s="4">
        <v>9215617027</v>
      </c>
      <c r="I14" s="22">
        <v>50</v>
      </c>
      <c r="J14" s="4" t="s">
        <v>48</v>
      </c>
      <c r="K14" s="4" t="s">
        <v>83</v>
      </c>
      <c r="L14" s="4"/>
      <c r="M14" s="23">
        <v>400</v>
      </c>
      <c r="N14" s="4"/>
      <c r="O14" s="4"/>
      <c r="P14" s="4" t="s">
        <v>30</v>
      </c>
      <c r="Q14" s="51" t="s">
        <v>49</v>
      </c>
      <c r="R14" s="51" t="s">
        <v>84</v>
      </c>
      <c r="S14" s="21">
        <v>6</v>
      </c>
      <c r="T14" s="4" t="s">
        <v>85</v>
      </c>
      <c r="U14" s="4"/>
      <c r="V14" s="4"/>
      <c r="W14" s="4" t="s">
        <v>52</v>
      </c>
      <c r="X14" s="5" t="s">
        <v>53</v>
      </c>
      <c r="Y14" s="6" t="s">
        <v>54</v>
      </c>
      <c r="Z14" s="6" t="str">
        <f>VLOOKUP(Y14,'[1]Region&amp;ASM'!$B$2:$D$14,3,0)</f>
        <v>Abhishek Srivastava</v>
      </c>
      <c r="AA14" s="6"/>
      <c r="AB14" s="6"/>
      <c r="AC14" s="6"/>
    </row>
    <row r="15" spans="1:29" x14ac:dyDescent="0.25">
      <c r="A15" s="2">
        <v>45084.655381944445</v>
      </c>
      <c r="B15" s="3">
        <v>45084</v>
      </c>
      <c r="C15" s="3"/>
      <c r="D15" s="3" t="s">
        <v>25</v>
      </c>
      <c r="E15" s="3" t="s">
        <v>26</v>
      </c>
      <c r="F15" s="4">
        <v>19</v>
      </c>
      <c r="G15" s="4" t="s">
        <v>82</v>
      </c>
      <c r="H15" s="4">
        <v>9215617027</v>
      </c>
      <c r="I15" s="22">
        <v>150</v>
      </c>
      <c r="J15" s="4" t="s">
        <v>37</v>
      </c>
      <c r="K15" s="4" t="s">
        <v>38</v>
      </c>
      <c r="L15" s="4"/>
      <c r="M15" s="23">
        <v>200</v>
      </c>
      <c r="N15" s="4"/>
      <c r="O15" s="4"/>
      <c r="P15" s="4" t="s">
        <v>30</v>
      </c>
      <c r="Q15" s="51" t="s">
        <v>49</v>
      </c>
      <c r="R15" s="51" t="s">
        <v>86</v>
      </c>
      <c r="S15" s="21">
        <v>3</v>
      </c>
      <c r="T15" s="4" t="s">
        <v>87</v>
      </c>
      <c r="U15" s="4"/>
      <c r="V15" s="4"/>
      <c r="W15" s="4" t="s">
        <v>52</v>
      </c>
      <c r="X15" s="5" t="s">
        <v>53</v>
      </c>
      <c r="Y15" s="6" t="s">
        <v>54</v>
      </c>
      <c r="Z15" s="6" t="str">
        <f>VLOOKUP(Y15,'[1]Region&amp;ASM'!$B$2:$D$14,3,0)</f>
        <v>Abhishek Srivastava</v>
      </c>
      <c r="AA15" s="6"/>
      <c r="AB15" s="6"/>
      <c r="AC15" s="6"/>
    </row>
    <row r="16" spans="1:29" x14ac:dyDescent="0.25">
      <c r="A16" s="2">
        <v>45084.933275462965</v>
      </c>
      <c r="B16" s="3">
        <v>45084</v>
      </c>
      <c r="C16" s="3"/>
      <c r="D16" s="3" t="s">
        <v>25</v>
      </c>
      <c r="E16" s="3" t="s">
        <v>26</v>
      </c>
      <c r="F16" s="4">
        <v>39</v>
      </c>
      <c r="G16" s="4" t="s">
        <v>88</v>
      </c>
      <c r="H16" s="4">
        <v>9911119343</v>
      </c>
      <c r="I16" s="22">
        <v>75</v>
      </c>
      <c r="J16" s="4"/>
      <c r="K16" s="4" t="s">
        <v>89</v>
      </c>
      <c r="L16" s="4"/>
      <c r="M16" s="23">
        <v>350</v>
      </c>
      <c r="N16" s="4"/>
      <c r="O16" s="4"/>
      <c r="P16" s="4" t="s">
        <v>30</v>
      </c>
      <c r="Q16" s="51" t="s">
        <v>49</v>
      </c>
      <c r="R16" s="51" t="s">
        <v>90</v>
      </c>
      <c r="S16" s="21">
        <v>5</v>
      </c>
      <c r="T16" s="4" t="s">
        <v>90</v>
      </c>
      <c r="U16" s="4"/>
      <c r="V16" s="4"/>
      <c r="W16" s="4" t="s">
        <v>52</v>
      </c>
      <c r="X16" s="5" t="s">
        <v>53</v>
      </c>
      <c r="Y16" s="6" t="s">
        <v>54</v>
      </c>
      <c r="Z16" s="6" t="str">
        <f>VLOOKUP(Y16,'[1]Region&amp;ASM'!$B$2:$D$14,3,0)</f>
        <v>Abhishek Srivastava</v>
      </c>
      <c r="AA16" s="6"/>
      <c r="AB16" s="6"/>
      <c r="AC16" s="6"/>
    </row>
    <row r="17" spans="1:29" x14ac:dyDescent="0.25">
      <c r="A17" s="2">
        <v>45085.903969907406</v>
      </c>
      <c r="B17" s="3">
        <v>45085</v>
      </c>
      <c r="C17" s="3"/>
      <c r="D17" s="3" t="s">
        <v>25</v>
      </c>
      <c r="E17" s="3" t="s">
        <v>26</v>
      </c>
      <c r="F17" s="4">
        <v>19</v>
      </c>
      <c r="G17" s="4" t="s">
        <v>82</v>
      </c>
      <c r="H17" s="4">
        <v>9215617027</v>
      </c>
      <c r="I17" s="22">
        <v>50</v>
      </c>
      <c r="J17" s="4" t="s">
        <v>48</v>
      </c>
      <c r="K17" s="4" t="s">
        <v>83</v>
      </c>
      <c r="L17" s="4"/>
      <c r="M17" s="23">
        <v>300</v>
      </c>
      <c r="N17" s="4"/>
      <c r="O17" s="4"/>
      <c r="P17" s="4" t="s">
        <v>30</v>
      </c>
      <c r="Q17" s="51" t="s">
        <v>49</v>
      </c>
      <c r="R17" s="51" t="s">
        <v>91</v>
      </c>
      <c r="S17" s="21">
        <v>8</v>
      </c>
      <c r="T17" s="4" t="s">
        <v>92</v>
      </c>
      <c r="U17" s="4"/>
      <c r="V17" s="4"/>
      <c r="W17" s="4" t="s">
        <v>52</v>
      </c>
      <c r="X17" s="5" t="s">
        <v>53</v>
      </c>
      <c r="Y17" s="6" t="s">
        <v>54</v>
      </c>
      <c r="Z17" s="6" t="str">
        <f>VLOOKUP(Y17,'[1]Region&amp;ASM'!$B$2:$D$14,3,0)</f>
        <v>Abhishek Srivastava</v>
      </c>
      <c r="AA17" s="6"/>
      <c r="AB17" s="6"/>
      <c r="AC17" s="6"/>
    </row>
    <row r="18" spans="1:29" x14ac:dyDescent="0.25">
      <c r="A18" s="2">
        <v>45085.906504629631</v>
      </c>
      <c r="B18" s="3">
        <v>45085</v>
      </c>
      <c r="C18" s="3"/>
      <c r="D18" s="3" t="s">
        <v>25</v>
      </c>
      <c r="E18" s="3" t="s">
        <v>26</v>
      </c>
      <c r="F18" s="4">
        <v>19</v>
      </c>
      <c r="G18" s="4" t="s">
        <v>82</v>
      </c>
      <c r="H18" s="4">
        <v>9215617027</v>
      </c>
      <c r="I18" s="22">
        <v>65</v>
      </c>
      <c r="J18" s="4" t="s">
        <v>93</v>
      </c>
      <c r="K18" s="4" t="s">
        <v>93</v>
      </c>
      <c r="L18" s="4"/>
      <c r="M18" s="23">
        <v>400</v>
      </c>
      <c r="N18" s="4"/>
      <c r="O18" s="4"/>
      <c r="P18" s="4" t="s">
        <v>30</v>
      </c>
      <c r="Q18" s="51" t="s">
        <v>49</v>
      </c>
      <c r="R18" s="51" t="s">
        <v>94</v>
      </c>
      <c r="S18" s="21">
        <v>8</v>
      </c>
      <c r="T18" s="4" t="s">
        <v>94</v>
      </c>
      <c r="U18" s="4"/>
      <c r="V18" s="4"/>
      <c r="W18" s="4" t="s">
        <v>52</v>
      </c>
      <c r="X18" s="5" t="s">
        <v>53</v>
      </c>
      <c r="Y18" s="6" t="s">
        <v>54</v>
      </c>
      <c r="Z18" s="6" t="str">
        <f>VLOOKUP(Y18,'[1]Region&amp;ASM'!$B$2:$D$14,3,0)</f>
        <v>Abhishek Srivastava</v>
      </c>
      <c r="AA18" s="6"/>
      <c r="AB18" s="6"/>
      <c r="AC18" s="6"/>
    </row>
    <row r="19" spans="1:29" x14ac:dyDescent="0.25">
      <c r="A19" s="2">
        <v>45086.397013888891</v>
      </c>
      <c r="B19" s="3">
        <v>45085</v>
      </c>
      <c r="C19" s="3"/>
      <c r="D19" s="3" t="s">
        <v>25</v>
      </c>
      <c r="E19" s="3" t="s">
        <v>26</v>
      </c>
      <c r="F19" s="4">
        <v>11</v>
      </c>
      <c r="G19" s="4" t="s">
        <v>36</v>
      </c>
      <c r="H19" s="4">
        <v>9625446093</v>
      </c>
      <c r="I19" s="22">
        <v>400</v>
      </c>
      <c r="J19" s="4" t="s">
        <v>37</v>
      </c>
      <c r="K19" s="4" t="s">
        <v>38</v>
      </c>
      <c r="L19" s="4"/>
      <c r="M19" s="23">
        <v>350</v>
      </c>
      <c r="N19" s="4"/>
      <c r="O19" s="4"/>
      <c r="P19" s="4" t="s">
        <v>30</v>
      </c>
      <c r="Q19" s="51" t="s">
        <v>70</v>
      </c>
      <c r="R19" s="51" t="s">
        <v>95</v>
      </c>
      <c r="S19" s="21">
        <v>7</v>
      </c>
      <c r="T19" s="5" t="s">
        <v>95</v>
      </c>
      <c r="U19" s="4"/>
      <c r="V19" s="4"/>
      <c r="W19" s="4"/>
      <c r="X19" s="4" t="s">
        <v>72</v>
      </c>
      <c r="Y19" s="6" t="s">
        <v>43</v>
      </c>
      <c r="Z19" s="6" t="str">
        <f>VLOOKUP(Y19,'[1]Region&amp;ASM'!$B$2:$D$14,3,0)</f>
        <v>Abhishek Srivastava</v>
      </c>
      <c r="AA19" s="6"/>
      <c r="AB19" s="6"/>
      <c r="AC19" s="6"/>
    </row>
    <row r="20" spans="1:29" x14ac:dyDescent="0.25">
      <c r="A20" s="2">
        <v>45086.399016203701</v>
      </c>
      <c r="B20" s="3">
        <v>45085</v>
      </c>
      <c r="C20" s="3"/>
      <c r="D20" s="3" t="s">
        <v>25</v>
      </c>
      <c r="E20" s="3" t="s">
        <v>26</v>
      </c>
      <c r="F20" s="4">
        <v>11</v>
      </c>
      <c r="G20" s="4" t="s">
        <v>36</v>
      </c>
      <c r="H20" s="4">
        <v>9625446093</v>
      </c>
      <c r="I20" s="22">
        <v>200</v>
      </c>
      <c r="J20" s="4" t="s">
        <v>37</v>
      </c>
      <c r="K20" s="4" t="s">
        <v>38</v>
      </c>
      <c r="L20" s="4"/>
      <c r="M20" s="23">
        <v>2000</v>
      </c>
      <c r="N20" s="4"/>
      <c r="O20" s="4"/>
      <c r="P20" s="4" t="s">
        <v>30</v>
      </c>
      <c r="Q20" s="51" t="s">
        <v>70</v>
      </c>
      <c r="R20" s="51" t="s">
        <v>96</v>
      </c>
      <c r="S20" s="21">
        <v>40</v>
      </c>
      <c r="T20" s="4" t="s">
        <v>96</v>
      </c>
      <c r="U20" s="4"/>
      <c r="V20" s="4"/>
      <c r="W20" s="4"/>
      <c r="X20" s="4" t="s">
        <v>72</v>
      </c>
      <c r="Y20" s="6" t="s">
        <v>43</v>
      </c>
      <c r="Z20" s="6" t="str">
        <f>VLOOKUP(Y20,'[1]Region&amp;ASM'!$B$2:$D$14,3,0)</f>
        <v>Abhishek Srivastava</v>
      </c>
      <c r="AA20" s="6"/>
      <c r="AB20" s="6"/>
      <c r="AC20" s="6"/>
    </row>
    <row r="21" spans="1:29" x14ac:dyDescent="0.25">
      <c r="A21" s="2">
        <v>45086.514976851853</v>
      </c>
      <c r="B21" s="3">
        <v>45084</v>
      </c>
      <c r="C21" s="3"/>
      <c r="D21" s="3" t="s">
        <v>25</v>
      </c>
      <c r="E21" s="3" t="s">
        <v>26</v>
      </c>
      <c r="F21" s="4">
        <v>38</v>
      </c>
      <c r="G21" s="4" t="s">
        <v>75</v>
      </c>
      <c r="H21" s="4">
        <v>919999038132</v>
      </c>
      <c r="I21" s="22">
        <v>200</v>
      </c>
      <c r="J21" s="4" t="s">
        <v>97</v>
      </c>
      <c r="K21" s="4" t="s">
        <v>98</v>
      </c>
      <c r="L21" s="4">
        <v>1</v>
      </c>
      <c r="M21" s="23">
        <v>1500</v>
      </c>
      <c r="N21" s="4"/>
      <c r="O21" s="4"/>
      <c r="P21" s="4" t="s">
        <v>30</v>
      </c>
      <c r="Q21" s="51" t="s">
        <v>99</v>
      </c>
      <c r="R21" s="51" t="s">
        <v>100</v>
      </c>
      <c r="S21" s="21">
        <v>32</v>
      </c>
      <c r="T21" s="4" t="s">
        <v>101</v>
      </c>
      <c r="U21" s="7" t="s">
        <v>102</v>
      </c>
      <c r="V21" s="4">
        <v>2.0230609114216E+17</v>
      </c>
      <c r="W21" s="4">
        <v>316077321303</v>
      </c>
      <c r="X21" s="4" t="s">
        <v>81</v>
      </c>
      <c r="Y21" s="6" t="s">
        <v>34</v>
      </c>
      <c r="Z21" s="6" t="str">
        <f>VLOOKUP(Y21,'[1]Region&amp;ASM'!$B$2:$D$14,3,0)</f>
        <v>Abhishek Srivastava</v>
      </c>
      <c r="AA21" s="6"/>
      <c r="AB21" s="6"/>
      <c r="AC21" s="6"/>
    </row>
    <row r="22" spans="1:29" x14ac:dyDescent="0.25">
      <c r="A22" s="2">
        <v>45086.544120370374</v>
      </c>
      <c r="B22" s="3">
        <v>45085</v>
      </c>
      <c r="C22" s="3"/>
      <c r="D22" s="3" t="s">
        <v>25</v>
      </c>
      <c r="E22" s="3" t="s">
        <v>26</v>
      </c>
      <c r="F22" s="4">
        <v>38</v>
      </c>
      <c r="G22" s="4" t="s">
        <v>75</v>
      </c>
      <c r="H22" s="4">
        <v>919999038132</v>
      </c>
      <c r="I22" s="22">
        <v>50</v>
      </c>
      <c r="J22" s="4" t="s">
        <v>97</v>
      </c>
      <c r="K22" s="4" t="s">
        <v>103</v>
      </c>
      <c r="L22" s="4">
        <v>1</v>
      </c>
      <c r="M22" s="23">
        <v>1000</v>
      </c>
      <c r="N22" s="4"/>
      <c r="O22" s="4"/>
      <c r="P22" s="4" t="s">
        <v>30</v>
      </c>
      <c r="Q22" s="51" t="s">
        <v>99</v>
      </c>
      <c r="R22" s="51" t="s">
        <v>104</v>
      </c>
      <c r="S22" s="21">
        <v>25</v>
      </c>
      <c r="T22" s="4" t="s">
        <v>105</v>
      </c>
      <c r="U22" s="4"/>
      <c r="V22" s="4"/>
      <c r="W22" s="4"/>
      <c r="X22" s="4" t="s">
        <v>81</v>
      </c>
      <c r="Y22" s="6" t="s">
        <v>34</v>
      </c>
      <c r="Z22" s="6" t="str">
        <f>VLOOKUP(Y22,'[1]Region&amp;ASM'!$B$2:$D$14,3,0)</f>
        <v>Abhishek Srivastava</v>
      </c>
      <c r="AA22" s="6"/>
      <c r="AB22" s="6"/>
      <c r="AC22" s="6"/>
    </row>
    <row r="23" spans="1:29" x14ac:dyDescent="0.25">
      <c r="A23" s="2">
        <v>45086.74523148148</v>
      </c>
      <c r="B23" s="3">
        <v>45086</v>
      </c>
      <c r="C23" s="3"/>
      <c r="D23" s="3" t="s">
        <v>25</v>
      </c>
      <c r="E23" s="3" t="s">
        <v>26</v>
      </c>
      <c r="F23" s="4">
        <v>11</v>
      </c>
      <c r="G23" s="4" t="s">
        <v>36</v>
      </c>
      <c r="H23" s="4">
        <v>9625446093</v>
      </c>
      <c r="I23" s="22">
        <v>600</v>
      </c>
      <c r="J23" s="4" t="s">
        <v>37</v>
      </c>
      <c r="K23" s="4" t="s">
        <v>38</v>
      </c>
      <c r="L23" s="4"/>
      <c r="M23" s="23">
        <v>500</v>
      </c>
      <c r="N23" s="4"/>
      <c r="O23" s="4"/>
      <c r="P23" s="4" t="s">
        <v>30</v>
      </c>
      <c r="Q23" s="51" t="s">
        <v>70</v>
      </c>
      <c r="R23" s="51" t="s">
        <v>106</v>
      </c>
      <c r="S23" s="21">
        <v>7</v>
      </c>
      <c r="T23" s="4" t="s">
        <v>106</v>
      </c>
      <c r="U23" s="4"/>
      <c r="V23" s="4"/>
      <c r="W23" s="4"/>
      <c r="X23" s="4" t="s">
        <v>72</v>
      </c>
      <c r="Y23" s="6" t="s">
        <v>43</v>
      </c>
      <c r="Z23" s="6" t="str">
        <f>VLOOKUP(Y23,'[1]Region&amp;ASM'!$B$2:$D$14,3,0)</f>
        <v>Abhishek Srivastava</v>
      </c>
      <c r="AA23" s="6"/>
      <c r="AB23" s="6"/>
      <c r="AC23" s="6"/>
    </row>
    <row r="24" spans="1:29" x14ac:dyDescent="0.25">
      <c r="A24" s="2">
        <v>45086.760983796295</v>
      </c>
      <c r="B24" s="3">
        <v>45086</v>
      </c>
      <c r="C24" s="3"/>
      <c r="D24" s="3" t="s">
        <v>25</v>
      </c>
      <c r="E24" s="3" t="s">
        <v>26</v>
      </c>
      <c r="F24" s="4">
        <v>11</v>
      </c>
      <c r="G24" s="4" t="s">
        <v>36</v>
      </c>
      <c r="H24" s="4">
        <v>9625446093</v>
      </c>
      <c r="I24" s="22">
        <v>630</v>
      </c>
      <c r="J24" s="4" t="s">
        <v>37</v>
      </c>
      <c r="K24" s="4" t="s">
        <v>38</v>
      </c>
      <c r="L24" s="4"/>
      <c r="M24" s="23">
        <v>1000</v>
      </c>
      <c r="N24" s="4"/>
      <c r="O24" s="4"/>
      <c r="P24" s="4" t="s">
        <v>30</v>
      </c>
      <c r="Q24" s="51" t="s">
        <v>107</v>
      </c>
      <c r="R24" s="51" t="s">
        <v>70</v>
      </c>
      <c r="S24" s="21">
        <v>20</v>
      </c>
      <c r="T24" s="4" t="s">
        <v>70</v>
      </c>
      <c r="U24" s="4"/>
      <c r="V24" s="4"/>
      <c r="W24" s="4"/>
      <c r="X24" s="4" t="s">
        <v>72</v>
      </c>
      <c r="Y24" s="6" t="s">
        <v>43</v>
      </c>
      <c r="Z24" s="6" t="str">
        <f>VLOOKUP(Y24,'[1]Region&amp;ASM'!$B$2:$D$14,3,0)</f>
        <v>Abhishek Srivastava</v>
      </c>
      <c r="AA24" s="6"/>
      <c r="AB24" s="6"/>
      <c r="AC24" s="6"/>
    </row>
    <row r="25" spans="1:29" x14ac:dyDescent="0.25">
      <c r="A25" s="2">
        <v>45086.76258101852</v>
      </c>
      <c r="B25" s="3">
        <v>45086</v>
      </c>
      <c r="C25" s="3"/>
      <c r="D25" s="3" t="s">
        <v>25</v>
      </c>
      <c r="E25" s="3" t="s">
        <v>26</v>
      </c>
      <c r="F25" s="4">
        <v>11</v>
      </c>
      <c r="G25" s="4" t="s">
        <v>36</v>
      </c>
      <c r="H25" s="4">
        <v>9625446093</v>
      </c>
      <c r="I25" s="22">
        <v>500</v>
      </c>
      <c r="J25" s="4" t="s">
        <v>37</v>
      </c>
      <c r="K25" s="4" t="s">
        <v>38</v>
      </c>
      <c r="L25" s="4"/>
      <c r="M25" s="23">
        <v>800</v>
      </c>
      <c r="N25" s="4"/>
      <c r="O25" s="4"/>
      <c r="P25" s="4" t="s">
        <v>30</v>
      </c>
      <c r="Q25" s="51" t="s">
        <v>70</v>
      </c>
      <c r="R25" s="51" t="s">
        <v>108</v>
      </c>
      <c r="S25" s="21">
        <v>12</v>
      </c>
      <c r="T25" s="4" t="s">
        <v>70</v>
      </c>
      <c r="U25" s="4"/>
      <c r="V25" s="4"/>
      <c r="W25" s="4"/>
      <c r="X25" s="4" t="s">
        <v>72</v>
      </c>
      <c r="Y25" s="6" t="s">
        <v>43</v>
      </c>
      <c r="Z25" s="6" t="str">
        <f>VLOOKUP(Y25,'[1]Region&amp;ASM'!$B$2:$D$14,3,0)</f>
        <v>Abhishek Srivastava</v>
      </c>
      <c r="AA25" s="6"/>
      <c r="AB25" s="6"/>
      <c r="AC25" s="6"/>
    </row>
    <row r="26" spans="1:29" x14ac:dyDescent="0.25">
      <c r="A26" s="2">
        <v>45086.763796296298</v>
      </c>
      <c r="B26" s="3">
        <v>45086</v>
      </c>
      <c r="C26" s="3"/>
      <c r="D26" s="3" t="s">
        <v>25</v>
      </c>
      <c r="E26" s="3" t="s">
        <v>26</v>
      </c>
      <c r="F26" s="4">
        <v>11</v>
      </c>
      <c r="G26" s="4" t="s">
        <v>36</v>
      </c>
      <c r="H26" s="4">
        <v>9625446093</v>
      </c>
      <c r="I26" s="22">
        <v>650</v>
      </c>
      <c r="J26" s="4" t="s">
        <v>37</v>
      </c>
      <c r="K26" s="4" t="s">
        <v>38</v>
      </c>
      <c r="L26" s="4"/>
      <c r="M26" s="23">
        <v>600</v>
      </c>
      <c r="N26" s="4"/>
      <c r="O26" s="4"/>
      <c r="P26" s="4" t="s">
        <v>30</v>
      </c>
      <c r="Q26" s="51" t="s">
        <v>70</v>
      </c>
      <c r="R26" s="51" t="s">
        <v>109</v>
      </c>
      <c r="S26" s="21">
        <v>12</v>
      </c>
      <c r="T26" s="4" t="s">
        <v>109</v>
      </c>
      <c r="U26" s="4"/>
      <c r="V26" s="4"/>
      <c r="W26" s="4"/>
      <c r="X26" s="4" t="s">
        <v>72</v>
      </c>
      <c r="Y26" s="6" t="s">
        <v>43</v>
      </c>
      <c r="Z26" s="6" t="str">
        <f>VLOOKUP(Y26,'[1]Region&amp;ASM'!$B$2:$D$14,3,0)</f>
        <v>Abhishek Srivastava</v>
      </c>
      <c r="AA26" s="6"/>
      <c r="AB26" s="6"/>
      <c r="AC26" s="6"/>
    </row>
    <row r="27" spans="1:29" x14ac:dyDescent="0.25">
      <c r="A27" s="2">
        <v>45086.93582175926</v>
      </c>
      <c r="B27" s="3">
        <v>45086</v>
      </c>
      <c r="C27" s="3"/>
      <c r="D27" s="3" t="s">
        <v>25</v>
      </c>
      <c r="E27" s="3" t="s">
        <v>26</v>
      </c>
      <c r="F27" s="4">
        <v>38</v>
      </c>
      <c r="G27" s="4" t="s">
        <v>75</v>
      </c>
      <c r="H27" s="4">
        <v>919999038132</v>
      </c>
      <c r="I27" s="22">
        <v>50</v>
      </c>
      <c r="J27" s="4" t="s">
        <v>97</v>
      </c>
      <c r="K27" s="4" t="s">
        <v>76</v>
      </c>
      <c r="L27" s="4">
        <v>1</v>
      </c>
      <c r="M27" s="23">
        <v>1200</v>
      </c>
      <c r="N27" s="4"/>
      <c r="O27" s="4"/>
      <c r="P27" s="4" t="s">
        <v>30</v>
      </c>
      <c r="Q27" s="51" t="s">
        <v>99</v>
      </c>
      <c r="R27" s="51" t="s">
        <v>110</v>
      </c>
      <c r="S27" s="21">
        <v>30</v>
      </c>
      <c r="T27" s="4" t="s">
        <v>101</v>
      </c>
      <c r="U27" s="4"/>
      <c r="V27" s="4"/>
      <c r="W27" s="4"/>
      <c r="X27" s="4" t="s">
        <v>81</v>
      </c>
      <c r="Y27" s="6" t="s">
        <v>34</v>
      </c>
      <c r="Z27" s="6" t="str">
        <f>VLOOKUP(Y27,'[1]Region&amp;ASM'!$B$2:$D$14,3,0)</f>
        <v>Abhishek Srivastava</v>
      </c>
      <c r="AA27" s="6"/>
      <c r="AB27" s="6"/>
      <c r="AC27" s="6"/>
    </row>
    <row r="28" spans="1:29" x14ac:dyDescent="0.25">
      <c r="A28" s="2">
        <v>45086.937615740739</v>
      </c>
      <c r="B28" s="3">
        <v>45086</v>
      </c>
      <c r="C28" s="3"/>
      <c r="D28" s="3" t="s">
        <v>25</v>
      </c>
      <c r="E28" s="3" t="s">
        <v>26</v>
      </c>
      <c r="F28" s="4">
        <v>38</v>
      </c>
      <c r="G28" s="4" t="s">
        <v>75</v>
      </c>
      <c r="H28" s="4">
        <v>919999038132</v>
      </c>
      <c r="I28" s="22">
        <v>100</v>
      </c>
      <c r="J28" s="4" t="s">
        <v>97</v>
      </c>
      <c r="K28" s="4" t="s">
        <v>76</v>
      </c>
      <c r="L28" s="4">
        <v>1</v>
      </c>
      <c r="M28" s="23">
        <v>900</v>
      </c>
      <c r="N28" s="4"/>
      <c r="O28" s="4"/>
      <c r="P28" s="4" t="s">
        <v>30</v>
      </c>
      <c r="Q28" s="51" t="s">
        <v>111</v>
      </c>
      <c r="R28" s="51" t="s">
        <v>112</v>
      </c>
      <c r="S28" s="21">
        <v>22</v>
      </c>
      <c r="T28" s="4" t="s">
        <v>101</v>
      </c>
      <c r="U28" s="4"/>
      <c r="V28" s="4"/>
      <c r="W28" s="4"/>
      <c r="X28" s="4" t="s">
        <v>81</v>
      </c>
      <c r="Y28" s="6" t="s">
        <v>34</v>
      </c>
      <c r="Z28" s="6" t="str">
        <f>VLOOKUP(Y28,'[1]Region&amp;ASM'!$B$2:$D$14,3,0)</f>
        <v>Abhishek Srivastava</v>
      </c>
      <c r="AA28" s="6"/>
      <c r="AB28" s="6"/>
      <c r="AC28" s="6"/>
    </row>
    <row r="29" spans="1:29" x14ac:dyDescent="0.25">
      <c r="A29" s="2">
        <v>45087.777187500003</v>
      </c>
      <c r="B29" s="3">
        <v>45087</v>
      </c>
      <c r="C29" s="3"/>
      <c r="D29" s="3" t="s">
        <v>25</v>
      </c>
      <c r="E29" s="3" t="s">
        <v>26</v>
      </c>
      <c r="F29" s="4">
        <v>19</v>
      </c>
      <c r="G29" s="4" t="s">
        <v>82</v>
      </c>
      <c r="H29" s="4">
        <v>9215617027</v>
      </c>
      <c r="I29" s="22">
        <v>200</v>
      </c>
      <c r="J29" s="4" t="s">
        <v>48</v>
      </c>
      <c r="K29" s="4" t="s">
        <v>83</v>
      </c>
      <c r="L29" s="4"/>
      <c r="M29" s="23">
        <v>400</v>
      </c>
      <c r="N29" s="4"/>
      <c r="O29" s="4"/>
      <c r="P29" s="4" t="s">
        <v>30</v>
      </c>
      <c r="Q29" s="51" t="s">
        <v>49</v>
      </c>
      <c r="R29" s="51" t="s">
        <v>113</v>
      </c>
      <c r="S29" s="21">
        <v>7</v>
      </c>
      <c r="T29" s="4" t="s">
        <v>113</v>
      </c>
      <c r="U29" s="4"/>
      <c r="V29" s="4"/>
      <c r="W29" s="4" t="s">
        <v>52</v>
      </c>
      <c r="X29" s="5" t="s">
        <v>53</v>
      </c>
      <c r="Y29" s="6" t="s">
        <v>54</v>
      </c>
      <c r="Z29" s="6" t="str">
        <f>VLOOKUP(Y29,'[1]Region&amp;ASM'!$B$2:$D$14,3,0)</f>
        <v>Abhishek Srivastava</v>
      </c>
      <c r="AA29" s="6"/>
      <c r="AB29" s="6"/>
      <c r="AC29" s="6"/>
    </row>
    <row r="30" spans="1:29" x14ac:dyDescent="0.25">
      <c r="A30" s="2">
        <v>45087.799247685187</v>
      </c>
      <c r="B30" s="3">
        <v>45087</v>
      </c>
      <c r="C30" s="3"/>
      <c r="D30" s="3" t="s">
        <v>25</v>
      </c>
      <c r="E30" s="3" t="s">
        <v>26</v>
      </c>
      <c r="F30" s="4">
        <v>9205133965</v>
      </c>
      <c r="G30" s="4" t="s">
        <v>114</v>
      </c>
      <c r="H30" s="4">
        <v>9205133965</v>
      </c>
      <c r="I30" s="22">
        <v>80</v>
      </c>
      <c r="J30" s="4" t="s">
        <v>115</v>
      </c>
      <c r="K30" s="4" t="s">
        <v>116</v>
      </c>
      <c r="L30" s="4"/>
      <c r="M30" s="23">
        <v>800</v>
      </c>
      <c r="N30" s="4"/>
      <c r="O30" s="4"/>
      <c r="P30" s="4" t="s">
        <v>30</v>
      </c>
      <c r="Q30" s="51" t="s">
        <v>117</v>
      </c>
      <c r="R30" s="51" t="s">
        <v>118</v>
      </c>
      <c r="S30" s="21">
        <v>21</v>
      </c>
      <c r="T30" s="4" t="s">
        <v>119</v>
      </c>
      <c r="U30" s="7" t="s">
        <v>120</v>
      </c>
      <c r="V30" s="4" t="s">
        <v>121</v>
      </c>
      <c r="W30" s="4">
        <v>2.0230610190844E+17</v>
      </c>
      <c r="X30" s="5" t="s">
        <v>122</v>
      </c>
      <c r="Y30" s="6" t="s">
        <v>334</v>
      </c>
      <c r="Z30" s="6" t="str">
        <f>VLOOKUP(Y30,'[1]Region&amp;ASM'!$B$2:$D$14,3,0)</f>
        <v>Abhishek Srivastava</v>
      </c>
      <c r="AA30" s="6"/>
      <c r="AB30" s="6"/>
      <c r="AC30" s="6"/>
    </row>
    <row r="31" spans="1:29" x14ac:dyDescent="0.25">
      <c r="A31" s="2">
        <v>45087.800740740742</v>
      </c>
      <c r="B31" s="3">
        <v>45087</v>
      </c>
      <c r="C31" s="3"/>
      <c r="D31" s="3" t="s">
        <v>25</v>
      </c>
      <c r="E31" s="3" t="s">
        <v>26</v>
      </c>
      <c r="F31" s="4">
        <v>9205133965</v>
      </c>
      <c r="G31" s="4" t="s">
        <v>114</v>
      </c>
      <c r="H31" s="4">
        <v>9205133965</v>
      </c>
      <c r="I31" s="22">
        <v>50</v>
      </c>
      <c r="J31" s="4" t="s">
        <v>125</v>
      </c>
      <c r="K31" s="4" t="s">
        <v>126</v>
      </c>
      <c r="L31" s="4"/>
      <c r="M31" s="23">
        <v>800</v>
      </c>
      <c r="N31" s="4"/>
      <c r="O31" s="4"/>
      <c r="P31" s="4" t="s">
        <v>30</v>
      </c>
      <c r="Q31" s="51" t="s">
        <v>127</v>
      </c>
      <c r="R31" s="51" t="s">
        <v>119</v>
      </c>
      <c r="S31" s="21">
        <v>21</v>
      </c>
      <c r="T31" s="4" t="s">
        <v>128</v>
      </c>
      <c r="U31" s="7" t="s">
        <v>129</v>
      </c>
      <c r="V31" s="4" t="s">
        <v>130</v>
      </c>
      <c r="W31" s="4" t="s">
        <v>131</v>
      </c>
      <c r="X31" s="5" t="s">
        <v>122</v>
      </c>
      <c r="Y31" s="6" t="s">
        <v>334</v>
      </c>
      <c r="Z31" s="6" t="str">
        <f>VLOOKUP(Y31,'[1]Region&amp;ASM'!$B$2:$D$14,3,0)</f>
        <v>Abhishek Srivastava</v>
      </c>
      <c r="AA31" s="6"/>
      <c r="AB31" s="6"/>
      <c r="AC31" s="6"/>
    </row>
    <row r="32" spans="1:29" x14ac:dyDescent="0.25">
      <c r="A32" s="2">
        <v>45087.900254629632</v>
      </c>
      <c r="B32" s="3">
        <v>45087</v>
      </c>
      <c r="C32" s="3"/>
      <c r="D32" s="3" t="s">
        <v>25</v>
      </c>
      <c r="E32" s="3" t="s">
        <v>26</v>
      </c>
      <c r="F32" s="4">
        <v>11</v>
      </c>
      <c r="G32" s="4" t="s">
        <v>36</v>
      </c>
      <c r="H32" s="4">
        <v>9625446093</v>
      </c>
      <c r="I32" s="22">
        <v>500</v>
      </c>
      <c r="J32" s="4" t="s">
        <v>37</v>
      </c>
      <c r="K32" s="4" t="s">
        <v>38</v>
      </c>
      <c r="L32" s="4"/>
      <c r="M32" s="23">
        <v>700</v>
      </c>
      <c r="N32" s="4"/>
      <c r="O32" s="4"/>
      <c r="P32" s="4" t="s">
        <v>30</v>
      </c>
      <c r="Q32" s="51" t="s">
        <v>70</v>
      </c>
      <c r="R32" s="51" t="s">
        <v>109</v>
      </c>
      <c r="S32" s="21">
        <v>14</v>
      </c>
      <c r="T32" s="4" t="s">
        <v>109</v>
      </c>
      <c r="U32" s="4"/>
      <c r="V32" s="4"/>
      <c r="W32" s="4"/>
      <c r="X32" s="4" t="s">
        <v>72</v>
      </c>
      <c r="Y32" s="6" t="s">
        <v>43</v>
      </c>
      <c r="Z32" s="6" t="str">
        <f>VLOOKUP(Y32,'[1]Region&amp;ASM'!$B$2:$D$14,3,0)</f>
        <v>Abhishek Srivastava</v>
      </c>
      <c r="AA32" s="6"/>
      <c r="AB32" s="6"/>
      <c r="AC32" s="6"/>
    </row>
    <row r="33" spans="1:29" x14ac:dyDescent="0.25">
      <c r="A33" s="2">
        <v>45087.901284722226</v>
      </c>
      <c r="B33" s="3">
        <v>45087</v>
      </c>
      <c r="C33" s="3"/>
      <c r="D33" s="3" t="s">
        <v>25</v>
      </c>
      <c r="E33" s="3" t="s">
        <v>26</v>
      </c>
      <c r="F33" s="4">
        <v>11</v>
      </c>
      <c r="G33" s="4" t="s">
        <v>36</v>
      </c>
      <c r="H33" s="4">
        <v>9625446093</v>
      </c>
      <c r="I33" s="22">
        <v>600</v>
      </c>
      <c r="J33" s="4" t="s">
        <v>37</v>
      </c>
      <c r="K33" s="4" t="s">
        <v>38</v>
      </c>
      <c r="L33" s="4"/>
      <c r="M33" s="23">
        <v>700</v>
      </c>
      <c r="N33" s="4"/>
      <c r="O33" s="4"/>
      <c r="P33" s="4" t="s">
        <v>30</v>
      </c>
      <c r="Q33" s="51" t="s">
        <v>70</v>
      </c>
      <c r="R33" s="51" t="s">
        <v>132</v>
      </c>
      <c r="S33" s="21">
        <v>14</v>
      </c>
      <c r="T33" s="5" t="s">
        <v>132</v>
      </c>
      <c r="U33" s="4"/>
      <c r="V33" s="4"/>
      <c r="W33" s="4"/>
      <c r="X33" s="4" t="s">
        <v>72</v>
      </c>
      <c r="Y33" s="6" t="s">
        <v>43</v>
      </c>
      <c r="Z33" s="6" t="str">
        <f>VLOOKUP(Y33,'[1]Region&amp;ASM'!$B$2:$D$14,3,0)</f>
        <v>Abhishek Srivastava</v>
      </c>
      <c r="AA33" s="6"/>
      <c r="AB33" s="6"/>
      <c r="AC33" s="6"/>
    </row>
    <row r="34" spans="1:29" x14ac:dyDescent="0.25">
      <c r="A34" s="2">
        <v>45089.901053240741</v>
      </c>
      <c r="B34" s="8">
        <v>45089</v>
      </c>
      <c r="C34" s="8"/>
      <c r="D34" s="3" t="s">
        <v>25</v>
      </c>
      <c r="E34" s="3" t="s">
        <v>26</v>
      </c>
      <c r="F34" s="4">
        <v>11</v>
      </c>
      <c r="G34" s="4" t="s">
        <v>36</v>
      </c>
      <c r="H34" s="4">
        <v>9625446093</v>
      </c>
      <c r="I34" s="22">
        <v>820</v>
      </c>
      <c r="J34" s="4" t="s">
        <v>48</v>
      </c>
      <c r="K34" s="4" t="s">
        <v>83</v>
      </c>
      <c r="L34" s="4"/>
      <c r="M34" s="23">
        <v>600</v>
      </c>
      <c r="N34" s="4"/>
      <c r="O34" s="4"/>
      <c r="P34" s="4" t="s">
        <v>30</v>
      </c>
      <c r="Q34" s="51" t="s">
        <v>133</v>
      </c>
      <c r="R34" s="51" t="s">
        <v>134</v>
      </c>
      <c r="S34" s="21">
        <v>5</v>
      </c>
      <c r="T34" s="4" t="s">
        <v>135</v>
      </c>
      <c r="U34" s="4"/>
      <c r="V34" s="4"/>
      <c r="W34" s="4" t="s">
        <v>52</v>
      </c>
      <c r="X34" s="5" t="s">
        <v>53</v>
      </c>
      <c r="Y34" s="6" t="s">
        <v>54</v>
      </c>
      <c r="Z34" s="6" t="str">
        <f>VLOOKUP(Y34,'[1]Region&amp;ASM'!$B$2:$D$14,3,0)</f>
        <v>Abhishek Srivastava</v>
      </c>
      <c r="AA34" s="6"/>
      <c r="AB34" s="6"/>
      <c r="AC34" s="6"/>
    </row>
    <row r="35" spans="1:29" x14ac:dyDescent="0.25">
      <c r="A35" s="2">
        <v>45089.904988425929</v>
      </c>
      <c r="B35" s="8">
        <v>45089</v>
      </c>
      <c r="C35" s="8"/>
      <c r="D35" s="3" t="s">
        <v>25</v>
      </c>
      <c r="E35" s="3" t="s">
        <v>26</v>
      </c>
      <c r="F35" s="4">
        <v>11</v>
      </c>
      <c r="G35" s="4" t="s">
        <v>36</v>
      </c>
      <c r="H35" s="4">
        <v>9625446093</v>
      </c>
      <c r="I35" s="22">
        <v>650</v>
      </c>
      <c r="J35" s="4" t="s">
        <v>48</v>
      </c>
      <c r="K35" s="4" t="s">
        <v>48</v>
      </c>
      <c r="L35" s="4"/>
      <c r="M35" s="23">
        <v>1500</v>
      </c>
      <c r="N35" s="4"/>
      <c r="O35" s="4"/>
      <c r="P35" s="4" t="s">
        <v>30</v>
      </c>
      <c r="Q35" s="51" t="s">
        <v>136</v>
      </c>
      <c r="R35" s="51" t="s">
        <v>137</v>
      </c>
      <c r="S35" s="21">
        <v>28</v>
      </c>
      <c r="T35" s="4" t="s">
        <v>137</v>
      </c>
      <c r="U35" s="4"/>
      <c r="V35" s="4"/>
      <c r="W35" s="4" t="s">
        <v>52</v>
      </c>
      <c r="X35" s="5" t="s">
        <v>53</v>
      </c>
      <c r="Y35" s="6" t="s">
        <v>54</v>
      </c>
      <c r="Z35" s="6" t="str">
        <f>VLOOKUP(Y35,'[1]Region&amp;ASM'!$B$2:$D$14,3,0)</f>
        <v>Abhishek Srivastava</v>
      </c>
      <c r="AA35" s="6"/>
      <c r="AB35" s="6"/>
      <c r="AC35" s="6"/>
    </row>
    <row r="36" spans="1:29" x14ac:dyDescent="0.25">
      <c r="A36" s="2">
        <v>45090.020150462966</v>
      </c>
      <c r="B36" s="8">
        <v>45089</v>
      </c>
      <c r="C36" s="8"/>
      <c r="D36" s="3" t="s">
        <v>25</v>
      </c>
      <c r="E36" s="3" t="s">
        <v>26</v>
      </c>
      <c r="F36" s="4">
        <v>38</v>
      </c>
      <c r="G36" s="4" t="s">
        <v>75</v>
      </c>
      <c r="H36" s="4">
        <v>919999038132</v>
      </c>
      <c r="I36" s="22">
        <v>200</v>
      </c>
      <c r="J36" s="4" t="s">
        <v>28</v>
      </c>
      <c r="K36" s="4" t="s">
        <v>76</v>
      </c>
      <c r="L36" s="4">
        <v>1</v>
      </c>
      <c r="M36" s="23">
        <v>800</v>
      </c>
      <c r="N36" s="4"/>
      <c r="O36" s="4"/>
      <c r="P36" s="4" t="s">
        <v>30</v>
      </c>
      <c r="Q36" s="51" t="s">
        <v>138</v>
      </c>
      <c r="R36" s="51" t="s">
        <v>139</v>
      </c>
      <c r="S36" s="21">
        <v>24</v>
      </c>
      <c r="T36" s="4" t="s">
        <v>139</v>
      </c>
      <c r="U36" s="4"/>
      <c r="V36" s="4"/>
      <c r="W36" s="4"/>
      <c r="X36" s="4" t="s">
        <v>81</v>
      </c>
      <c r="Y36" s="6" t="s">
        <v>334</v>
      </c>
      <c r="Z36" s="6" t="str">
        <f>VLOOKUP(Y36,'[1]Region&amp;ASM'!$B$2:$D$14,3,0)</f>
        <v>Abhishek Srivastava</v>
      </c>
      <c r="AA36" s="6"/>
      <c r="AB36" s="6"/>
      <c r="AC36" s="6"/>
    </row>
    <row r="37" spans="1:29" x14ac:dyDescent="0.25">
      <c r="A37" s="2">
        <v>45090.022048611114</v>
      </c>
      <c r="B37" s="8">
        <v>45089</v>
      </c>
      <c r="C37" s="8"/>
      <c r="D37" s="3" t="s">
        <v>25</v>
      </c>
      <c r="E37" s="3" t="s">
        <v>26</v>
      </c>
      <c r="F37" s="4">
        <v>38</v>
      </c>
      <c r="G37" s="4" t="s">
        <v>75</v>
      </c>
      <c r="H37" s="4">
        <v>919999038132</v>
      </c>
      <c r="I37" s="22">
        <v>200</v>
      </c>
      <c r="J37" s="4" t="s">
        <v>28</v>
      </c>
      <c r="K37" s="4" t="s">
        <v>76</v>
      </c>
      <c r="L37" s="4">
        <v>1</v>
      </c>
      <c r="M37" s="23">
        <v>800</v>
      </c>
      <c r="N37" s="4"/>
      <c r="O37" s="4"/>
      <c r="P37" s="4" t="s">
        <v>30</v>
      </c>
      <c r="Q37" s="51" t="s">
        <v>139</v>
      </c>
      <c r="R37" s="51" t="s">
        <v>138</v>
      </c>
      <c r="S37" s="21">
        <v>24</v>
      </c>
      <c r="T37" s="4" t="s">
        <v>139</v>
      </c>
      <c r="U37" s="4"/>
      <c r="V37" s="4"/>
      <c r="W37" s="4"/>
      <c r="X37" s="4" t="s">
        <v>81</v>
      </c>
      <c r="Y37" s="6" t="s">
        <v>334</v>
      </c>
      <c r="Z37" s="6" t="str">
        <f>VLOOKUP(Y37,'[1]Region&amp;ASM'!$B$2:$D$14,3,0)</f>
        <v>Abhishek Srivastava</v>
      </c>
      <c r="AA37" s="6"/>
      <c r="AB37" s="6"/>
      <c r="AC37" s="6"/>
    </row>
    <row r="38" spans="1:29" x14ac:dyDescent="0.25">
      <c r="A38" s="2">
        <v>45090.023206018515</v>
      </c>
      <c r="B38" s="8">
        <v>45089</v>
      </c>
      <c r="C38" s="8"/>
      <c r="D38" s="3" t="s">
        <v>25</v>
      </c>
      <c r="E38" s="3" t="s">
        <v>26</v>
      </c>
      <c r="F38" s="4">
        <v>38</v>
      </c>
      <c r="G38" s="4" t="s">
        <v>75</v>
      </c>
      <c r="H38" s="4">
        <v>919999038132</v>
      </c>
      <c r="I38" s="22">
        <v>200</v>
      </c>
      <c r="J38" s="4" t="s">
        <v>97</v>
      </c>
      <c r="K38" s="4" t="s">
        <v>103</v>
      </c>
      <c r="L38" s="4">
        <v>1</v>
      </c>
      <c r="M38" s="23">
        <v>500</v>
      </c>
      <c r="N38" s="4"/>
      <c r="O38" s="4"/>
      <c r="P38" s="4" t="s">
        <v>30</v>
      </c>
      <c r="Q38" s="51" t="s">
        <v>138</v>
      </c>
      <c r="R38" s="51" t="s">
        <v>140</v>
      </c>
      <c r="S38" s="21">
        <v>15</v>
      </c>
      <c r="T38" s="4" t="s">
        <v>140</v>
      </c>
      <c r="U38" s="4"/>
      <c r="V38" s="4"/>
      <c r="W38" s="4"/>
      <c r="X38" s="4" t="s">
        <v>81</v>
      </c>
      <c r="Y38" s="6" t="s">
        <v>334</v>
      </c>
      <c r="Z38" s="6" t="str">
        <f>VLOOKUP(Y38,'[1]Region&amp;ASM'!$B$2:$D$14,3,0)</f>
        <v>Abhishek Srivastava</v>
      </c>
      <c r="AA38" s="6"/>
      <c r="AB38" s="6"/>
      <c r="AC38" s="6"/>
    </row>
    <row r="39" spans="1:29" x14ac:dyDescent="0.25">
      <c r="A39" s="2">
        <v>45090.736215277779</v>
      </c>
      <c r="B39" s="8">
        <v>45090</v>
      </c>
      <c r="C39" s="8"/>
      <c r="D39" s="3" t="s">
        <v>25</v>
      </c>
      <c r="E39" s="3" t="s">
        <v>26</v>
      </c>
      <c r="F39" s="4">
        <v>11</v>
      </c>
      <c r="G39" s="4" t="s">
        <v>36</v>
      </c>
      <c r="H39" s="4">
        <v>9625446093</v>
      </c>
      <c r="I39" s="22">
        <v>800</v>
      </c>
      <c r="J39" s="4" t="s">
        <v>37</v>
      </c>
      <c r="K39" s="4" t="s">
        <v>38</v>
      </c>
      <c r="L39" s="4"/>
      <c r="M39" s="23">
        <v>1200</v>
      </c>
      <c r="N39" s="4"/>
      <c r="O39" s="4"/>
      <c r="P39" s="4" t="s">
        <v>30</v>
      </c>
      <c r="Q39" s="51" t="s">
        <v>70</v>
      </c>
      <c r="R39" s="51" t="s">
        <v>141</v>
      </c>
      <c r="S39" s="21">
        <v>30</v>
      </c>
      <c r="T39" s="5" t="s">
        <v>141</v>
      </c>
      <c r="U39" s="4"/>
      <c r="V39" s="4"/>
      <c r="W39" s="4"/>
      <c r="X39" s="4" t="s">
        <v>72</v>
      </c>
      <c r="Y39" s="6" t="s">
        <v>43</v>
      </c>
      <c r="Z39" s="6" t="str">
        <f>VLOOKUP(Y39,'[1]Region&amp;ASM'!$B$2:$D$14,3,0)</f>
        <v>Abhishek Srivastava</v>
      </c>
      <c r="AA39" s="6"/>
      <c r="AB39" s="6"/>
      <c r="AC39" s="6"/>
    </row>
    <row r="40" spans="1:29" x14ac:dyDescent="0.25">
      <c r="A40" s="2">
        <v>45090.923194444447</v>
      </c>
      <c r="B40" s="8">
        <v>45090</v>
      </c>
      <c r="C40" s="8"/>
      <c r="D40" s="3" t="s">
        <v>25</v>
      </c>
      <c r="E40" s="3" t="s">
        <v>26</v>
      </c>
      <c r="F40" s="4">
        <v>38</v>
      </c>
      <c r="G40" s="4" t="s">
        <v>75</v>
      </c>
      <c r="H40" s="4">
        <v>919999038132</v>
      </c>
      <c r="I40" s="22">
        <v>300</v>
      </c>
      <c r="J40" s="4" t="s">
        <v>97</v>
      </c>
      <c r="K40" s="4" t="s">
        <v>103</v>
      </c>
      <c r="L40" s="4"/>
      <c r="M40" s="23">
        <v>1000</v>
      </c>
      <c r="N40" s="4"/>
      <c r="O40" s="4"/>
      <c r="P40" s="4" t="s">
        <v>30</v>
      </c>
      <c r="Q40" s="51" t="s">
        <v>99</v>
      </c>
      <c r="R40" s="51" t="s">
        <v>142</v>
      </c>
      <c r="S40" s="21">
        <v>21</v>
      </c>
      <c r="T40" s="4" t="s">
        <v>143</v>
      </c>
      <c r="U40" s="4"/>
      <c r="V40" s="4"/>
      <c r="W40" s="4"/>
      <c r="X40" s="4" t="s">
        <v>81</v>
      </c>
      <c r="Y40" s="6" t="s">
        <v>34</v>
      </c>
      <c r="Z40" s="6" t="str">
        <f>VLOOKUP(Y40,'[1]Region&amp;ASM'!$B$2:$D$14,3,0)</f>
        <v>Abhishek Srivastava</v>
      </c>
      <c r="AA40" s="6"/>
      <c r="AB40" s="6"/>
      <c r="AC40" s="6"/>
    </row>
    <row r="41" spans="1:29" x14ac:dyDescent="0.25">
      <c r="A41" s="2">
        <v>45091.774548611109</v>
      </c>
      <c r="B41" s="8">
        <v>45091</v>
      </c>
      <c r="C41" s="8"/>
      <c r="D41" s="3" t="s">
        <v>25</v>
      </c>
      <c r="E41" s="3" t="s">
        <v>26</v>
      </c>
      <c r="F41" s="4">
        <v>19</v>
      </c>
      <c r="G41" s="4" t="s">
        <v>82</v>
      </c>
      <c r="H41" s="4">
        <v>9818564936</v>
      </c>
      <c r="I41" s="22">
        <v>250</v>
      </c>
      <c r="J41" s="4" t="s">
        <v>48</v>
      </c>
      <c r="K41" s="4" t="s">
        <v>83</v>
      </c>
      <c r="L41" s="4"/>
      <c r="M41" s="23">
        <v>300</v>
      </c>
      <c r="N41" s="4"/>
      <c r="O41" s="4"/>
      <c r="P41" s="4" t="s">
        <v>30</v>
      </c>
      <c r="Q41" s="51" t="s">
        <v>49</v>
      </c>
      <c r="R41" s="51" t="s">
        <v>144</v>
      </c>
      <c r="S41" s="21">
        <v>3.5</v>
      </c>
      <c r="T41" s="4" t="s">
        <v>144</v>
      </c>
      <c r="U41" s="4"/>
      <c r="V41" s="4"/>
      <c r="W41" s="4" t="s">
        <v>52</v>
      </c>
      <c r="X41" s="5" t="s">
        <v>53</v>
      </c>
      <c r="Y41" s="6" t="s">
        <v>54</v>
      </c>
      <c r="Z41" s="6" t="str">
        <f>VLOOKUP(Y41,'[1]Region&amp;ASM'!$B$2:$D$14,3,0)</f>
        <v>Abhishek Srivastava</v>
      </c>
      <c r="AA41" s="6"/>
      <c r="AB41" s="6"/>
      <c r="AC41" s="6"/>
    </row>
    <row r="42" spans="1:29" x14ac:dyDescent="0.25">
      <c r="A42" s="2">
        <v>45091.780509259261</v>
      </c>
      <c r="B42" s="8">
        <v>45091</v>
      </c>
      <c r="C42" s="8"/>
      <c r="D42" s="3" t="s">
        <v>25</v>
      </c>
      <c r="E42" s="3" t="s">
        <v>26</v>
      </c>
      <c r="F42" s="4">
        <v>39</v>
      </c>
      <c r="G42" s="4" t="s">
        <v>88</v>
      </c>
      <c r="H42" s="4">
        <v>9911119343</v>
      </c>
      <c r="I42" s="22">
        <v>50</v>
      </c>
      <c r="J42" s="4" t="s">
        <v>58</v>
      </c>
      <c r="K42" s="4" t="s">
        <v>58</v>
      </c>
      <c r="L42" s="4"/>
      <c r="M42" s="23">
        <v>400</v>
      </c>
      <c r="N42" s="4"/>
      <c r="O42" s="4"/>
      <c r="P42" s="4" t="s">
        <v>30</v>
      </c>
      <c r="Q42" s="51" t="s">
        <v>49</v>
      </c>
      <c r="R42" s="51" t="s">
        <v>146</v>
      </c>
      <c r="S42" s="21">
        <v>12</v>
      </c>
      <c r="T42" s="4" t="s">
        <v>146</v>
      </c>
      <c r="U42" s="4"/>
      <c r="V42" s="4"/>
      <c r="W42" s="4" t="s">
        <v>52</v>
      </c>
      <c r="X42" s="5" t="s">
        <v>53</v>
      </c>
      <c r="Y42" s="6" t="s">
        <v>54</v>
      </c>
      <c r="Z42" s="6" t="str">
        <f>VLOOKUP(Y42,'[1]Region&amp;ASM'!$B$2:$D$14,3,0)</f>
        <v>Abhishek Srivastava</v>
      </c>
      <c r="AA42" s="6"/>
      <c r="AB42" s="6"/>
      <c r="AC42" s="6"/>
    </row>
    <row r="43" spans="1:29" x14ac:dyDescent="0.25">
      <c r="A43" s="2">
        <v>45091.933148148149</v>
      </c>
      <c r="B43" s="8">
        <v>45091</v>
      </c>
      <c r="C43" s="8"/>
      <c r="D43" s="3" t="s">
        <v>25</v>
      </c>
      <c r="E43" s="3" t="s">
        <v>26</v>
      </c>
      <c r="F43" s="4">
        <v>38</v>
      </c>
      <c r="G43" s="4" t="s">
        <v>75</v>
      </c>
      <c r="H43" s="4">
        <v>919999038132</v>
      </c>
      <c r="I43" s="22">
        <v>200</v>
      </c>
      <c r="J43" s="4" t="s">
        <v>97</v>
      </c>
      <c r="K43" s="4" t="s">
        <v>76</v>
      </c>
      <c r="L43" s="4">
        <v>1</v>
      </c>
      <c r="M43" s="23">
        <v>1000</v>
      </c>
      <c r="N43" s="4"/>
      <c r="O43" s="4"/>
      <c r="P43" s="4" t="s">
        <v>30</v>
      </c>
      <c r="Q43" s="51" t="s">
        <v>99</v>
      </c>
      <c r="R43" s="51" t="s">
        <v>112</v>
      </c>
      <c r="S43" s="21">
        <v>24</v>
      </c>
      <c r="T43" s="4" t="s">
        <v>143</v>
      </c>
      <c r="U43" s="4"/>
      <c r="V43" s="4"/>
      <c r="W43" s="4"/>
      <c r="X43" s="4" t="s">
        <v>81</v>
      </c>
      <c r="Y43" s="6" t="s">
        <v>34</v>
      </c>
      <c r="Z43" s="6" t="str">
        <f>VLOOKUP(Y43,'[1]Region&amp;ASM'!$B$2:$D$14,3,0)</f>
        <v>Abhishek Srivastava</v>
      </c>
      <c r="AA43" s="6"/>
      <c r="AB43" s="6"/>
      <c r="AC43" s="6"/>
    </row>
    <row r="44" spans="1:29" x14ac:dyDescent="0.25">
      <c r="A44" s="2">
        <v>45092.85428240741</v>
      </c>
      <c r="B44" s="8">
        <v>45092</v>
      </c>
      <c r="C44" s="8"/>
      <c r="D44" s="3" t="s">
        <v>25</v>
      </c>
      <c r="E44" s="3" t="s">
        <v>26</v>
      </c>
      <c r="F44" s="4">
        <v>11</v>
      </c>
      <c r="G44" s="4" t="s">
        <v>36</v>
      </c>
      <c r="H44" s="4">
        <v>9625446093</v>
      </c>
      <c r="I44" s="22">
        <v>200</v>
      </c>
      <c r="J44" s="4" t="s">
        <v>37</v>
      </c>
      <c r="K44" s="4" t="s">
        <v>38</v>
      </c>
      <c r="L44" s="4"/>
      <c r="M44" s="23">
        <v>800</v>
      </c>
      <c r="N44" s="4"/>
      <c r="O44" s="4"/>
      <c r="P44" s="4" t="s">
        <v>30</v>
      </c>
      <c r="Q44" s="51" t="s">
        <v>147</v>
      </c>
      <c r="R44" s="51" t="s">
        <v>70</v>
      </c>
      <c r="S44" s="21">
        <v>20</v>
      </c>
      <c r="T44" s="4" t="s">
        <v>70</v>
      </c>
      <c r="U44" s="4"/>
      <c r="V44" s="4"/>
      <c r="W44" s="4"/>
      <c r="X44" s="4" t="s">
        <v>72</v>
      </c>
      <c r="Y44" s="6" t="s">
        <v>43</v>
      </c>
      <c r="Z44" s="6" t="str">
        <f>VLOOKUP(Y44,'[1]Region&amp;ASM'!$B$2:$D$14,3,0)</f>
        <v>Abhishek Srivastava</v>
      </c>
      <c r="AA44" s="6"/>
      <c r="AB44" s="6"/>
      <c r="AC44" s="6"/>
    </row>
    <row r="45" spans="1:29" x14ac:dyDescent="0.25">
      <c r="A45" s="2">
        <v>45093.007256944446</v>
      </c>
      <c r="B45" s="8">
        <v>45092</v>
      </c>
      <c r="C45" s="8"/>
      <c r="D45" s="3" t="s">
        <v>25</v>
      </c>
      <c r="E45" s="3" t="s">
        <v>26</v>
      </c>
      <c r="F45" s="4">
        <v>38</v>
      </c>
      <c r="G45" s="4" t="s">
        <v>75</v>
      </c>
      <c r="H45" s="4" t="s">
        <v>148</v>
      </c>
      <c r="I45" s="22">
        <v>200</v>
      </c>
      <c r="J45" s="4" t="s">
        <v>97</v>
      </c>
      <c r="K45" s="4" t="s">
        <v>76</v>
      </c>
      <c r="L45" s="4">
        <v>1</v>
      </c>
      <c r="M45" s="23">
        <v>800</v>
      </c>
      <c r="N45" s="4"/>
      <c r="O45" s="4"/>
      <c r="P45" s="4" t="s">
        <v>30</v>
      </c>
      <c r="Q45" s="51" t="s">
        <v>149</v>
      </c>
      <c r="R45" s="51" t="s">
        <v>139</v>
      </c>
      <c r="S45" s="21">
        <v>20</v>
      </c>
      <c r="T45" s="4" t="s">
        <v>139</v>
      </c>
      <c r="U45" s="4"/>
      <c r="V45" s="4"/>
      <c r="W45" s="4"/>
      <c r="X45" s="4" t="s">
        <v>81</v>
      </c>
      <c r="Y45" s="6" t="s">
        <v>334</v>
      </c>
      <c r="Z45" s="6" t="str">
        <f>VLOOKUP(Y45,'[1]Region&amp;ASM'!$B$2:$D$14,3,0)</f>
        <v>Abhishek Srivastava</v>
      </c>
      <c r="AA45" s="6"/>
      <c r="AB45" s="6"/>
      <c r="AC45" s="6"/>
    </row>
    <row r="46" spans="1:29" x14ac:dyDescent="0.25">
      <c r="A46" s="2">
        <v>45093.008136574077</v>
      </c>
      <c r="B46" s="8">
        <v>45092</v>
      </c>
      <c r="C46" s="8"/>
      <c r="D46" s="3" t="s">
        <v>25</v>
      </c>
      <c r="E46" s="3" t="s">
        <v>26</v>
      </c>
      <c r="F46" s="4">
        <v>38</v>
      </c>
      <c r="G46" s="4" t="s">
        <v>75</v>
      </c>
      <c r="H46" s="4" t="s">
        <v>148</v>
      </c>
      <c r="I46" s="22">
        <v>300</v>
      </c>
      <c r="J46" s="4" t="s">
        <v>97</v>
      </c>
      <c r="K46" s="4" t="s">
        <v>76</v>
      </c>
      <c r="L46" s="4">
        <v>1</v>
      </c>
      <c r="M46" s="23">
        <v>800</v>
      </c>
      <c r="N46" s="4"/>
      <c r="O46" s="4"/>
      <c r="P46" s="4" t="s">
        <v>30</v>
      </c>
      <c r="Q46" s="51" t="s">
        <v>139</v>
      </c>
      <c r="R46" s="51" t="s">
        <v>149</v>
      </c>
      <c r="S46" s="21">
        <v>20</v>
      </c>
      <c r="T46" s="4" t="s">
        <v>139</v>
      </c>
      <c r="U46" s="4"/>
      <c r="V46" s="4"/>
      <c r="W46" s="4"/>
      <c r="X46" s="4" t="s">
        <v>81</v>
      </c>
      <c r="Y46" s="6" t="s">
        <v>334</v>
      </c>
      <c r="Z46" s="6" t="str">
        <f>VLOOKUP(Y46,'[1]Region&amp;ASM'!$B$2:$D$14,3,0)</f>
        <v>Abhishek Srivastava</v>
      </c>
      <c r="AA46" s="6"/>
      <c r="AB46" s="6"/>
      <c r="AC46" s="6"/>
    </row>
    <row r="47" spans="1:29" x14ac:dyDescent="0.25">
      <c r="A47" s="2">
        <v>45093.008993055555</v>
      </c>
      <c r="B47" s="8">
        <v>45092</v>
      </c>
      <c r="C47" s="8"/>
      <c r="D47" s="3" t="s">
        <v>25</v>
      </c>
      <c r="E47" s="3" t="s">
        <v>26</v>
      </c>
      <c r="F47" s="4">
        <v>38</v>
      </c>
      <c r="G47" s="4" t="s">
        <v>75</v>
      </c>
      <c r="H47" s="4" t="s">
        <v>148</v>
      </c>
      <c r="I47" s="22">
        <v>200</v>
      </c>
      <c r="J47" s="4" t="s">
        <v>28</v>
      </c>
      <c r="K47" s="4" t="s">
        <v>150</v>
      </c>
      <c r="L47" s="4">
        <v>1</v>
      </c>
      <c r="M47" s="23">
        <v>800</v>
      </c>
      <c r="N47" s="4"/>
      <c r="O47" s="4"/>
      <c r="P47" s="4" t="s">
        <v>30</v>
      </c>
      <c r="Q47" s="51" t="s">
        <v>149</v>
      </c>
      <c r="R47" s="51" t="s">
        <v>139</v>
      </c>
      <c r="S47" s="21">
        <v>20</v>
      </c>
      <c r="T47" s="4" t="s">
        <v>139</v>
      </c>
      <c r="U47" s="4"/>
      <c r="V47" s="4"/>
      <c r="W47" s="4"/>
      <c r="X47" s="4" t="s">
        <v>81</v>
      </c>
      <c r="Y47" s="6" t="s">
        <v>334</v>
      </c>
      <c r="Z47" s="6" t="str">
        <f>VLOOKUP(Y47,'[1]Region&amp;ASM'!$B$2:$D$14,3,0)</f>
        <v>Abhishek Srivastava</v>
      </c>
      <c r="AA47" s="6"/>
      <c r="AB47" s="6"/>
      <c r="AC47" s="6"/>
    </row>
    <row r="48" spans="1:29" x14ac:dyDescent="0.25">
      <c r="A48" s="2">
        <v>45093.857569444444</v>
      </c>
      <c r="B48" s="8">
        <v>45093</v>
      </c>
      <c r="C48" s="8"/>
      <c r="D48" s="3" t="s">
        <v>25</v>
      </c>
      <c r="E48" s="3" t="s">
        <v>26</v>
      </c>
      <c r="F48" s="4">
        <v>38</v>
      </c>
      <c r="G48" s="4" t="s">
        <v>75</v>
      </c>
      <c r="H48" s="4">
        <v>919999038132</v>
      </c>
      <c r="I48" s="22">
        <v>200</v>
      </c>
      <c r="J48" s="4" t="s">
        <v>97</v>
      </c>
      <c r="K48" s="4" t="s">
        <v>103</v>
      </c>
      <c r="L48" s="4">
        <v>1</v>
      </c>
      <c r="M48" s="23">
        <v>900</v>
      </c>
      <c r="N48" s="4"/>
      <c r="O48" s="4"/>
      <c r="P48" s="4" t="s">
        <v>30</v>
      </c>
      <c r="Q48" s="51" t="s">
        <v>99</v>
      </c>
      <c r="R48" s="51" t="s">
        <v>112</v>
      </c>
      <c r="S48" s="21">
        <v>20</v>
      </c>
      <c r="T48" s="4" t="s">
        <v>105</v>
      </c>
      <c r="U48" s="4"/>
      <c r="V48" s="4"/>
      <c r="W48" s="4"/>
      <c r="X48" s="4" t="s">
        <v>81</v>
      </c>
      <c r="Y48" s="6" t="s">
        <v>34</v>
      </c>
      <c r="Z48" s="6" t="str">
        <f>VLOOKUP(Y48,'[1]Region&amp;ASM'!$B$2:$D$14,3,0)</f>
        <v>Abhishek Srivastava</v>
      </c>
      <c r="AA48" s="6"/>
      <c r="AB48" s="6"/>
      <c r="AC48" s="6"/>
    </row>
    <row r="49" spans="1:29" x14ac:dyDescent="0.25">
      <c r="A49" s="2">
        <v>45093.860127314816</v>
      </c>
      <c r="B49" s="8">
        <v>45093</v>
      </c>
      <c r="C49" s="8"/>
      <c r="D49" s="3" t="s">
        <v>25</v>
      </c>
      <c r="E49" s="3" t="s">
        <v>26</v>
      </c>
      <c r="F49" s="4">
        <v>38</v>
      </c>
      <c r="G49" s="4" t="s">
        <v>75</v>
      </c>
      <c r="H49" s="4">
        <v>919999038132</v>
      </c>
      <c r="I49" s="22">
        <v>300</v>
      </c>
      <c r="J49" s="4" t="s">
        <v>97</v>
      </c>
      <c r="K49" s="4" t="s">
        <v>103</v>
      </c>
      <c r="L49" s="4">
        <v>1</v>
      </c>
      <c r="M49" s="23">
        <v>600</v>
      </c>
      <c r="N49" s="4"/>
      <c r="O49" s="4"/>
      <c r="P49" s="4" t="s">
        <v>30</v>
      </c>
      <c r="Q49" s="51" t="s">
        <v>151</v>
      </c>
      <c r="R49" s="51" t="s">
        <v>152</v>
      </c>
      <c r="S49" s="21">
        <v>15</v>
      </c>
      <c r="T49" s="4" t="s">
        <v>101</v>
      </c>
      <c r="U49" s="4"/>
      <c r="V49" s="4"/>
      <c r="W49" s="4"/>
      <c r="X49" s="4" t="s">
        <v>81</v>
      </c>
      <c r="Y49" s="6" t="s">
        <v>34</v>
      </c>
      <c r="Z49" s="6" t="str">
        <f>VLOOKUP(Y49,'[1]Region&amp;ASM'!$B$2:$D$14,3,0)</f>
        <v>Abhishek Srivastava</v>
      </c>
      <c r="AA49" s="6"/>
      <c r="AB49" s="6"/>
      <c r="AC49" s="6"/>
    </row>
    <row r="50" spans="1:29" x14ac:dyDescent="0.25">
      <c r="A50" s="2">
        <v>45093.886805555558</v>
      </c>
      <c r="B50" s="8">
        <v>45093</v>
      </c>
      <c r="C50" s="8"/>
      <c r="D50" s="3" t="s">
        <v>25</v>
      </c>
      <c r="E50" s="3" t="s">
        <v>26</v>
      </c>
      <c r="F50" s="4">
        <v>19</v>
      </c>
      <c r="G50" s="4" t="s">
        <v>82</v>
      </c>
      <c r="H50" s="4">
        <v>9215617027</v>
      </c>
      <c r="I50" s="22">
        <v>50</v>
      </c>
      <c r="J50" s="4" t="s">
        <v>48</v>
      </c>
      <c r="K50" s="4" t="s">
        <v>83</v>
      </c>
      <c r="L50" s="4"/>
      <c r="M50" s="23">
        <v>300</v>
      </c>
      <c r="N50" s="4"/>
      <c r="O50" s="4"/>
      <c r="P50" s="4" t="s">
        <v>30</v>
      </c>
      <c r="Q50" s="51" t="s">
        <v>49</v>
      </c>
      <c r="R50" s="51" t="s">
        <v>153</v>
      </c>
      <c r="S50" s="21">
        <v>5</v>
      </c>
      <c r="T50" s="4" t="s">
        <v>153</v>
      </c>
      <c r="U50" s="4"/>
      <c r="V50" s="4"/>
      <c r="W50" s="4" t="s">
        <v>52</v>
      </c>
      <c r="X50" s="5" t="s">
        <v>53</v>
      </c>
      <c r="Y50" s="6" t="s">
        <v>54</v>
      </c>
      <c r="Z50" s="6" t="str">
        <f>VLOOKUP(Y50,'[1]Region&amp;ASM'!$B$2:$D$14,3,0)</f>
        <v>Abhishek Srivastava</v>
      </c>
      <c r="AA50" s="6"/>
      <c r="AB50" s="6"/>
      <c r="AC50" s="6"/>
    </row>
    <row r="51" spans="1:29" x14ac:dyDescent="0.25">
      <c r="A51" s="2">
        <v>45093.889050925929</v>
      </c>
      <c r="B51" s="8">
        <v>45093</v>
      </c>
      <c r="C51" s="8"/>
      <c r="D51" s="3" t="s">
        <v>25</v>
      </c>
      <c r="E51" s="3" t="s">
        <v>26</v>
      </c>
      <c r="F51" s="4">
        <v>19</v>
      </c>
      <c r="G51" s="4" t="s">
        <v>82</v>
      </c>
      <c r="H51" s="4">
        <v>9215617027</v>
      </c>
      <c r="I51" s="22">
        <v>50</v>
      </c>
      <c r="J51" s="4" t="s">
        <v>48</v>
      </c>
      <c r="K51" s="4" t="s">
        <v>48</v>
      </c>
      <c r="L51" s="4"/>
      <c r="M51" s="23">
        <v>300</v>
      </c>
      <c r="N51" s="4"/>
      <c r="O51" s="4"/>
      <c r="P51" s="4" t="s">
        <v>30</v>
      </c>
      <c r="Q51" s="51" t="s">
        <v>49</v>
      </c>
      <c r="R51" s="51" t="s">
        <v>92</v>
      </c>
      <c r="S51" s="21">
        <v>6</v>
      </c>
      <c r="T51" s="4" t="s">
        <v>92</v>
      </c>
      <c r="U51" s="4"/>
      <c r="V51" s="4"/>
      <c r="W51" s="4" t="s">
        <v>52</v>
      </c>
      <c r="X51" s="5" t="s">
        <v>53</v>
      </c>
      <c r="Y51" s="6" t="s">
        <v>54</v>
      </c>
      <c r="Z51" s="6" t="str">
        <f>VLOOKUP(Y51,'[1]Region&amp;ASM'!$B$2:$D$14,3,0)</f>
        <v>Abhishek Srivastava</v>
      </c>
      <c r="AA51" s="6"/>
      <c r="AB51" s="6"/>
      <c r="AC51" s="6"/>
    </row>
    <row r="52" spans="1:29" x14ac:dyDescent="0.25">
      <c r="A52" s="2">
        <v>45094.868993055556</v>
      </c>
      <c r="B52" s="8">
        <v>45094</v>
      </c>
      <c r="C52" s="8"/>
      <c r="D52" s="3" t="s">
        <v>25</v>
      </c>
      <c r="E52" s="3" t="s">
        <v>26</v>
      </c>
      <c r="F52" s="4">
        <v>11</v>
      </c>
      <c r="G52" s="4" t="s">
        <v>36</v>
      </c>
      <c r="H52" s="4">
        <v>9625446093</v>
      </c>
      <c r="I52" s="22">
        <v>200</v>
      </c>
      <c r="J52" s="4" t="s">
        <v>37</v>
      </c>
      <c r="K52" s="4" t="s">
        <v>38</v>
      </c>
      <c r="L52" s="4"/>
      <c r="M52" s="23">
        <v>700</v>
      </c>
      <c r="N52" s="4"/>
      <c r="O52" s="4"/>
      <c r="P52" s="4" t="s">
        <v>30</v>
      </c>
      <c r="Q52" s="51" t="s">
        <v>70</v>
      </c>
      <c r="R52" s="51" t="s">
        <v>154</v>
      </c>
      <c r="S52" s="21">
        <v>14</v>
      </c>
      <c r="T52" s="4" t="s">
        <v>154</v>
      </c>
      <c r="U52" s="4"/>
      <c r="V52" s="4"/>
      <c r="W52" s="4"/>
      <c r="X52" s="4" t="s">
        <v>72</v>
      </c>
      <c r="Y52" s="6" t="s">
        <v>43</v>
      </c>
      <c r="Z52" s="6" t="str">
        <f>VLOOKUP(Y52,'[1]Region&amp;ASM'!$B$2:$D$14,3,0)</f>
        <v>Abhishek Srivastava</v>
      </c>
      <c r="AA52" s="6"/>
      <c r="AB52" s="6"/>
      <c r="AC52" s="6"/>
    </row>
    <row r="53" spans="1:29" x14ac:dyDescent="0.25">
      <c r="A53" s="2">
        <v>45094.870196759257</v>
      </c>
      <c r="B53" s="8">
        <v>45094</v>
      </c>
      <c r="C53" s="8"/>
      <c r="D53" s="3" t="s">
        <v>25</v>
      </c>
      <c r="E53" s="3" t="s">
        <v>26</v>
      </c>
      <c r="F53" s="4">
        <v>11</v>
      </c>
      <c r="G53" s="4" t="s">
        <v>36</v>
      </c>
      <c r="H53" s="4">
        <v>9625446093</v>
      </c>
      <c r="I53" s="22">
        <v>450</v>
      </c>
      <c r="J53" s="4" t="s">
        <v>37</v>
      </c>
      <c r="K53" s="4" t="s">
        <v>38</v>
      </c>
      <c r="L53" s="4"/>
      <c r="M53" s="23">
        <v>650</v>
      </c>
      <c r="N53" s="4"/>
      <c r="O53" s="4"/>
      <c r="P53" s="4" t="s">
        <v>30</v>
      </c>
      <c r="Q53" s="51" t="s">
        <v>70</v>
      </c>
      <c r="R53" s="51" t="s">
        <v>155</v>
      </c>
      <c r="S53" s="21">
        <v>13</v>
      </c>
      <c r="T53" s="4" t="s">
        <v>155</v>
      </c>
      <c r="U53" s="4"/>
      <c r="V53" s="4"/>
      <c r="W53" s="4"/>
      <c r="X53" s="4" t="s">
        <v>72</v>
      </c>
      <c r="Y53" s="6" t="s">
        <v>43</v>
      </c>
      <c r="Z53" s="6" t="str">
        <f>VLOOKUP(Y53,'[1]Region&amp;ASM'!$B$2:$D$14,3,0)</f>
        <v>Abhishek Srivastava</v>
      </c>
      <c r="AA53" s="6"/>
      <c r="AB53" s="6"/>
      <c r="AC53" s="6"/>
    </row>
    <row r="54" spans="1:29" x14ac:dyDescent="0.25">
      <c r="A54" s="2">
        <v>45094.87127314815</v>
      </c>
      <c r="B54" s="8">
        <v>45094</v>
      </c>
      <c r="C54" s="8"/>
      <c r="D54" s="3" t="s">
        <v>25</v>
      </c>
      <c r="E54" s="3" t="s">
        <v>26</v>
      </c>
      <c r="F54" s="4">
        <v>11</v>
      </c>
      <c r="G54" s="4" t="s">
        <v>36</v>
      </c>
      <c r="H54" s="4">
        <v>9625446093</v>
      </c>
      <c r="I54" s="22">
        <v>600</v>
      </c>
      <c r="J54" s="4" t="s">
        <v>37</v>
      </c>
      <c r="K54" s="4" t="s">
        <v>38</v>
      </c>
      <c r="L54" s="4"/>
      <c r="M54" s="23">
        <v>600</v>
      </c>
      <c r="N54" s="4"/>
      <c r="O54" s="4"/>
      <c r="P54" s="4" t="s">
        <v>30</v>
      </c>
      <c r="Q54" s="51" t="s">
        <v>70</v>
      </c>
      <c r="R54" s="51" t="s">
        <v>132</v>
      </c>
      <c r="S54" s="21">
        <v>12</v>
      </c>
      <c r="T54" s="5" t="s">
        <v>132</v>
      </c>
      <c r="U54" s="4"/>
      <c r="V54" s="4"/>
      <c r="W54" s="4"/>
      <c r="X54" s="4" t="s">
        <v>72</v>
      </c>
      <c r="Y54" s="6" t="s">
        <v>43</v>
      </c>
      <c r="Z54" s="6" t="str">
        <f>VLOOKUP(Y54,'[1]Region&amp;ASM'!$B$2:$D$14,3,0)</f>
        <v>Abhishek Srivastava</v>
      </c>
      <c r="AA54" s="6"/>
      <c r="AB54" s="6"/>
      <c r="AC54" s="6"/>
    </row>
    <row r="55" spans="1:29" x14ac:dyDescent="0.25">
      <c r="A55" s="2">
        <v>45095.890289351853</v>
      </c>
      <c r="B55" s="8">
        <v>45095</v>
      </c>
      <c r="C55" s="8"/>
      <c r="D55" s="3" t="s">
        <v>25</v>
      </c>
      <c r="E55" s="3" t="s">
        <v>26</v>
      </c>
      <c r="F55" s="4">
        <v>38</v>
      </c>
      <c r="G55" s="4" t="s">
        <v>75</v>
      </c>
      <c r="H55" s="4" t="s">
        <v>148</v>
      </c>
      <c r="I55" s="22">
        <v>200</v>
      </c>
      <c r="J55" s="4" t="s">
        <v>97</v>
      </c>
      <c r="K55" s="4" t="s">
        <v>103</v>
      </c>
      <c r="L55" s="4">
        <v>1</v>
      </c>
      <c r="M55" s="23">
        <v>800</v>
      </c>
      <c r="N55" s="4"/>
      <c r="O55" s="4"/>
      <c r="P55" s="4" t="s">
        <v>30</v>
      </c>
      <c r="Q55" s="51" t="s">
        <v>149</v>
      </c>
      <c r="R55" s="51" t="s">
        <v>139</v>
      </c>
      <c r="S55" s="21">
        <v>22</v>
      </c>
      <c r="T55" s="4" t="s">
        <v>101</v>
      </c>
      <c r="U55" s="4"/>
      <c r="V55" s="4"/>
      <c r="W55" s="4"/>
      <c r="X55" s="4" t="s">
        <v>81</v>
      </c>
      <c r="Y55" s="6" t="s">
        <v>34</v>
      </c>
      <c r="Z55" s="6" t="str">
        <f>VLOOKUP(Y55,'[1]Region&amp;ASM'!$B$2:$D$14,3,0)</f>
        <v>Abhishek Srivastava</v>
      </c>
      <c r="AA55" s="6"/>
      <c r="AB55" s="6"/>
      <c r="AC55" s="6"/>
    </row>
    <row r="56" spans="1:29" x14ac:dyDescent="0.25">
      <c r="A56" s="2">
        <v>45095.89199074074</v>
      </c>
      <c r="B56" s="8">
        <v>45095</v>
      </c>
      <c r="C56" s="8"/>
      <c r="D56" s="3" t="s">
        <v>25</v>
      </c>
      <c r="E56" s="3" t="s">
        <v>26</v>
      </c>
      <c r="F56" s="4">
        <v>38</v>
      </c>
      <c r="G56" s="4" t="s">
        <v>75</v>
      </c>
      <c r="H56" s="4" t="s">
        <v>148</v>
      </c>
      <c r="I56" s="22">
        <v>300</v>
      </c>
      <c r="J56" s="4" t="s">
        <v>97</v>
      </c>
      <c r="K56" s="4" t="s">
        <v>76</v>
      </c>
      <c r="L56" s="4">
        <v>1</v>
      </c>
      <c r="M56" s="23">
        <v>1500</v>
      </c>
      <c r="N56" s="4"/>
      <c r="O56" s="4"/>
      <c r="P56" s="4" t="s">
        <v>30</v>
      </c>
      <c r="Q56" s="51" t="s">
        <v>156</v>
      </c>
      <c r="R56" s="51" t="s">
        <v>157</v>
      </c>
      <c r="S56" s="21">
        <v>40</v>
      </c>
      <c r="T56" s="4" t="s">
        <v>143</v>
      </c>
      <c r="U56" s="4"/>
      <c r="V56" s="4"/>
      <c r="W56" s="4"/>
      <c r="X56" s="4" t="s">
        <v>81</v>
      </c>
      <c r="Y56" s="6" t="s">
        <v>34</v>
      </c>
      <c r="Z56" s="6" t="str">
        <f>VLOOKUP(Y56,'[1]Region&amp;ASM'!$B$2:$D$14,3,0)</f>
        <v>Abhishek Srivastava</v>
      </c>
      <c r="AA56" s="6"/>
      <c r="AB56" s="6"/>
      <c r="AC56" s="6"/>
    </row>
    <row r="57" spans="1:29" x14ac:dyDescent="0.25">
      <c r="A57" s="2">
        <v>45096.811539351853</v>
      </c>
      <c r="B57" s="8">
        <v>45096</v>
      </c>
      <c r="C57" s="8"/>
      <c r="D57" s="3" t="s">
        <v>25</v>
      </c>
      <c r="E57" s="3" t="s">
        <v>26</v>
      </c>
      <c r="F57" s="4">
        <v>11</v>
      </c>
      <c r="G57" s="4" t="s">
        <v>36</v>
      </c>
      <c r="H57" s="4">
        <v>9625446093</v>
      </c>
      <c r="I57" s="22">
        <v>320</v>
      </c>
      <c r="J57" s="4" t="s">
        <v>37</v>
      </c>
      <c r="K57" s="4" t="s">
        <v>38</v>
      </c>
      <c r="L57" s="4"/>
      <c r="M57" s="23">
        <v>700</v>
      </c>
      <c r="N57" s="4"/>
      <c r="O57" s="4"/>
      <c r="P57" s="4" t="s">
        <v>30</v>
      </c>
      <c r="Q57" s="51" t="s">
        <v>70</v>
      </c>
      <c r="R57" s="51" t="s">
        <v>158</v>
      </c>
      <c r="S57" s="21">
        <v>13</v>
      </c>
      <c r="T57" s="4" t="s">
        <v>158</v>
      </c>
      <c r="U57" s="4"/>
      <c r="V57" s="4"/>
      <c r="W57" s="4"/>
      <c r="X57" s="4" t="s">
        <v>72</v>
      </c>
      <c r="Y57" s="6" t="s">
        <v>43</v>
      </c>
      <c r="Z57" s="6" t="str">
        <f>VLOOKUP(Y57,'[1]Region&amp;ASM'!$B$2:$D$14,3,0)</f>
        <v>Abhishek Srivastava</v>
      </c>
      <c r="AA57" s="6"/>
      <c r="AB57" s="6"/>
      <c r="AC57" s="6"/>
    </row>
    <row r="58" spans="1:29" x14ac:dyDescent="0.25">
      <c r="A58" s="2">
        <v>45096.813472222224</v>
      </c>
      <c r="B58" s="8">
        <v>45096</v>
      </c>
      <c r="C58" s="8"/>
      <c r="D58" s="3" t="s">
        <v>25</v>
      </c>
      <c r="E58" s="3" t="s">
        <v>26</v>
      </c>
      <c r="F58" s="4">
        <v>11</v>
      </c>
      <c r="G58" s="4" t="s">
        <v>36</v>
      </c>
      <c r="H58" s="4">
        <v>9625446093</v>
      </c>
      <c r="I58" s="22">
        <v>200</v>
      </c>
      <c r="J58" s="4" t="s">
        <v>37</v>
      </c>
      <c r="K58" s="4" t="s">
        <v>38</v>
      </c>
      <c r="L58" s="4"/>
      <c r="M58" s="23">
        <v>500</v>
      </c>
      <c r="N58" s="4"/>
      <c r="O58" s="4"/>
      <c r="P58" s="4" t="s">
        <v>30</v>
      </c>
      <c r="Q58" s="51" t="s">
        <v>70</v>
      </c>
      <c r="R58" s="51" t="s">
        <v>159</v>
      </c>
      <c r="S58" s="21">
        <v>10</v>
      </c>
      <c r="T58" s="4" t="s">
        <v>44</v>
      </c>
      <c r="U58" s="4"/>
      <c r="V58" s="4"/>
      <c r="W58" s="4"/>
      <c r="X58" s="4" t="s">
        <v>72</v>
      </c>
      <c r="Y58" s="6" t="s">
        <v>43</v>
      </c>
      <c r="Z58" s="6" t="str">
        <f>VLOOKUP(Y58,'[1]Region&amp;ASM'!$B$2:$D$14,3,0)</f>
        <v>Abhishek Srivastava</v>
      </c>
      <c r="AA58" s="6"/>
      <c r="AB58" s="6"/>
      <c r="AC58" s="6"/>
    </row>
    <row r="59" spans="1:29" x14ac:dyDescent="0.25">
      <c r="A59" s="2">
        <v>45096.872673611113</v>
      </c>
      <c r="B59" s="8">
        <v>45096</v>
      </c>
      <c r="C59" s="8"/>
      <c r="D59" s="3" t="s">
        <v>25</v>
      </c>
      <c r="E59" s="3" t="s">
        <v>26</v>
      </c>
      <c r="F59" s="4">
        <v>38</v>
      </c>
      <c r="G59" s="4" t="s">
        <v>75</v>
      </c>
      <c r="H59" s="4" t="s">
        <v>160</v>
      </c>
      <c r="I59" s="22">
        <v>100</v>
      </c>
      <c r="J59" s="4" t="s">
        <v>97</v>
      </c>
      <c r="K59" s="4" t="s">
        <v>76</v>
      </c>
      <c r="L59" s="4">
        <v>1</v>
      </c>
      <c r="M59" s="23">
        <v>1000</v>
      </c>
      <c r="N59" s="4"/>
      <c r="O59" s="4"/>
      <c r="P59" s="4" t="s">
        <v>30</v>
      </c>
      <c r="Q59" s="51" t="s">
        <v>99</v>
      </c>
      <c r="R59" s="51" t="s">
        <v>32</v>
      </c>
      <c r="S59" s="21">
        <v>22</v>
      </c>
      <c r="T59" s="4" t="s">
        <v>143</v>
      </c>
      <c r="U59" s="4"/>
      <c r="V59" s="4"/>
      <c r="W59" s="4"/>
      <c r="X59" s="4" t="s">
        <v>81</v>
      </c>
      <c r="Y59" s="6" t="s">
        <v>34</v>
      </c>
      <c r="Z59" s="6" t="str">
        <f>VLOOKUP(Y59,'[1]Region&amp;ASM'!$B$2:$D$14,3,0)</f>
        <v>Abhishek Srivastava</v>
      </c>
      <c r="AA59" s="6"/>
      <c r="AB59" s="6"/>
      <c r="AC59" s="6"/>
    </row>
    <row r="60" spans="1:29" x14ac:dyDescent="0.25">
      <c r="A60" s="2">
        <v>45096.873854166668</v>
      </c>
      <c r="B60" s="8">
        <v>45096</v>
      </c>
      <c r="C60" s="8"/>
      <c r="D60" s="3" t="s">
        <v>25</v>
      </c>
      <c r="E60" s="3" t="s">
        <v>26</v>
      </c>
      <c r="F60" s="4">
        <v>38</v>
      </c>
      <c r="G60" s="4" t="s">
        <v>75</v>
      </c>
      <c r="H60" s="4">
        <v>200</v>
      </c>
      <c r="I60" s="22">
        <v>200</v>
      </c>
      <c r="J60" s="4" t="s">
        <v>97</v>
      </c>
      <c r="K60" s="4" t="s">
        <v>103</v>
      </c>
      <c r="L60" s="4">
        <v>1</v>
      </c>
      <c r="M60" s="23">
        <v>500</v>
      </c>
      <c r="N60" s="4"/>
      <c r="O60" s="4"/>
      <c r="P60" s="4" t="s">
        <v>30</v>
      </c>
      <c r="Q60" s="51" t="s">
        <v>99</v>
      </c>
      <c r="R60" s="51" t="s">
        <v>161</v>
      </c>
      <c r="S60" s="21">
        <v>11</v>
      </c>
      <c r="T60" s="4" t="s">
        <v>101</v>
      </c>
      <c r="U60" s="4"/>
      <c r="V60" s="4"/>
      <c r="W60" s="4"/>
      <c r="X60" s="4" t="s">
        <v>81</v>
      </c>
      <c r="Y60" s="6" t="s">
        <v>34</v>
      </c>
      <c r="Z60" s="6" t="str">
        <f>VLOOKUP(Y60,'[1]Region&amp;ASM'!$B$2:$D$14,3,0)</f>
        <v>Abhishek Srivastava</v>
      </c>
      <c r="AA60" s="6"/>
      <c r="AB60" s="6"/>
      <c r="AC60" s="6"/>
    </row>
    <row r="61" spans="1:29" x14ac:dyDescent="0.25">
      <c r="A61" s="2">
        <v>45098.575162037036</v>
      </c>
      <c r="B61" s="8">
        <v>45097</v>
      </c>
      <c r="C61" s="8"/>
      <c r="D61" s="3" t="s">
        <v>25</v>
      </c>
      <c r="E61" s="3" t="s">
        <v>26</v>
      </c>
      <c r="F61" s="4">
        <v>38</v>
      </c>
      <c r="G61" s="4" t="s">
        <v>114</v>
      </c>
      <c r="H61" s="4">
        <v>9205133965</v>
      </c>
      <c r="I61" s="22">
        <v>10</v>
      </c>
      <c r="J61" s="4" t="s">
        <v>162</v>
      </c>
      <c r="K61" s="4" t="s">
        <v>163</v>
      </c>
      <c r="L61" s="4">
        <v>800</v>
      </c>
      <c r="M61" s="23">
        <v>800</v>
      </c>
      <c r="N61" s="4"/>
      <c r="O61" s="4"/>
      <c r="P61" s="4" t="s">
        <v>30</v>
      </c>
      <c r="Q61" s="51" t="s">
        <v>117</v>
      </c>
      <c r="R61" s="51" t="s">
        <v>139</v>
      </c>
      <c r="S61" s="21">
        <v>21</v>
      </c>
      <c r="T61" s="4" t="s">
        <v>139</v>
      </c>
      <c r="U61" s="4"/>
      <c r="V61" s="4"/>
      <c r="W61" s="4"/>
      <c r="X61" s="5" t="s">
        <v>122</v>
      </c>
      <c r="Y61" s="6" t="s">
        <v>334</v>
      </c>
      <c r="Z61" s="6" t="str">
        <f>VLOOKUP(Y61,'[1]Region&amp;ASM'!$B$2:$D$14,3,0)</f>
        <v>Abhishek Srivastava</v>
      </c>
      <c r="AA61" s="6"/>
      <c r="AB61" s="6"/>
      <c r="AC61" s="6"/>
    </row>
    <row r="62" spans="1:29" x14ac:dyDescent="0.25">
      <c r="A62" s="2">
        <v>45098.576261574075</v>
      </c>
      <c r="B62" s="8">
        <v>45097</v>
      </c>
      <c r="C62" s="8"/>
      <c r="D62" s="3" t="s">
        <v>25</v>
      </c>
      <c r="E62" s="3" t="s">
        <v>26</v>
      </c>
      <c r="F62" s="4">
        <v>39</v>
      </c>
      <c r="G62" s="4" t="s">
        <v>114</v>
      </c>
      <c r="H62" s="4">
        <v>9205133965</v>
      </c>
      <c r="I62" s="22">
        <v>20</v>
      </c>
      <c r="J62" s="4" t="s">
        <v>164</v>
      </c>
      <c r="K62" s="4" t="s">
        <v>165</v>
      </c>
      <c r="L62" s="4">
        <v>500</v>
      </c>
      <c r="M62" s="23">
        <v>500</v>
      </c>
      <c r="N62" s="4"/>
      <c r="O62" s="4"/>
      <c r="P62" s="4" t="s">
        <v>30</v>
      </c>
      <c r="Q62" s="51" t="s">
        <v>139</v>
      </c>
      <c r="R62" s="51" t="s">
        <v>166</v>
      </c>
      <c r="S62" s="21">
        <v>5</v>
      </c>
      <c r="T62" s="4" t="s">
        <v>167</v>
      </c>
      <c r="U62" s="4"/>
      <c r="V62" s="4"/>
      <c r="W62" s="4"/>
      <c r="X62" s="5" t="s">
        <v>122</v>
      </c>
      <c r="Y62" s="6" t="s">
        <v>334</v>
      </c>
      <c r="Z62" s="6" t="str">
        <f>VLOOKUP(Y62,'[1]Region&amp;ASM'!$B$2:$D$14,3,0)</f>
        <v>Abhishek Srivastava</v>
      </c>
      <c r="AA62" s="6"/>
      <c r="AB62" s="6"/>
      <c r="AC62" s="6"/>
    </row>
    <row r="63" spans="1:29" x14ac:dyDescent="0.25">
      <c r="A63" s="2">
        <v>45098.636608796296</v>
      </c>
      <c r="B63" s="8">
        <v>45097</v>
      </c>
      <c r="C63" s="8"/>
      <c r="D63" s="3" t="s">
        <v>25</v>
      </c>
      <c r="E63" s="3" t="s">
        <v>26</v>
      </c>
      <c r="F63" s="4">
        <v>42</v>
      </c>
      <c r="G63" s="4" t="s">
        <v>168</v>
      </c>
      <c r="H63" s="4">
        <v>9821000310</v>
      </c>
      <c r="I63" s="22">
        <v>200</v>
      </c>
      <c r="J63" s="4" t="s">
        <v>28</v>
      </c>
      <c r="K63" s="4" t="s">
        <v>169</v>
      </c>
      <c r="L63" s="4"/>
      <c r="M63" s="23">
        <v>1500</v>
      </c>
      <c r="N63" s="4"/>
      <c r="O63" s="4"/>
      <c r="P63" s="4" t="s">
        <v>30</v>
      </c>
      <c r="Q63" s="51" t="s">
        <v>170</v>
      </c>
      <c r="R63" s="51" t="s">
        <v>171</v>
      </c>
      <c r="S63" s="21">
        <v>32</v>
      </c>
      <c r="T63" s="4" t="s">
        <v>171</v>
      </c>
      <c r="U63" s="4"/>
      <c r="V63" s="4"/>
      <c r="W63" s="4"/>
      <c r="X63" s="4" t="s">
        <v>72</v>
      </c>
      <c r="Y63" s="6" t="s">
        <v>43</v>
      </c>
      <c r="Z63" s="6" t="str">
        <f>VLOOKUP(Y63,'[1]Region&amp;ASM'!$B$2:$D$14,3,0)</f>
        <v>Abhishek Srivastava</v>
      </c>
      <c r="AA63" s="6"/>
      <c r="AB63" s="6"/>
      <c r="AC63" s="6"/>
    </row>
    <row r="64" spans="1:29" x14ac:dyDescent="0.25">
      <c r="A64" s="2">
        <v>45098.792025462964</v>
      </c>
      <c r="B64" s="8">
        <v>45098</v>
      </c>
      <c r="C64" s="8"/>
      <c r="D64" s="3" t="s">
        <v>25</v>
      </c>
      <c r="E64" s="3" t="s">
        <v>26</v>
      </c>
      <c r="F64" s="4">
        <v>43</v>
      </c>
      <c r="G64" s="4" t="s">
        <v>172</v>
      </c>
      <c r="H64" s="4">
        <v>9911166425</v>
      </c>
      <c r="I64" s="22">
        <v>100</v>
      </c>
      <c r="J64" s="4" t="s">
        <v>173</v>
      </c>
      <c r="K64" s="4" t="s">
        <v>174</v>
      </c>
      <c r="L64" s="4"/>
      <c r="M64" s="23">
        <v>400</v>
      </c>
      <c r="N64" s="4"/>
      <c r="O64" s="4"/>
      <c r="P64" s="4" t="s">
        <v>30</v>
      </c>
      <c r="Q64" s="51" t="s">
        <v>70</v>
      </c>
      <c r="R64" s="51" t="s">
        <v>175</v>
      </c>
      <c r="S64" s="21">
        <v>8</v>
      </c>
      <c r="T64" s="4" t="s">
        <v>70</v>
      </c>
      <c r="U64" s="4"/>
      <c r="V64" s="4"/>
      <c r="W64" s="4"/>
      <c r="X64" s="4" t="s">
        <v>72</v>
      </c>
      <c r="Y64" s="6" t="s">
        <v>43</v>
      </c>
      <c r="Z64" s="6" t="str">
        <f>VLOOKUP(Y64,'[1]Region&amp;ASM'!$B$2:$D$14,3,0)</f>
        <v>Abhishek Srivastava</v>
      </c>
      <c r="AA64" s="6"/>
      <c r="AB64" s="6"/>
      <c r="AC64" s="6"/>
    </row>
    <row r="65" spans="1:29" x14ac:dyDescent="0.25">
      <c r="A65" s="2">
        <v>45098.794525462959</v>
      </c>
      <c r="B65" s="8">
        <v>45098</v>
      </c>
      <c r="C65" s="8"/>
      <c r="D65" s="3" t="s">
        <v>25</v>
      </c>
      <c r="E65" s="3" t="s">
        <v>26</v>
      </c>
      <c r="F65" s="4">
        <v>44</v>
      </c>
      <c r="G65" s="4" t="s">
        <v>176</v>
      </c>
      <c r="H65" s="4">
        <v>9311443386</v>
      </c>
      <c r="I65" s="22">
        <v>200</v>
      </c>
      <c r="J65" s="4" t="s">
        <v>177</v>
      </c>
      <c r="K65" s="4" t="s">
        <v>178</v>
      </c>
      <c r="L65" s="4"/>
      <c r="M65" s="23">
        <v>700</v>
      </c>
      <c r="N65" s="4"/>
      <c r="O65" s="4"/>
      <c r="P65" s="4" t="s">
        <v>30</v>
      </c>
      <c r="Q65" s="51" t="s">
        <v>179</v>
      </c>
      <c r="R65" s="51" t="s">
        <v>180</v>
      </c>
      <c r="S65" s="21">
        <v>17</v>
      </c>
      <c r="T65" s="4" t="s">
        <v>181</v>
      </c>
      <c r="U65" s="4"/>
      <c r="V65" s="4"/>
      <c r="W65" s="4"/>
      <c r="X65" s="4" t="s">
        <v>72</v>
      </c>
      <c r="Y65" s="6" t="s">
        <v>43</v>
      </c>
      <c r="Z65" s="6" t="str">
        <f>VLOOKUP(Y65,'[1]Region&amp;ASM'!$B$2:$D$14,3,0)</f>
        <v>Abhishek Srivastava</v>
      </c>
      <c r="AA65" s="6"/>
      <c r="AB65" s="6"/>
      <c r="AC65" s="6"/>
    </row>
    <row r="66" spans="1:29" x14ac:dyDescent="0.25">
      <c r="A66" s="2">
        <v>45098.806458333333</v>
      </c>
      <c r="B66" s="8">
        <v>45098</v>
      </c>
      <c r="C66" s="8"/>
      <c r="D66" s="3" t="s">
        <v>25</v>
      </c>
      <c r="E66" s="3" t="s">
        <v>26</v>
      </c>
      <c r="F66" s="4">
        <v>37</v>
      </c>
      <c r="G66" s="4" t="s">
        <v>61</v>
      </c>
      <c r="H66" s="4" t="s">
        <v>182</v>
      </c>
      <c r="I66" s="22">
        <v>300</v>
      </c>
      <c r="J66" s="4" t="s">
        <v>62</v>
      </c>
      <c r="K66" s="4" t="s">
        <v>183</v>
      </c>
      <c r="L66" s="4">
        <v>1</v>
      </c>
      <c r="M66" s="23">
        <v>500</v>
      </c>
      <c r="N66" s="4"/>
      <c r="O66" s="4"/>
      <c r="P66" s="4" t="s">
        <v>30</v>
      </c>
      <c r="Q66" s="51" t="s">
        <v>184</v>
      </c>
      <c r="R66" s="51" t="s">
        <v>185</v>
      </c>
      <c r="S66" s="21">
        <v>12</v>
      </c>
      <c r="T66" s="4" t="s">
        <v>105</v>
      </c>
      <c r="U66" s="4"/>
      <c r="V66" s="4"/>
      <c r="W66" s="4"/>
      <c r="X66" s="5" t="s">
        <v>33</v>
      </c>
      <c r="Y66" s="6" t="s">
        <v>34</v>
      </c>
      <c r="Z66" s="6" t="str">
        <f>VLOOKUP(Y66,'[1]Region&amp;ASM'!$B$2:$D$14,3,0)</f>
        <v>Abhishek Srivastava</v>
      </c>
      <c r="AA66" s="6"/>
      <c r="AB66" s="6"/>
      <c r="AC66" s="6"/>
    </row>
    <row r="67" spans="1:29" x14ac:dyDescent="0.25">
      <c r="A67" s="2">
        <v>45098.807916666665</v>
      </c>
      <c r="B67" s="8">
        <v>45098</v>
      </c>
      <c r="C67" s="8"/>
      <c r="D67" s="3" t="s">
        <v>25</v>
      </c>
      <c r="E67" s="3" t="s">
        <v>26</v>
      </c>
      <c r="F67" s="4">
        <v>37</v>
      </c>
      <c r="G67" s="4" t="s">
        <v>61</v>
      </c>
      <c r="H67" s="4" t="s">
        <v>182</v>
      </c>
      <c r="I67" s="22">
        <v>200</v>
      </c>
      <c r="J67" s="4" t="s">
        <v>186</v>
      </c>
      <c r="K67" s="4" t="s">
        <v>187</v>
      </c>
      <c r="L67" s="4">
        <v>1</v>
      </c>
      <c r="M67" s="23">
        <v>800</v>
      </c>
      <c r="N67" s="4"/>
      <c r="O67" s="4"/>
      <c r="P67" s="4" t="s">
        <v>30</v>
      </c>
      <c r="Q67" s="51" t="s">
        <v>184</v>
      </c>
      <c r="R67" s="51" t="s">
        <v>139</v>
      </c>
      <c r="S67" s="21">
        <v>22</v>
      </c>
      <c r="T67" s="4" t="s">
        <v>105</v>
      </c>
      <c r="U67" s="4"/>
      <c r="V67" s="4"/>
      <c r="W67" s="4"/>
      <c r="X67" s="5" t="s">
        <v>33</v>
      </c>
      <c r="Y67" s="6" t="s">
        <v>34</v>
      </c>
      <c r="Z67" s="6" t="str">
        <f>VLOOKUP(Y67,'[1]Region&amp;ASM'!$B$2:$D$14,3,0)</f>
        <v>Abhishek Srivastava</v>
      </c>
      <c r="AA67" s="6"/>
      <c r="AB67" s="6"/>
      <c r="AC67" s="6"/>
    </row>
    <row r="68" spans="1:29" x14ac:dyDescent="0.25">
      <c r="A68" s="2">
        <v>45098.810173611113</v>
      </c>
      <c r="B68" s="8">
        <v>45098</v>
      </c>
      <c r="C68" s="8"/>
      <c r="D68" s="3" t="s">
        <v>25</v>
      </c>
      <c r="E68" s="3" t="s">
        <v>26</v>
      </c>
      <c r="F68" s="4">
        <v>37</v>
      </c>
      <c r="G68" s="4" t="s">
        <v>61</v>
      </c>
      <c r="H68" s="4" t="s">
        <v>182</v>
      </c>
      <c r="I68" s="22">
        <v>300</v>
      </c>
      <c r="J68" s="4" t="s">
        <v>186</v>
      </c>
      <c r="K68" s="4" t="s">
        <v>150</v>
      </c>
      <c r="L68" s="4">
        <v>1</v>
      </c>
      <c r="M68" s="23">
        <v>800</v>
      </c>
      <c r="N68" s="4"/>
      <c r="O68" s="4"/>
      <c r="P68" s="4" t="s">
        <v>30</v>
      </c>
      <c r="Q68" s="51" t="s">
        <v>139</v>
      </c>
      <c r="R68" s="51" t="s">
        <v>188</v>
      </c>
      <c r="S68" s="21">
        <v>22</v>
      </c>
      <c r="T68" s="4" t="s">
        <v>101</v>
      </c>
      <c r="U68" s="4"/>
      <c r="V68" s="4"/>
      <c r="W68" s="4"/>
      <c r="X68" s="5" t="s">
        <v>33</v>
      </c>
      <c r="Y68" s="6" t="s">
        <v>34</v>
      </c>
      <c r="Z68" s="6" t="str">
        <f>VLOOKUP(Y68,'[1]Region&amp;ASM'!$B$2:$D$14,3,0)</f>
        <v>Abhishek Srivastava</v>
      </c>
      <c r="AA68" s="6"/>
      <c r="AB68" s="6"/>
      <c r="AC68" s="6"/>
    </row>
    <row r="69" spans="1:29" x14ac:dyDescent="0.25">
      <c r="A69" s="2">
        <v>45100.013912037037</v>
      </c>
      <c r="B69" s="8">
        <v>45099</v>
      </c>
      <c r="C69" s="8"/>
      <c r="D69" s="3" t="s">
        <v>25</v>
      </c>
      <c r="E69" s="3" t="s">
        <v>26</v>
      </c>
      <c r="F69" s="4">
        <v>38</v>
      </c>
      <c r="G69" s="4" t="s">
        <v>75</v>
      </c>
      <c r="H69" s="4">
        <v>9999038132</v>
      </c>
      <c r="I69" s="22">
        <v>100</v>
      </c>
      <c r="J69" s="4" t="s">
        <v>97</v>
      </c>
      <c r="K69" s="4" t="s">
        <v>76</v>
      </c>
      <c r="L69" s="4">
        <v>1</v>
      </c>
      <c r="M69" s="23">
        <v>800</v>
      </c>
      <c r="N69" s="4"/>
      <c r="O69" s="4"/>
      <c r="P69" s="4" t="s">
        <v>30</v>
      </c>
      <c r="Q69" s="51" t="s">
        <v>149</v>
      </c>
      <c r="R69" s="51" t="s">
        <v>139</v>
      </c>
      <c r="S69" s="21">
        <v>22</v>
      </c>
      <c r="T69" s="4" t="s">
        <v>79</v>
      </c>
      <c r="U69" s="4"/>
      <c r="V69" s="4"/>
      <c r="W69" s="4"/>
      <c r="X69" s="5" t="s">
        <v>189</v>
      </c>
      <c r="Y69" s="6" t="s">
        <v>34</v>
      </c>
      <c r="Z69" s="6" t="str">
        <f>VLOOKUP(Y69,'[1]Region&amp;ASM'!$B$2:$D$14,3,0)</f>
        <v>Abhishek Srivastava</v>
      </c>
      <c r="AA69" s="6"/>
      <c r="AB69" s="6"/>
      <c r="AC69" s="6"/>
    </row>
    <row r="70" spans="1:29" x14ac:dyDescent="0.25">
      <c r="A70" s="2">
        <v>45100.015115740738</v>
      </c>
      <c r="B70" s="8">
        <v>45099</v>
      </c>
      <c r="C70" s="8"/>
      <c r="D70" s="3" t="s">
        <v>25</v>
      </c>
      <c r="E70" s="3" t="s">
        <v>26</v>
      </c>
      <c r="F70" s="4">
        <v>38</v>
      </c>
      <c r="G70" s="4" t="s">
        <v>75</v>
      </c>
      <c r="H70" s="4">
        <v>9999038132</v>
      </c>
      <c r="I70" s="22">
        <v>200</v>
      </c>
      <c r="J70" s="4" t="s">
        <v>97</v>
      </c>
      <c r="K70" s="4" t="s">
        <v>76</v>
      </c>
      <c r="L70" s="4">
        <v>1</v>
      </c>
      <c r="M70" s="23">
        <v>800</v>
      </c>
      <c r="N70" s="4"/>
      <c r="O70" s="4"/>
      <c r="P70" s="4" t="s">
        <v>30</v>
      </c>
      <c r="Q70" s="51" t="s">
        <v>139</v>
      </c>
      <c r="R70" s="51" t="s">
        <v>149</v>
      </c>
      <c r="S70" s="21">
        <v>22</v>
      </c>
      <c r="T70" s="4" t="s">
        <v>79</v>
      </c>
      <c r="U70" s="4"/>
      <c r="V70" s="4"/>
      <c r="W70" s="4"/>
      <c r="X70" s="5" t="s">
        <v>189</v>
      </c>
      <c r="Y70" s="6" t="s">
        <v>34</v>
      </c>
      <c r="Z70" s="6" t="str">
        <f>VLOOKUP(Y70,'[1]Region&amp;ASM'!$B$2:$D$14,3,0)</f>
        <v>Abhishek Srivastava</v>
      </c>
      <c r="AA70" s="6"/>
      <c r="AB70" s="6"/>
      <c r="AC70" s="6"/>
    </row>
    <row r="71" spans="1:29" x14ac:dyDescent="0.25">
      <c r="A71" s="2">
        <v>45100.016886574071</v>
      </c>
      <c r="B71" s="8">
        <v>45099</v>
      </c>
      <c r="C71" s="8"/>
      <c r="D71" s="3" t="s">
        <v>25</v>
      </c>
      <c r="E71" s="3" t="s">
        <v>26</v>
      </c>
      <c r="F71" s="4">
        <v>38</v>
      </c>
      <c r="G71" s="4" t="s">
        <v>75</v>
      </c>
      <c r="H71" s="4">
        <v>9999038132</v>
      </c>
      <c r="I71" s="22">
        <v>300</v>
      </c>
      <c r="J71" s="4" t="s">
        <v>97</v>
      </c>
      <c r="K71" s="4" t="s">
        <v>76</v>
      </c>
      <c r="L71" s="4"/>
      <c r="M71" s="23">
        <v>400</v>
      </c>
      <c r="N71" s="4"/>
      <c r="O71" s="4"/>
      <c r="P71" s="4" t="s">
        <v>30</v>
      </c>
      <c r="Q71" s="51" t="s">
        <v>190</v>
      </c>
      <c r="R71" s="51" t="s">
        <v>191</v>
      </c>
      <c r="S71" s="21">
        <v>10</v>
      </c>
      <c r="T71" s="4" t="s">
        <v>79</v>
      </c>
      <c r="U71" s="4"/>
      <c r="V71" s="4"/>
      <c r="W71" s="4"/>
      <c r="X71" s="5" t="s">
        <v>189</v>
      </c>
      <c r="Y71" s="6" t="s">
        <v>34</v>
      </c>
      <c r="Z71" s="6" t="str">
        <f>VLOOKUP(Y71,'[1]Region&amp;ASM'!$B$2:$D$14,3,0)</f>
        <v>Abhishek Srivastava</v>
      </c>
      <c r="AA71" s="6"/>
      <c r="AB71" s="6"/>
      <c r="AC71" s="6"/>
    </row>
    <row r="72" spans="1:29" x14ac:dyDescent="0.25">
      <c r="A72" s="2">
        <v>45100.963726851849</v>
      </c>
      <c r="B72" s="8">
        <v>45100</v>
      </c>
      <c r="C72" s="8"/>
      <c r="D72" s="3" t="s">
        <v>25</v>
      </c>
      <c r="E72" s="3" t="s">
        <v>26</v>
      </c>
      <c r="F72" s="4">
        <v>11</v>
      </c>
      <c r="G72" s="4" t="s">
        <v>36</v>
      </c>
      <c r="H72" s="4">
        <v>9625446093</v>
      </c>
      <c r="I72" s="22">
        <v>600</v>
      </c>
      <c r="J72" s="4" t="s">
        <v>37</v>
      </c>
      <c r="K72" s="4" t="s">
        <v>38</v>
      </c>
      <c r="L72" s="4"/>
      <c r="M72" s="23">
        <v>1500</v>
      </c>
      <c r="N72" s="4"/>
      <c r="O72" s="4"/>
      <c r="P72" s="4" t="s">
        <v>30</v>
      </c>
      <c r="Q72" s="51" t="s">
        <v>70</v>
      </c>
      <c r="R72" s="51" t="s">
        <v>192</v>
      </c>
      <c r="S72" s="21">
        <v>32</v>
      </c>
      <c r="T72" s="4" t="s">
        <v>70</v>
      </c>
      <c r="U72" s="4"/>
      <c r="V72" s="4"/>
      <c r="W72" s="4"/>
      <c r="X72" s="4" t="s">
        <v>72</v>
      </c>
      <c r="Y72" s="6" t="s">
        <v>43</v>
      </c>
      <c r="Z72" s="6" t="str">
        <f>VLOOKUP(Y72,'[1]Region&amp;ASM'!$B$2:$D$14,3,0)</f>
        <v>Abhishek Srivastava</v>
      </c>
      <c r="AA72" s="6"/>
      <c r="AB72" s="6"/>
      <c r="AC72" s="6"/>
    </row>
    <row r="73" spans="1:29" x14ac:dyDescent="0.25">
      <c r="A73" s="2">
        <v>45100.964907407404</v>
      </c>
      <c r="B73" s="8">
        <v>45100</v>
      </c>
      <c r="C73" s="8"/>
      <c r="D73" s="3" t="s">
        <v>25</v>
      </c>
      <c r="E73" s="3" t="s">
        <v>26</v>
      </c>
      <c r="F73" s="4">
        <v>11</v>
      </c>
      <c r="G73" s="4" t="s">
        <v>36</v>
      </c>
      <c r="H73" s="4"/>
      <c r="I73" s="22">
        <v>650</v>
      </c>
      <c r="J73" s="4" t="s">
        <v>37</v>
      </c>
      <c r="K73" s="4" t="s">
        <v>38</v>
      </c>
      <c r="L73" s="4"/>
      <c r="M73" s="23">
        <v>1500</v>
      </c>
      <c r="N73" s="4"/>
      <c r="O73" s="4"/>
      <c r="P73" s="4" t="s">
        <v>30</v>
      </c>
      <c r="Q73" s="51" t="s">
        <v>70</v>
      </c>
      <c r="R73" s="51" t="s">
        <v>194</v>
      </c>
      <c r="S73" s="21">
        <v>35</v>
      </c>
      <c r="T73" s="4" t="s">
        <v>70</v>
      </c>
      <c r="U73" s="4"/>
      <c r="V73" s="4"/>
      <c r="W73" s="4"/>
      <c r="X73" s="4" t="s">
        <v>72</v>
      </c>
      <c r="Y73" s="6" t="s">
        <v>43</v>
      </c>
      <c r="Z73" s="6" t="str">
        <f>VLOOKUP(Y73,'[1]Region&amp;ASM'!$B$2:$D$14,3,0)</f>
        <v>Abhishek Srivastava</v>
      </c>
      <c r="AA73" s="6"/>
      <c r="AB73" s="6"/>
      <c r="AC73" s="6"/>
    </row>
    <row r="74" spans="1:29" x14ac:dyDescent="0.25">
      <c r="A74" s="2">
        <v>45100.966666666667</v>
      </c>
      <c r="B74" s="8">
        <v>45100</v>
      </c>
      <c r="C74" s="8"/>
      <c r="D74" s="3" t="s">
        <v>25</v>
      </c>
      <c r="E74" s="3" t="s">
        <v>26</v>
      </c>
      <c r="F74" s="4">
        <v>11</v>
      </c>
      <c r="G74" s="4" t="s">
        <v>36</v>
      </c>
      <c r="H74" s="4">
        <v>9625446093</v>
      </c>
      <c r="I74" s="22">
        <v>550</v>
      </c>
      <c r="J74" s="4" t="s">
        <v>37</v>
      </c>
      <c r="K74" s="4" t="s">
        <v>38</v>
      </c>
      <c r="L74" s="4"/>
      <c r="M74" s="23">
        <v>600</v>
      </c>
      <c r="N74" s="4"/>
      <c r="O74" s="4"/>
      <c r="P74" s="4" t="s">
        <v>30</v>
      </c>
      <c r="Q74" s="51" t="s">
        <v>70</v>
      </c>
      <c r="R74" s="51" t="s">
        <v>108</v>
      </c>
      <c r="S74" s="21">
        <v>13</v>
      </c>
      <c r="T74" s="4" t="s">
        <v>70</v>
      </c>
      <c r="U74" s="4"/>
      <c r="V74" s="4"/>
      <c r="W74" s="4"/>
      <c r="X74" s="4" t="s">
        <v>72</v>
      </c>
      <c r="Y74" s="6" t="s">
        <v>43</v>
      </c>
      <c r="Z74" s="6" t="str">
        <f>VLOOKUP(Y74,'[1]Region&amp;ASM'!$B$2:$D$14,3,0)</f>
        <v>Abhishek Srivastava</v>
      </c>
      <c r="AA74" s="6"/>
      <c r="AB74" s="6"/>
      <c r="AC74" s="6"/>
    </row>
    <row r="75" spans="1:29" x14ac:dyDescent="0.25">
      <c r="A75" s="2">
        <v>45101.905462962961</v>
      </c>
      <c r="B75" s="8">
        <v>45101</v>
      </c>
      <c r="C75" s="8"/>
      <c r="D75" s="3" t="s">
        <v>25</v>
      </c>
      <c r="E75" s="3" t="s">
        <v>26</v>
      </c>
      <c r="F75" s="4">
        <v>11</v>
      </c>
      <c r="G75" s="4" t="s">
        <v>36</v>
      </c>
      <c r="H75" s="4">
        <v>9625446093</v>
      </c>
      <c r="I75" s="22">
        <v>200</v>
      </c>
      <c r="J75" s="4" t="s">
        <v>37</v>
      </c>
      <c r="K75" s="4" t="s">
        <v>38</v>
      </c>
      <c r="L75" s="4"/>
      <c r="M75" s="23">
        <v>400</v>
      </c>
      <c r="N75" s="4"/>
      <c r="O75" s="4"/>
      <c r="P75" s="4" t="s">
        <v>30</v>
      </c>
      <c r="Q75" s="51" t="s">
        <v>70</v>
      </c>
      <c r="R75" s="51" t="s">
        <v>195</v>
      </c>
      <c r="S75" s="21">
        <v>8</v>
      </c>
      <c r="T75" s="4" t="s">
        <v>70</v>
      </c>
      <c r="U75" s="4"/>
      <c r="V75" s="4"/>
      <c r="W75" s="6"/>
      <c r="X75" s="4" t="s">
        <v>72</v>
      </c>
      <c r="Y75" s="6" t="s">
        <v>43</v>
      </c>
      <c r="Z75" s="6" t="str">
        <f>VLOOKUP(Y75,'[1]Region&amp;ASM'!$B$2:$D$14,3,0)</f>
        <v>Abhishek Srivastava</v>
      </c>
      <c r="AA75" s="6"/>
      <c r="AB75" s="6"/>
      <c r="AC75" s="6"/>
    </row>
    <row r="76" spans="1:29" x14ac:dyDescent="0.25">
      <c r="A76" s="2">
        <v>45101.906331018516</v>
      </c>
      <c r="B76" s="8">
        <v>45101</v>
      </c>
      <c r="C76" s="8"/>
      <c r="D76" s="3" t="s">
        <v>25</v>
      </c>
      <c r="E76" s="3" t="s">
        <v>26</v>
      </c>
      <c r="F76" s="4">
        <v>11</v>
      </c>
      <c r="G76" s="4" t="s">
        <v>36</v>
      </c>
      <c r="H76" s="4">
        <v>9625446096</v>
      </c>
      <c r="I76" s="22">
        <v>300</v>
      </c>
      <c r="J76" s="4" t="s">
        <v>37</v>
      </c>
      <c r="K76" s="4" t="s">
        <v>38</v>
      </c>
      <c r="L76" s="4"/>
      <c r="M76" s="23">
        <v>700</v>
      </c>
      <c r="N76" s="4"/>
      <c r="O76" s="4"/>
      <c r="P76" s="4" t="s">
        <v>30</v>
      </c>
      <c r="Q76" s="51" t="s">
        <v>70</v>
      </c>
      <c r="R76" s="51" t="s">
        <v>109</v>
      </c>
      <c r="S76" s="21">
        <v>14</v>
      </c>
      <c r="T76" s="4" t="s">
        <v>70</v>
      </c>
      <c r="U76" s="4"/>
      <c r="V76" s="4"/>
      <c r="W76" s="6"/>
      <c r="X76" s="4" t="s">
        <v>72</v>
      </c>
      <c r="Y76" s="6" t="s">
        <v>43</v>
      </c>
      <c r="Z76" s="6" t="str">
        <f>VLOOKUP(Y76,'[1]Region&amp;ASM'!$B$2:$D$14,3,0)</f>
        <v>Abhishek Srivastava</v>
      </c>
      <c r="AA76" s="6"/>
      <c r="AB76" s="6"/>
      <c r="AC76" s="6"/>
    </row>
    <row r="77" spans="1:29" x14ac:dyDescent="0.25">
      <c r="A77" s="2">
        <v>45101.913645833331</v>
      </c>
      <c r="B77" s="8">
        <v>45101</v>
      </c>
      <c r="C77" s="8"/>
      <c r="D77" s="3" t="s">
        <v>25</v>
      </c>
      <c r="E77" s="3" t="s">
        <v>26</v>
      </c>
      <c r="F77" s="4">
        <v>38</v>
      </c>
      <c r="G77" s="4" t="s">
        <v>75</v>
      </c>
      <c r="H77" s="4">
        <v>9999038132</v>
      </c>
      <c r="I77" s="22">
        <v>200</v>
      </c>
      <c r="J77" s="4" t="s">
        <v>97</v>
      </c>
      <c r="K77" s="4" t="s">
        <v>103</v>
      </c>
      <c r="L77" s="4">
        <v>1</v>
      </c>
      <c r="M77" s="23">
        <v>800</v>
      </c>
      <c r="N77" s="4"/>
      <c r="O77" s="4"/>
      <c r="P77" s="4" t="s">
        <v>30</v>
      </c>
      <c r="Q77" s="51" t="s">
        <v>149</v>
      </c>
      <c r="R77" s="51" t="s">
        <v>139</v>
      </c>
      <c r="S77" s="21">
        <v>22</v>
      </c>
      <c r="T77" s="4" t="s">
        <v>79</v>
      </c>
      <c r="U77" s="4"/>
      <c r="V77" s="4"/>
      <c r="W77" s="6"/>
      <c r="X77" s="4" t="s">
        <v>81</v>
      </c>
      <c r="Y77" s="6" t="s">
        <v>34</v>
      </c>
      <c r="Z77" s="6" t="str">
        <f>VLOOKUP(Y77,'[1]Region&amp;ASM'!$B$2:$D$14,3,0)</f>
        <v>Abhishek Srivastava</v>
      </c>
      <c r="AA77" s="6"/>
      <c r="AB77" s="6"/>
      <c r="AC77" s="6"/>
    </row>
    <row r="78" spans="1:29" x14ac:dyDescent="0.25">
      <c r="A78" s="2">
        <v>45101.919687499998</v>
      </c>
      <c r="B78" s="8">
        <v>45101</v>
      </c>
      <c r="C78" s="8"/>
      <c r="D78" s="3" t="s">
        <v>25</v>
      </c>
      <c r="E78" s="3" t="s">
        <v>26</v>
      </c>
      <c r="F78" s="4">
        <v>38</v>
      </c>
      <c r="G78" s="4" t="s">
        <v>75</v>
      </c>
      <c r="H78" s="4">
        <v>9999038132</v>
      </c>
      <c r="I78" s="22">
        <v>100</v>
      </c>
      <c r="J78" s="4" t="s">
        <v>97</v>
      </c>
      <c r="K78" s="4" t="s">
        <v>76</v>
      </c>
      <c r="L78" s="4">
        <v>1</v>
      </c>
      <c r="M78" s="23">
        <v>700</v>
      </c>
      <c r="N78" s="4"/>
      <c r="O78" s="4"/>
      <c r="P78" s="4" t="s">
        <v>30</v>
      </c>
      <c r="Q78" s="51" t="s">
        <v>196</v>
      </c>
      <c r="R78" s="51" t="s">
        <v>197</v>
      </c>
      <c r="S78" s="21">
        <v>18</v>
      </c>
      <c r="T78" s="4" t="s">
        <v>143</v>
      </c>
      <c r="U78" s="4"/>
      <c r="V78" s="4"/>
      <c r="W78" s="6"/>
      <c r="X78" s="4" t="s">
        <v>81</v>
      </c>
      <c r="Y78" s="6" t="s">
        <v>34</v>
      </c>
      <c r="Z78" s="6" t="str">
        <f>VLOOKUP(Y78,'[1]Region&amp;ASM'!$B$2:$D$14,3,0)</f>
        <v>Abhishek Srivastava</v>
      </c>
      <c r="AA78" s="6"/>
      <c r="AB78" s="6"/>
      <c r="AC78" s="6"/>
    </row>
    <row r="79" spans="1:29" x14ac:dyDescent="0.25">
      <c r="A79" s="2">
        <v>45103.90215277778</v>
      </c>
      <c r="B79" s="8">
        <v>45103</v>
      </c>
      <c r="C79" s="8"/>
      <c r="D79" s="3" t="s">
        <v>25</v>
      </c>
      <c r="E79" s="3" t="s">
        <v>26</v>
      </c>
      <c r="F79" s="4">
        <v>38</v>
      </c>
      <c r="G79" s="4" t="s">
        <v>75</v>
      </c>
      <c r="H79" s="4">
        <v>919999038132</v>
      </c>
      <c r="I79" s="22">
        <v>300</v>
      </c>
      <c r="J79" s="4" t="s">
        <v>97</v>
      </c>
      <c r="K79" s="4" t="s">
        <v>76</v>
      </c>
      <c r="L79" s="4"/>
      <c r="M79" s="23">
        <v>1100</v>
      </c>
      <c r="N79" s="4"/>
      <c r="O79" s="4"/>
      <c r="P79" s="4" t="s">
        <v>30</v>
      </c>
      <c r="Q79" s="51" t="s">
        <v>99</v>
      </c>
      <c r="R79" s="51" t="s">
        <v>112</v>
      </c>
      <c r="S79" s="21">
        <v>26</v>
      </c>
      <c r="T79" s="4" t="s">
        <v>101</v>
      </c>
      <c r="U79" s="4"/>
      <c r="V79" s="4"/>
      <c r="W79" s="4"/>
      <c r="X79" s="5" t="s">
        <v>33</v>
      </c>
      <c r="Y79" s="6" t="s">
        <v>34</v>
      </c>
      <c r="Z79" s="6" t="str">
        <f>VLOOKUP(Y79,'[1]Region&amp;ASM'!$B$2:$D$14,3,0)</f>
        <v>Abhishek Srivastava</v>
      </c>
      <c r="AA79" s="6"/>
      <c r="AB79" s="6"/>
      <c r="AC79" s="6"/>
    </row>
    <row r="80" spans="1:29" x14ac:dyDescent="0.25">
      <c r="A80" s="2">
        <v>45103.903090277781</v>
      </c>
      <c r="B80" s="8">
        <v>45103</v>
      </c>
      <c r="C80" s="8"/>
      <c r="D80" s="3" t="s">
        <v>25</v>
      </c>
      <c r="E80" s="3" t="s">
        <v>26</v>
      </c>
      <c r="F80" s="4">
        <v>38</v>
      </c>
      <c r="G80" s="4" t="s">
        <v>75</v>
      </c>
      <c r="H80" s="4">
        <v>919999038132</v>
      </c>
      <c r="I80" s="22">
        <v>200</v>
      </c>
      <c r="J80" s="4" t="s">
        <v>97</v>
      </c>
      <c r="K80" s="4" t="s">
        <v>76</v>
      </c>
      <c r="L80" s="4"/>
      <c r="M80" s="23">
        <v>800</v>
      </c>
      <c r="N80" s="4"/>
      <c r="O80" s="4"/>
      <c r="P80" s="4" t="s">
        <v>30</v>
      </c>
      <c r="Q80" s="51" t="s">
        <v>149</v>
      </c>
      <c r="R80" s="51" t="s">
        <v>139</v>
      </c>
      <c r="S80" s="21">
        <v>22</v>
      </c>
      <c r="T80" s="4" t="s">
        <v>101</v>
      </c>
      <c r="U80" s="4"/>
      <c r="V80" s="4"/>
      <c r="W80" s="4"/>
      <c r="X80" s="5" t="s">
        <v>33</v>
      </c>
      <c r="Y80" s="6" t="s">
        <v>34</v>
      </c>
      <c r="Z80" s="6" t="str">
        <f>VLOOKUP(Y80,'[1]Region&amp;ASM'!$B$2:$D$14,3,0)</f>
        <v>Abhishek Srivastava</v>
      </c>
      <c r="AA80" s="6"/>
      <c r="AB80" s="6"/>
      <c r="AC80" s="6"/>
    </row>
    <row r="81" spans="1:29" x14ac:dyDescent="0.25">
      <c r="A81" s="2">
        <v>45104.925254629627</v>
      </c>
      <c r="B81" s="8">
        <v>45104</v>
      </c>
      <c r="C81" s="8"/>
      <c r="D81" s="3" t="s">
        <v>25</v>
      </c>
      <c r="E81" s="3" t="s">
        <v>26</v>
      </c>
      <c r="F81" s="4">
        <v>38</v>
      </c>
      <c r="G81" s="4" t="s">
        <v>75</v>
      </c>
      <c r="H81" s="4">
        <v>919999038132</v>
      </c>
      <c r="I81" s="22">
        <v>150</v>
      </c>
      <c r="J81" s="4" t="s">
        <v>97</v>
      </c>
      <c r="K81" s="4" t="s">
        <v>76</v>
      </c>
      <c r="L81" s="4"/>
      <c r="M81" s="23">
        <v>1000</v>
      </c>
      <c r="N81" s="4"/>
      <c r="O81" s="4"/>
      <c r="P81" s="4" t="s">
        <v>30</v>
      </c>
      <c r="Q81" s="51" t="s">
        <v>99</v>
      </c>
      <c r="R81" s="51" t="s">
        <v>198</v>
      </c>
      <c r="S81" s="21">
        <v>25</v>
      </c>
      <c r="T81" s="4" t="s">
        <v>101</v>
      </c>
      <c r="U81" s="4"/>
      <c r="V81" s="4"/>
      <c r="W81" s="4"/>
      <c r="X81" s="4" t="s">
        <v>81</v>
      </c>
      <c r="Y81" s="6" t="s">
        <v>34</v>
      </c>
      <c r="Z81" s="6" t="str">
        <f>VLOOKUP(Y81,'[1]Region&amp;ASM'!$B$2:$D$14,3,0)</f>
        <v>Abhishek Srivastava</v>
      </c>
      <c r="AA81" s="6"/>
      <c r="AB81" s="6"/>
      <c r="AC81" s="6"/>
    </row>
    <row r="82" spans="1:29" x14ac:dyDescent="0.25">
      <c r="A82" s="2">
        <v>45104.926365740743</v>
      </c>
      <c r="B82" s="8">
        <v>45104</v>
      </c>
      <c r="C82" s="8"/>
      <c r="D82" s="3" t="s">
        <v>25</v>
      </c>
      <c r="E82" s="3" t="s">
        <v>26</v>
      </c>
      <c r="F82" s="4">
        <v>38</v>
      </c>
      <c r="G82" s="4" t="s">
        <v>75</v>
      </c>
      <c r="H82" s="4">
        <v>919999038132</v>
      </c>
      <c r="I82" s="22">
        <v>200</v>
      </c>
      <c r="J82" s="4" t="s">
        <v>97</v>
      </c>
      <c r="K82" s="4" t="s">
        <v>76</v>
      </c>
      <c r="L82" s="4"/>
      <c r="M82" s="23">
        <v>500</v>
      </c>
      <c r="N82" s="4"/>
      <c r="O82" s="4"/>
      <c r="P82" s="4" t="s">
        <v>30</v>
      </c>
      <c r="Q82" s="51" t="s">
        <v>149</v>
      </c>
      <c r="R82" s="51" t="s">
        <v>199</v>
      </c>
      <c r="S82" s="21">
        <v>14</v>
      </c>
      <c r="T82" s="4" t="s">
        <v>101</v>
      </c>
      <c r="U82" s="4"/>
      <c r="V82" s="4"/>
      <c r="W82" s="4"/>
      <c r="X82" s="4" t="s">
        <v>81</v>
      </c>
      <c r="Y82" s="6" t="s">
        <v>34</v>
      </c>
      <c r="Z82" s="6" t="str">
        <f>VLOOKUP(Y82,'[1]Region&amp;ASM'!$B$2:$D$14,3,0)</f>
        <v>Abhishek Srivastava</v>
      </c>
      <c r="AA82" s="6"/>
      <c r="AB82" s="6"/>
      <c r="AC82" s="6"/>
    </row>
    <row r="83" spans="1:29" x14ac:dyDescent="0.25">
      <c r="A83" s="2">
        <v>45105.916006944448</v>
      </c>
      <c r="B83" s="8">
        <v>45105</v>
      </c>
      <c r="C83" s="8"/>
      <c r="D83" s="3" t="s">
        <v>25</v>
      </c>
      <c r="E83" s="3" t="s">
        <v>26</v>
      </c>
      <c r="F83" s="4">
        <v>38</v>
      </c>
      <c r="G83" s="4" t="s">
        <v>75</v>
      </c>
      <c r="H83" s="4">
        <v>919999038132</v>
      </c>
      <c r="I83" s="22">
        <v>300</v>
      </c>
      <c r="J83" s="4" t="s">
        <v>97</v>
      </c>
      <c r="K83" s="4" t="s">
        <v>76</v>
      </c>
      <c r="L83" s="4"/>
      <c r="M83" s="23">
        <v>1300</v>
      </c>
      <c r="N83" s="4"/>
      <c r="O83" s="4"/>
      <c r="P83" s="4" t="s">
        <v>30</v>
      </c>
      <c r="Q83" s="51" t="s">
        <v>99</v>
      </c>
      <c r="R83" s="51" t="s">
        <v>112</v>
      </c>
      <c r="S83" s="21">
        <v>26</v>
      </c>
      <c r="T83" s="4" t="s">
        <v>101</v>
      </c>
      <c r="U83" s="4"/>
      <c r="V83" s="4"/>
      <c r="W83" s="4"/>
      <c r="X83" s="4" t="s">
        <v>81</v>
      </c>
      <c r="Y83" s="6" t="s">
        <v>34</v>
      </c>
      <c r="Z83" s="6" t="str">
        <f>VLOOKUP(Y83,'[1]Region&amp;ASM'!$B$2:$D$14,3,0)</f>
        <v>Abhishek Srivastava</v>
      </c>
      <c r="AA83" s="6"/>
      <c r="AB83" s="6"/>
      <c r="AC83" s="6"/>
    </row>
    <row r="84" spans="1:29" x14ac:dyDescent="0.25">
      <c r="A84" s="2">
        <v>45105.916909722226</v>
      </c>
      <c r="B84" s="8">
        <v>45105</v>
      </c>
      <c r="C84" s="8"/>
      <c r="D84" s="3" t="s">
        <v>25</v>
      </c>
      <c r="E84" s="3" t="s">
        <v>26</v>
      </c>
      <c r="F84" s="4">
        <v>38</v>
      </c>
      <c r="G84" s="4" t="s">
        <v>75</v>
      </c>
      <c r="H84" s="4">
        <v>919999038132</v>
      </c>
      <c r="I84" s="22">
        <v>150</v>
      </c>
      <c r="J84" s="4" t="s">
        <v>97</v>
      </c>
      <c r="K84" s="4" t="s">
        <v>76</v>
      </c>
      <c r="L84" s="4"/>
      <c r="M84" s="23">
        <v>600</v>
      </c>
      <c r="N84" s="4"/>
      <c r="O84" s="4"/>
      <c r="P84" s="4" t="s">
        <v>30</v>
      </c>
      <c r="Q84" s="51" t="s">
        <v>99</v>
      </c>
      <c r="R84" s="51" t="s">
        <v>200</v>
      </c>
      <c r="S84" s="21">
        <v>15</v>
      </c>
      <c r="T84" s="4" t="s">
        <v>101</v>
      </c>
      <c r="U84" s="4"/>
      <c r="V84" s="4"/>
      <c r="W84" s="4"/>
      <c r="X84" s="4" t="s">
        <v>81</v>
      </c>
      <c r="Y84" s="6" t="s">
        <v>34</v>
      </c>
      <c r="Z84" s="6" t="str">
        <f>VLOOKUP(Y84,'[1]Region&amp;ASM'!$B$2:$D$14,3,0)</f>
        <v>Abhishek Srivastava</v>
      </c>
      <c r="AA84" s="6"/>
      <c r="AB84" s="6"/>
      <c r="AC84" s="6"/>
    </row>
    <row r="85" spans="1:29" x14ac:dyDescent="0.25">
      <c r="A85" s="2">
        <v>45105.917847222219</v>
      </c>
      <c r="B85" s="8">
        <v>45105</v>
      </c>
      <c r="C85" s="8"/>
      <c r="D85" s="3" t="s">
        <v>25</v>
      </c>
      <c r="E85" s="3" t="s">
        <v>26</v>
      </c>
      <c r="F85" s="4">
        <v>38</v>
      </c>
      <c r="G85" s="4" t="s">
        <v>75</v>
      </c>
      <c r="H85" s="4">
        <v>919999038132</v>
      </c>
      <c r="I85" s="22">
        <v>100</v>
      </c>
      <c r="J85" s="4" t="s">
        <v>97</v>
      </c>
      <c r="K85" s="4" t="s">
        <v>76</v>
      </c>
      <c r="L85" s="4"/>
      <c r="M85" s="23">
        <v>600</v>
      </c>
      <c r="N85" s="4"/>
      <c r="O85" s="4"/>
      <c r="P85" s="4" t="s">
        <v>30</v>
      </c>
      <c r="Q85" s="51" t="s">
        <v>201</v>
      </c>
      <c r="R85" s="51" t="s">
        <v>99</v>
      </c>
      <c r="S85" s="21">
        <v>15</v>
      </c>
      <c r="T85" s="4" t="s">
        <v>101</v>
      </c>
      <c r="U85" s="4"/>
      <c r="V85" s="4"/>
      <c r="W85" s="4"/>
      <c r="X85" s="4" t="s">
        <v>81</v>
      </c>
      <c r="Y85" s="6" t="s">
        <v>34</v>
      </c>
      <c r="Z85" s="6" t="str">
        <f>VLOOKUP(Y85,'[1]Region&amp;ASM'!$B$2:$D$14,3,0)</f>
        <v>Abhishek Srivastava</v>
      </c>
      <c r="AA85" s="6"/>
      <c r="AB85" s="6"/>
      <c r="AC85" s="6"/>
    </row>
    <row r="86" spans="1:29" x14ac:dyDescent="0.25">
      <c r="A86" s="2">
        <v>45105.918958333335</v>
      </c>
      <c r="B86" s="8">
        <v>45105</v>
      </c>
      <c r="C86" s="8"/>
      <c r="D86" s="3" t="s">
        <v>25</v>
      </c>
      <c r="E86" s="3" t="s">
        <v>26</v>
      </c>
      <c r="F86" s="4">
        <v>11</v>
      </c>
      <c r="G86" s="4" t="s">
        <v>36</v>
      </c>
      <c r="H86" s="4">
        <v>9625446093</v>
      </c>
      <c r="I86" s="22">
        <v>400</v>
      </c>
      <c r="J86" s="4" t="s">
        <v>37</v>
      </c>
      <c r="K86" s="4" t="s">
        <v>38</v>
      </c>
      <c r="L86" s="4"/>
      <c r="M86" s="23">
        <v>1400</v>
      </c>
      <c r="N86" s="4"/>
      <c r="O86" s="4"/>
      <c r="P86" s="4" t="s">
        <v>30</v>
      </c>
      <c r="Q86" s="51" t="s">
        <v>70</v>
      </c>
      <c r="R86" s="51" t="s">
        <v>202</v>
      </c>
      <c r="S86" s="21">
        <v>28</v>
      </c>
      <c r="T86" s="4" t="s">
        <v>70</v>
      </c>
      <c r="U86" s="4"/>
      <c r="V86" s="4"/>
      <c r="W86" s="4"/>
      <c r="X86" s="4" t="s">
        <v>72</v>
      </c>
      <c r="Y86" s="6" t="s">
        <v>43</v>
      </c>
      <c r="Z86" s="6" t="str">
        <f>VLOOKUP(Y86,'[1]Region&amp;ASM'!$B$2:$D$14,3,0)</f>
        <v>Abhishek Srivastava</v>
      </c>
      <c r="AA86" s="6"/>
      <c r="AB86" s="6"/>
      <c r="AC86" s="6"/>
    </row>
    <row r="87" spans="1:29" x14ac:dyDescent="0.25">
      <c r="A87" s="2">
        <v>45105.91988425926</v>
      </c>
      <c r="B87" s="8">
        <v>45105</v>
      </c>
      <c r="C87" s="8"/>
      <c r="D87" s="3" t="s">
        <v>25</v>
      </c>
      <c r="E87" s="3" t="s">
        <v>26</v>
      </c>
      <c r="F87" s="4">
        <v>11</v>
      </c>
      <c r="G87" s="4" t="s">
        <v>36</v>
      </c>
      <c r="H87" s="4">
        <v>9625446093</v>
      </c>
      <c r="I87" s="22">
        <v>200</v>
      </c>
      <c r="J87" s="4" t="s">
        <v>37</v>
      </c>
      <c r="K87" s="4" t="s">
        <v>38</v>
      </c>
      <c r="L87" s="4"/>
      <c r="M87" s="23">
        <v>600</v>
      </c>
      <c r="N87" s="4"/>
      <c r="O87" s="4"/>
      <c r="P87" s="4" t="s">
        <v>30</v>
      </c>
      <c r="Q87" s="51" t="s">
        <v>70</v>
      </c>
      <c r="R87" s="51" t="s">
        <v>108</v>
      </c>
      <c r="S87" s="21">
        <v>12</v>
      </c>
      <c r="T87" s="4" t="s">
        <v>70</v>
      </c>
      <c r="U87" s="4"/>
      <c r="V87" s="4"/>
      <c r="W87" s="4"/>
      <c r="X87" s="4" t="s">
        <v>72</v>
      </c>
      <c r="Y87" s="6" t="s">
        <v>43</v>
      </c>
      <c r="Z87" s="6" t="str">
        <f>VLOOKUP(Y87,'[1]Region&amp;ASM'!$B$2:$D$14,3,0)</f>
        <v>Abhishek Srivastava</v>
      </c>
      <c r="AA87" s="6"/>
      <c r="AB87" s="6"/>
      <c r="AC87" s="6"/>
    </row>
    <row r="88" spans="1:29" x14ac:dyDescent="0.25">
      <c r="A88" s="2">
        <v>45105.921909722223</v>
      </c>
      <c r="B88" s="8">
        <v>45105</v>
      </c>
      <c r="C88" s="8"/>
      <c r="D88" s="3" t="s">
        <v>25</v>
      </c>
      <c r="E88" s="3" t="s">
        <v>26</v>
      </c>
      <c r="F88" s="4">
        <v>43</v>
      </c>
      <c r="G88" s="4" t="s">
        <v>172</v>
      </c>
      <c r="H88" s="4">
        <v>9911166425</v>
      </c>
      <c r="I88" s="22">
        <v>150</v>
      </c>
      <c r="J88" s="4" t="s">
        <v>164</v>
      </c>
      <c r="K88" s="4" t="s">
        <v>203</v>
      </c>
      <c r="L88" s="4"/>
      <c r="M88" s="23">
        <v>500</v>
      </c>
      <c r="N88" s="4"/>
      <c r="O88" s="4"/>
      <c r="P88" s="4" t="s">
        <v>30</v>
      </c>
      <c r="Q88" s="51" t="s">
        <v>181</v>
      </c>
      <c r="R88" s="51" t="s">
        <v>204</v>
      </c>
      <c r="S88" s="21">
        <v>9</v>
      </c>
      <c r="T88" s="4" t="s">
        <v>181</v>
      </c>
      <c r="U88" s="4"/>
      <c r="V88" s="4"/>
      <c r="W88" s="4"/>
      <c r="X88" s="4" t="s">
        <v>72</v>
      </c>
      <c r="Y88" s="6" t="s">
        <v>43</v>
      </c>
      <c r="Z88" s="6" t="str">
        <f>VLOOKUP(Y88,'[1]Region&amp;ASM'!$B$2:$D$14,3,0)</f>
        <v>Abhishek Srivastava</v>
      </c>
      <c r="AA88" s="6"/>
      <c r="AB88" s="6"/>
      <c r="AC88" s="6"/>
    </row>
    <row r="89" spans="1:29" x14ac:dyDescent="0.25">
      <c r="A89" s="2">
        <v>45106.89298611111</v>
      </c>
      <c r="B89" s="8">
        <v>45106</v>
      </c>
      <c r="C89" s="8"/>
      <c r="D89" s="3" t="s">
        <v>25</v>
      </c>
      <c r="E89" s="3" t="s">
        <v>26</v>
      </c>
      <c r="F89" s="4">
        <v>11</v>
      </c>
      <c r="G89" s="4" t="s">
        <v>36</v>
      </c>
      <c r="H89" s="4">
        <v>9625446093</v>
      </c>
      <c r="I89" s="22">
        <v>300</v>
      </c>
      <c r="J89" s="4" t="s">
        <v>37</v>
      </c>
      <c r="K89" s="4" t="s">
        <v>38</v>
      </c>
      <c r="L89" s="4"/>
      <c r="M89" s="23">
        <v>700</v>
      </c>
      <c r="N89" s="4"/>
      <c r="O89" s="4"/>
      <c r="P89" s="4" t="s">
        <v>30</v>
      </c>
      <c r="Q89" s="51" t="s">
        <v>70</v>
      </c>
      <c r="R89" s="51" t="s">
        <v>205</v>
      </c>
      <c r="S89" s="21">
        <v>13</v>
      </c>
      <c r="T89" s="4" t="s">
        <v>70</v>
      </c>
      <c r="U89" s="4"/>
      <c r="V89" s="4"/>
      <c r="W89" s="4"/>
      <c r="X89" s="4" t="s">
        <v>72</v>
      </c>
      <c r="Y89" s="6" t="s">
        <v>43</v>
      </c>
      <c r="Z89" s="6" t="str">
        <f>VLOOKUP(Y89,'[1]Region&amp;ASM'!$B$2:$D$14,3,0)</f>
        <v>Abhishek Srivastava</v>
      </c>
      <c r="AA89" s="6"/>
      <c r="AB89" s="6"/>
      <c r="AC89" s="6"/>
    </row>
    <row r="90" spans="1:29" x14ac:dyDescent="0.25">
      <c r="A90" s="2">
        <v>45106.89570601852</v>
      </c>
      <c r="B90" s="8">
        <v>45106</v>
      </c>
      <c r="C90" s="8"/>
      <c r="D90" s="3" t="s">
        <v>25</v>
      </c>
      <c r="E90" s="3" t="s">
        <v>26</v>
      </c>
      <c r="F90" s="4">
        <v>11</v>
      </c>
      <c r="G90" s="4" t="s">
        <v>36</v>
      </c>
      <c r="H90" s="4">
        <v>9625446093</v>
      </c>
      <c r="I90" s="22">
        <v>320</v>
      </c>
      <c r="J90" s="4" t="s">
        <v>37</v>
      </c>
      <c r="K90" s="4" t="s">
        <v>38</v>
      </c>
      <c r="L90" s="4"/>
      <c r="M90" s="23">
        <v>800</v>
      </c>
      <c r="N90" s="4"/>
      <c r="O90" s="4"/>
      <c r="P90" s="4" t="s">
        <v>30</v>
      </c>
      <c r="Q90" s="51" t="s">
        <v>70</v>
      </c>
      <c r="R90" s="51" t="s">
        <v>206</v>
      </c>
      <c r="S90" s="21">
        <v>15</v>
      </c>
      <c r="T90" s="4" t="s">
        <v>70</v>
      </c>
      <c r="U90" s="4"/>
      <c r="V90" s="4"/>
      <c r="W90" s="4"/>
      <c r="X90" s="4" t="s">
        <v>72</v>
      </c>
      <c r="Y90" s="6" t="s">
        <v>43</v>
      </c>
      <c r="Z90" s="6" t="str">
        <f>VLOOKUP(Y90,'[1]Region&amp;ASM'!$B$2:$D$14,3,0)</f>
        <v>Abhishek Srivastava</v>
      </c>
      <c r="AA90" s="6"/>
      <c r="AB90" s="6"/>
      <c r="AC90" s="6"/>
    </row>
    <row r="91" spans="1:29" x14ac:dyDescent="0.25">
      <c r="A91" s="2">
        <v>45106.897893518515</v>
      </c>
      <c r="B91" s="8">
        <v>45106</v>
      </c>
      <c r="C91" s="8"/>
      <c r="D91" s="3" t="s">
        <v>25</v>
      </c>
      <c r="E91" s="3" t="s">
        <v>26</v>
      </c>
      <c r="F91" s="4">
        <v>44</v>
      </c>
      <c r="G91" s="4" t="s">
        <v>176</v>
      </c>
      <c r="H91" s="4">
        <v>7417925777</v>
      </c>
      <c r="I91" s="22">
        <v>530</v>
      </c>
      <c r="J91" s="4" t="s">
        <v>186</v>
      </c>
      <c r="K91" s="4" t="s">
        <v>207</v>
      </c>
      <c r="L91" s="4"/>
      <c r="M91" s="23">
        <v>500</v>
      </c>
      <c r="N91" s="4"/>
      <c r="O91" s="4"/>
      <c r="P91" s="4" t="s">
        <v>30</v>
      </c>
      <c r="Q91" s="51" t="s">
        <v>181</v>
      </c>
      <c r="R91" s="51" t="s">
        <v>204</v>
      </c>
      <c r="S91" s="21">
        <v>10</v>
      </c>
      <c r="T91" s="4" t="s">
        <v>181</v>
      </c>
      <c r="U91" s="4"/>
      <c r="V91" s="4"/>
      <c r="W91" s="4"/>
      <c r="X91" s="4" t="s">
        <v>72</v>
      </c>
      <c r="Y91" s="6" t="s">
        <v>43</v>
      </c>
      <c r="Z91" s="6" t="str">
        <f>VLOOKUP(Y91,'[1]Region&amp;ASM'!$B$2:$D$14,3,0)</f>
        <v>Abhishek Srivastava</v>
      </c>
      <c r="AA91" s="6"/>
      <c r="AB91" s="6"/>
      <c r="AC91" s="6"/>
    </row>
    <row r="92" spans="1:29" x14ac:dyDescent="0.25">
      <c r="A92" s="2">
        <v>45106.941481481481</v>
      </c>
      <c r="B92" s="8">
        <v>45106</v>
      </c>
      <c r="C92" s="8"/>
      <c r="D92" s="3" t="s">
        <v>25</v>
      </c>
      <c r="E92" s="3" t="s">
        <v>26</v>
      </c>
      <c r="F92" s="4">
        <v>38</v>
      </c>
      <c r="G92" s="4" t="s">
        <v>75</v>
      </c>
      <c r="H92" s="4" t="s">
        <v>148</v>
      </c>
      <c r="I92" s="22">
        <v>200</v>
      </c>
      <c r="J92" s="4" t="s">
        <v>97</v>
      </c>
      <c r="K92" s="4" t="s">
        <v>76</v>
      </c>
      <c r="L92" s="4">
        <v>1000</v>
      </c>
      <c r="M92" s="23">
        <v>1000</v>
      </c>
      <c r="N92" s="4"/>
      <c r="O92" s="4"/>
      <c r="P92" s="4" t="s">
        <v>30</v>
      </c>
      <c r="Q92" s="51" t="s">
        <v>99</v>
      </c>
      <c r="R92" s="51" t="s">
        <v>112</v>
      </c>
      <c r="S92" s="21">
        <v>25</v>
      </c>
      <c r="T92" s="4" t="s">
        <v>208</v>
      </c>
      <c r="U92" s="4"/>
      <c r="V92" s="4"/>
      <c r="W92" s="4"/>
      <c r="X92" s="4" t="s">
        <v>81</v>
      </c>
      <c r="Y92" s="6" t="s">
        <v>34</v>
      </c>
      <c r="Z92" s="6" t="str">
        <f>VLOOKUP(Y92,'[1]Region&amp;ASM'!$B$2:$D$14,3,0)</f>
        <v>Abhishek Srivastava</v>
      </c>
      <c r="AA92" s="6"/>
      <c r="AB92" s="6"/>
      <c r="AC92" s="6"/>
    </row>
    <row r="93" spans="1:29" x14ac:dyDescent="0.25">
      <c r="A93" s="2">
        <v>45106.942673611113</v>
      </c>
      <c r="B93" s="8">
        <v>45106</v>
      </c>
      <c r="C93" s="8"/>
      <c r="D93" s="3" t="s">
        <v>25</v>
      </c>
      <c r="E93" s="3" t="s">
        <v>26</v>
      </c>
      <c r="F93" s="4">
        <v>38</v>
      </c>
      <c r="G93" s="4" t="s">
        <v>75</v>
      </c>
      <c r="H93" s="4" t="s">
        <v>148</v>
      </c>
      <c r="I93" s="22">
        <v>100</v>
      </c>
      <c r="J93" s="4" t="s">
        <v>97</v>
      </c>
      <c r="K93" s="4" t="s">
        <v>76</v>
      </c>
      <c r="L93" s="4"/>
      <c r="M93" s="23">
        <v>300</v>
      </c>
      <c r="N93" s="4"/>
      <c r="O93" s="4"/>
      <c r="P93" s="4" t="s">
        <v>30</v>
      </c>
      <c r="Q93" s="51" t="s">
        <v>201</v>
      </c>
      <c r="R93" s="51" t="s">
        <v>209</v>
      </c>
      <c r="S93" s="21">
        <v>4</v>
      </c>
      <c r="T93" s="4" t="s">
        <v>101</v>
      </c>
      <c r="U93" s="4"/>
      <c r="V93" s="4"/>
      <c r="W93" s="4"/>
      <c r="X93" s="4" t="s">
        <v>81</v>
      </c>
      <c r="Y93" s="6" t="s">
        <v>34</v>
      </c>
      <c r="Z93" s="6" t="str">
        <f>VLOOKUP(Y93,'[1]Region&amp;ASM'!$B$2:$D$14,3,0)</f>
        <v>Abhishek Srivastava</v>
      </c>
      <c r="AA93" s="6"/>
      <c r="AB93" s="6"/>
      <c r="AC93" s="6"/>
    </row>
    <row r="94" spans="1:29" x14ac:dyDescent="0.25">
      <c r="A94" s="2">
        <v>45106.943738425929</v>
      </c>
      <c r="B94" s="8">
        <v>45106</v>
      </c>
      <c r="C94" s="8"/>
      <c r="D94" s="3" t="s">
        <v>25</v>
      </c>
      <c r="E94" s="3" t="s">
        <v>26</v>
      </c>
      <c r="F94" s="4">
        <v>38</v>
      </c>
      <c r="G94" s="4" t="s">
        <v>75</v>
      </c>
      <c r="H94" s="4" t="s">
        <v>148</v>
      </c>
      <c r="I94" s="22">
        <v>300</v>
      </c>
      <c r="J94" s="4" t="s">
        <v>97</v>
      </c>
      <c r="K94" s="4" t="s">
        <v>76</v>
      </c>
      <c r="L94" s="4"/>
      <c r="M94" s="23">
        <v>500</v>
      </c>
      <c r="N94" s="4"/>
      <c r="O94" s="4"/>
      <c r="P94" s="4" t="s">
        <v>30</v>
      </c>
      <c r="Q94" s="51" t="s">
        <v>210</v>
      </c>
      <c r="R94" s="51" t="s">
        <v>211</v>
      </c>
      <c r="S94" s="21">
        <v>15</v>
      </c>
      <c r="T94" s="4" t="s">
        <v>105</v>
      </c>
      <c r="U94" s="4"/>
      <c r="V94" s="4"/>
      <c r="W94" s="4"/>
      <c r="X94" s="4" t="s">
        <v>81</v>
      </c>
      <c r="Y94" s="6" t="s">
        <v>34</v>
      </c>
      <c r="Z94" s="6" t="str">
        <f>VLOOKUP(Y94,'[1]Region&amp;ASM'!$B$2:$D$14,3,0)</f>
        <v>Abhishek Srivastava</v>
      </c>
      <c r="AA94" s="6"/>
      <c r="AB94" s="6"/>
      <c r="AC94" s="6"/>
    </row>
    <row r="95" spans="1:29" x14ac:dyDescent="0.25">
      <c r="A95" s="2">
        <v>45107.885358796295</v>
      </c>
      <c r="B95" s="8">
        <v>45107</v>
      </c>
      <c r="C95" s="8"/>
      <c r="D95" s="3" t="s">
        <v>25</v>
      </c>
      <c r="E95" s="3" t="s">
        <v>26</v>
      </c>
      <c r="F95" s="4">
        <v>11</v>
      </c>
      <c r="G95" s="4" t="s">
        <v>36</v>
      </c>
      <c r="H95" s="4">
        <v>9625446093</v>
      </c>
      <c r="I95" s="22">
        <v>550</v>
      </c>
      <c r="J95" s="4" t="s">
        <v>37</v>
      </c>
      <c r="K95" s="4" t="s">
        <v>38</v>
      </c>
      <c r="L95" s="4"/>
      <c r="M95" s="23">
        <v>800</v>
      </c>
      <c r="N95" s="4"/>
      <c r="O95" s="4"/>
      <c r="P95" s="4" t="s">
        <v>30</v>
      </c>
      <c r="Q95" s="51" t="s">
        <v>70</v>
      </c>
      <c r="R95" s="51" t="s">
        <v>154</v>
      </c>
      <c r="S95" s="21">
        <v>16</v>
      </c>
      <c r="T95" s="4" t="s">
        <v>70</v>
      </c>
      <c r="U95" s="4"/>
      <c r="V95" s="4"/>
      <c r="W95" s="4"/>
      <c r="X95" s="4" t="s">
        <v>72</v>
      </c>
      <c r="Y95" s="6" t="s">
        <v>43</v>
      </c>
      <c r="Z95" s="6" t="str">
        <f>VLOOKUP(Y95,'[1]Region&amp;ASM'!$B$2:$D$14,3,0)</f>
        <v>Abhishek Srivastava</v>
      </c>
      <c r="AA95" s="6"/>
      <c r="AB95" s="6"/>
      <c r="AC95" s="6"/>
    </row>
    <row r="96" spans="1:29" x14ac:dyDescent="0.25">
      <c r="A96" s="2">
        <v>45107.88685185185</v>
      </c>
      <c r="B96" s="8">
        <v>45107</v>
      </c>
      <c r="C96" s="8"/>
      <c r="D96" s="3" t="s">
        <v>25</v>
      </c>
      <c r="E96" s="3" t="s">
        <v>26</v>
      </c>
      <c r="F96" s="4">
        <v>44</v>
      </c>
      <c r="G96" s="4" t="s">
        <v>176</v>
      </c>
      <c r="H96" s="4">
        <v>7417925777</v>
      </c>
      <c r="I96" s="22">
        <v>200</v>
      </c>
      <c r="J96" s="4" t="s">
        <v>28</v>
      </c>
      <c r="K96" s="4" t="s">
        <v>212</v>
      </c>
      <c r="L96" s="4"/>
      <c r="M96" s="23">
        <v>600</v>
      </c>
      <c r="N96" s="4"/>
      <c r="O96" s="4"/>
      <c r="P96" s="4" t="s">
        <v>30</v>
      </c>
      <c r="Q96" s="51" t="s">
        <v>181</v>
      </c>
      <c r="R96" s="51" t="s">
        <v>159</v>
      </c>
      <c r="S96" s="21">
        <v>14</v>
      </c>
      <c r="T96" s="4" t="s">
        <v>181</v>
      </c>
      <c r="U96" s="4"/>
      <c r="V96" s="4"/>
      <c r="W96" s="4"/>
      <c r="X96" s="4" t="s">
        <v>72</v>
      </c>
      <c r="Y96" s="6" t="s">
        <v>43</v>
      </c>
      <c r="Z96" s="6" t="str">
        <f>VLOOKUP(Y96,'[1]Region&amp;ASM'!$B$2:$D$14,3,0)</f>
        <v>Abhishek Srivastava</v>
      </c>
      <c r="AA96" s="6"/>
      <c r="AB96" s="6"/>
      <c r="AC96" s="6"/>
    </row>
    <row r="97" spans="1:29" x14ac:dyDescent="0.25">
      <c r="A97" s="2">
        <v>45107.980243055557</v>
      </c>
      <c r="B97" s="8">
        <v>45107</v>
      </c>
      <c r="C97" s="8"/>
      <c r="D97" s="3" t="s">
        <v>25</v>
      </c>
      <c r="E97" s="3" t="s">
        <v>26</v>
      </c>
      <c r="F97" s="4">
        <v>37</v>
      </c>
      <c r="G97" s="4" t="s">
        <v>61</v>
      </c>
      <c r="H97" s="4" t="s">
        <v>182</v>
      </c>
      <c r="I97" s="22">
        <v>200</v>
      </c>
      <c r="J97" s="4" t="s">
        <v>62</v>
      </c>
      <c r="K97" s="4" t="s">
        <v>213</v>
      </c>
      <c r="L97" s="4">
        <v>800</v>
      </c>
      <c r="M97" s="23">
        <v>800</v>
      </c>
      <c r="N97" s="4"/>
      <c r="O97" s="4"/>
      <c r="P97" s="4" t="s">
        <v>30</v>
      </c>
      <c r="Q97" s="51" t="s">
        <v>184</v>
      </c>
      <c r="R97" s="51" t="s">
        <v>214</v>
      </c>
      <c r="S97" s="21">
        <v>22</v>
      </c>
      <c r="T97" s="4" t="s">
        <v>105</v>
      </c>
      <c r="U97" s="4"/>
      <c r="V97" s="4"/>
      <c r="W97" s="4"/>
      <c r="X97" s="4" t="s">
        <v>81</v>
      </c>
      <c r="Y97" s="6" t="s">
        <v>34</v>
      </c>
      <c r="Z97" s="6" t="str">
        <f>VLOOKUP(Y97,'[1]Region&amp;ASM'!$B$2:$D$14,3,0)</f>
        <v>Abhishek Srivastava</v>
      </c>
      <c r="AA97" s="6"/>
      <c r="AB97" s="6"/>
      <c r="AC97" s="6"/>
    </row>
    <row r="98" spans="1:29" x14ac:dyDescent="0.25">
      <c r="A98" s="2">
        <v>45107.981620370374</v>
      </c>
      <c r="B98" s="8">
        <v>45107</v>
      </c>
      <c r="C98" s="8"/>
      <c r="D98" s="3" t="s">
        <v>25</v>
      </c>
      <c r="E98" s="3" t="s">
        <v>26</v>
      </c>
      <c r="F98" s="4">
        <v>37</v>
      </c>
      <c r="G98" s="4" t="s">
        <v>61</v>
      </c>
      <c r="H98" s="4" t="s">
        <v>182</v>
      </c>
      <c r="I98" s="22">
        <v>300</v>
      </c>
      <c r="J98" s="4" t="s">
        <v>62</v>
      </c>
      <c r="K98" s="4" t="s">
        <v>213</v>
      </c>
      <c r="L98" s="4">
        <v>1000</v>
      </c>
      <c r="M98" s="23">
        <v>1000</v>
      </c>
      <c r="N98" s="4"/>
      <c r="O98" s="4"/>
      <c r="P98" s="4" t="s">
        <v>30</v>
      </c>
      <c r="Q98" s="51" t="s">
        <v>139</v>
      </c>
      <c r="R98" s="51" t="s">
        <v>215</v>
      </c>
      <c r="S98" s="21">
        <v>28</v>
      </c>
      <c r="T98" s="4" t="s">
        <v>105</v>
      </c>
      <c r="U98" s="4"/>
      <c r="V98" s="4"/>
      <c r="W98" s="4"/>
      <c r="X98" s="4" t="s">
        <v>81</v>
      </c>
      <c r="Y98" s="6" t="s">
        <v>34</v>
      </c>
      <c r="Z98" s="6" t="str">
        <f>VLOOKUP(Y98,'[1]Region&amp;ASM'!$B$2:$D$14,3,0)</f>
        <v>Abhishek Srivastava</v>
      </c>
      <c r="AA98" s="6"/>
      <c r="AB98" s="6"/>
      <c r="AC98" s="6"/>
    </row>
    <row r="99" spans="1:29" x14ac:dyDescent="0.25">
      <c r="A99" s="2">
        <v>45108.897789351853</v>
      </c>
      <c r="B99" s="8">
        <v>45108</v>
      </c>
      <c r="C99" s="8"/>
      <c r="D99" s="26" t="s">
        <v>216</v>
      </c>
      <c r="E99" s="26" t="s">
        <v>26</v>
      </c>
      <c r="F99" s="4">
        <v>11</v>
      </c>
      <c r="G99" s="4" t="s">
        <v>36</v>
      </c>
      <c r="H99" s="4" t="s">
        <v>217</v>
      </c>
      <c r="I99" s="22">
        <v>300</v>
      </c>
      <c r="J99" s="4" t="s">
        <v>37</v>
      </c>
      <c r="K99" s="4" t="s">
        <v>218</v>
      </c>
      <c r="L99" s="4"/>
      <c r="M99" s="23">
        <v>1100</v>
      </c>
      <c r="N99" s="4"/>
      <c r="O99" s="4"/>
      <c r="P99" s="4" t="s">
        <v>30</v>
      </c>
      <c r="Q99" s="51" t="s">
        <v>219</v>
      </c>
      <c r="R99" s="51" t="s">
        <v>220</v>
      </c>
      <c r="S99" s="21">
        <v>30</v>
      </c>
      <c r="T99" s="4" t="s">
        <v>78</v>
      </c>
      <c r="U99" s="4"/>
      <c r="V99" s="4"/>
      <c r="W99" s="4"/>
      <c r="X99" s="4" t="s">
        <v>81</v>
      </c>
      <c r="Y99" s="6" t="s">
        <v>34</v>
      </c>
      <c r="Z99" s="6" t="str">
        <f>VLOOKUP(Y99,'[1]Region&amp;ASM'!$B$2:$D$14,3,0)</f>
        <v>Abhishek Srivastava</v>
      </c>
      <c r="AA99" s="6"/>
      <c r="AB99" s="6"/>
      <c r="AC99" s="6"/>
    </row>
    <row r="100" spans="1:29" x14ac:dyDescent="0.25">
      <c r="A100" s="2">
        <v>45108.962696759256</v>
      </c>
      <c r="B100" s="8">
        <v>45108</v>
      </c>
      <c r="C100" s="8"/>
      <c r="D100" s="26" t="s">
        <v>216</v>
      </c>
      <c r="E100" s="26" t="s">
        <v>26</v>
      </c>
      <c r="F100" s="4">
        <v>37</v>
      </c>
      <c r="G100" s="4" t="s">
        <v>61</v>
      </c>
      <c r="H100" s="4" t="s">
        <v>182</v>
      </c>
      <c r="I100" s="22">
        <v>400</v>
      </c>
      <c r="J100" s="4" t="s">
        <v>62</v>
      </c>
      <c r="K100" s="4" t="s">
        <v>183</v>
      </c>
      <c r="L100" s="4"/>
      <c r="M100" s="23">
        <v>800</v>
      </c>
      <c r="N100" s="4"/>
      <c r="O100" s="4"/>
      <c r="P100" s="4" t="s">
        <v>30</v>
      </c>
      <c r="Q100" s="51" t="s">
        <v>149</v>
      </c>
      <c r="R100" s="51" t="s">
        <v>139</v>
      </c>
      <c r="S100" s="21">
        <v>24</v>
      </c>
      <c r="T100" s="4" t="s">
        <v>101</v>
      </c>
      <c r="U100" s="4"/>
      <c r="V100" s="4"/>
      <c r="W100" s="4"/>
      <c r="X100" s="4" t="s">
        <v>81</v>
      </c>
      <c r="Y100" s="6" t="s">
        <v>334</v>
      </c>
      <c r="Z100" s="6" t="str">
        <f>VLOOKUP(Y100,'[1]Region&amp;ASM'!$B$2:$D$14,3,0)</f>
        <v>Abhishek Srivastava</v>
      </c>
      <c r="AA100" s="6"/>
      <c r="AB100" s="6"/>
      <c r="AC100" s="6"/>
    </row>
    <row r="101" spans="1:29" x14ac:dyDescent="0.25">
      <c r="A101" s="2">
        <v>45108.963842592595</v>
      </c>
      <c r="B101" s="8">
        <v>45108</v>
      </c>
      <c r="C101" s="8"/>
      <c r="D101" s="26" t="s">
        <v>216</v>
      </c>
      <c r="E101" s="26" t="s">
        <v>26</v>
      </c>
      <c r="F101" s="4">
        <v>37</v>
      </c>
      <c r="G101" s="4" t="s">
        <v>61</v>
      </c>
      <c r="H101" s="4" t="s">
        <v>182</v>
      </c>
      <c r="I101" s="22">
        <v>200</v>
      </c>
      <c r="J101" s="4" t="s">
        <v>62</v>
      </c>
      <c r="K101" s="4" t="s">
        <v>183</v>
      </c>
      <c r="L101" s="4"/>
      <c r="M101" s="23">
        <v>1500</v>
      </c>
      <c r="N101" s="4"/>
      <c r="O101" s="4"/>
      <c r="P101" s="4" t="s">
        <v>30</v>
      </c>
      <c r="Q101" s="51" t="s">
        <v>139</v>
      </c>
      <c r="R101" s="51" t="s">
        <v>137</v>
      </c>
      <c r="S101" s="21">
        <v>36</v>
      </c>
      <c r="T101" s="4" t="s">
        <v>101</v>
      </c>
      <c r="U101" s="4"/>
      <c r="V101" s="4"/>
      <c r="W101" s="4"/>
      <c r="X101" s="4" t="s">
        <v>81</v>
      </c>
      <c r="Y101" s="6" t="s">
        <v>334</v>
      </c>
      <c r="Z101" s="6" t="str">
        <f>VLOOKUP(Y101,'[1]Region&amp;ASM'!$B$2:$D$14,3,0)</f>
        <v>Abhishek Srivastava</v>
      </c>
      <c r="AA101" s="6"/>
      <c r="AB101" s="6"/>
      <c r="AC101" s="6"/>
    </row>
    <row r="102" spans="1:29" x14ac:dyDescent="0.25">
      <c r="A102" s="2">
        <v>45111.443715277775</v>
      </c>
      <c r="B102" s="8">
        <v>45110</v>
      </c>
      <c r="C102" s="8"/>
      <c r="D102" s="26" t="s">
        <v>216</v>
      </c>
      <c r="E102" s="26" t="s">
        <v>26</v>
      </c>
      <c r="F102" s="4">
        <v>62</v>
      </c>
      <c r="G102" s="4" t="s">
        <v>221</v>
      </c>
      <c r="H102" s="4" t="s">
        <v>222</v>
      </c>
      <c r="I102" s="22">
        <v>200</v>
      </c>
      <c r="J102" s="4" t="s">
        <v>173</v>
      </c>
      <c r="K102" s="4" t="s">
        <v>223</v>
      </c>
      <c r="L102" s="4"/>
      <c r="M102" s="23">
        <v>350</v>
      </c>
      <c r="N102" s="4"/>
      <c r="O102" s="4"/>
      <c r="P102" s="4" t="s">
        <v>30</v>
      </c>
      <c r="Q102" s="51" t="s">
        <v>224</v>
      </c>
      <c r="R102" s="51" t="s">
        <v>224</v>
      </c>
      <c r="S102" s="21">
        <v>5</v>
      </c>
      <c r="T102" s="4" t="s">
        <v>225</v>
      </c>
      <c r="U102" s="4"/>
      <c r="V102" s="4"/>
      <c r="W102" s="4"/>
      <c r="X102" s="4" t="s">
        <v>81</v>
      </c>
      <c r="Y102" s="6" t="s">
        <v>34</v>
      </c>
      <c r="Z102" s="6" t="str">
        <f>VLOOKUP(Y102,'[1]Region&amp;ASM'!$B$2:$D$14,3,0)</f>
        <v>Abhishek Srivastava</v>
      </c>
      <c r="AA102" s="6"/>
      <c r="AB102" s="6"/>
      <c r="AC102" s="6"/>
    </row>
    <row r="103" spans="1:29" x14ac:dyDescent="0.25">
      <c r="A103" s="2">
        <v>45111.445208333331</v>
      </c>
      <c r="B103" s="8">
        <v>45110</v>
      </c>
      <c r="C103" s="8"/>
      <c r="D103" s="26" t="s">
        <v>216</v>
      </c>
      <c r="E103" s="26" t="s">
        <v>26</v>
      </c>
      <c r="F103" s="4">
        <v>62</v>
      </c>
      <c r="G103" s="4" t="s">
        <v>221</v>
      </c>
      <c r="H103" s="4" t="s">
        <v>222</v>
      </c>
      <c r="I103" s="22">
        <v>300</v>
      </c>
      <c r="J103" s="4" t="s">
        <v>173</v>
      </c>
      <c r="K103" s="4" t="s">
        <v>226</v>
      </c>
      <c r="L103" s="4"/>
      <c r="M103" s="23">
        <v>500</v>
      </c>
      <c r="N103" s="4"/>
      <c r="O103" s="4"/>
      <c r="P103" s="4" t="s">
        <v>39</v>
      </c>
      <c r="Q103" s="51" t="s">
        <v>224</v>
      </c>
      <c r="R103" s="51" t="s">
        <v>227</v>
      </c>
      <c r="S103" s="21">
        <v>15</v>
      </c>
      <c r="T103" s="4" t="s">
        <v>225</v>
      </c>
      <c r="U103" s="4"/>
      <c r="V103" s="4"/>
      <c r="W103" s="4"/>
      <c r="X103" s="4" t="s">
        <v>81</v>
      </c>
      <c r="Y103" s="6" t="s">
        <v>34</v>
      </c>
      <c r="Z103" s="6" t="str">
        <f>VLOOKUP(Y103,'[1]Region&amp;ASM'!$B$2:$D$14,3,0)</f>
        <v>Abhishek Srivastava</v>
      </c>
      <c r="AA103" s="6"/>
      <c r="AB103" s="6"/>
      <c r="AC103" s="6"/>
    </row>
    <row r="104" spans="1:29" x14ac:dyDescent="0.25">
      <c r="A104" s="2">
        <v>45111.446608796294</v>
      </c>
      <c r="B104" s="8">
        <v>45110</v>
      </c>
      <c r="C104" s="8"/>
      <c r="D104" s="26" t="s">
        <v>216</v>
      </c>
      <c r="E104" s="26" t="s">
        <v>26</v>
      </c>
      <c r="F104" s="4">
        <v>62</v>
      </c>
      <c r="G104" s="4" t="s">
        <v>221</v>
      </c>
      <c r="H104" s="4" t="s">
        <v>222</v>
      </c>
      <c r="I104" s="22">
        <v>100</v>
      </c>
      <c r="J104" s="4" t="s">
        <v>173</v>
      </c>
      <c r="K104" s="4" t="s">
        <v>223</v>
      </c>
      <c r="L104" s="4"/>
      <c r="M104" s="23">
        <v>500</v>
      </c>
      <c r="N104" s="4"/>
      <c r="O104" s="4"/>
      <c r="P104" s="4" t="s">
        <v>30</v>
      </c>
      <c r="Q104" s="51" t="s">
        <v>224</v>
      </c>
      <c r="R104" s="51" t="s">
        <v>228</v>
      </c>
      <c r="S104" s="21">
        <v>14</v>
      </c>
      <c r="T104" s="4" t="s">
        <v>225</v>
      </c>
      <c r="U104" s="4"/>
      <c r="V104" s="4"/>
      <c r="W104" s="4"/>
      <c r="X104" s="4" t="s">
        <v>81</v>
      </c>
      <c r="Y104" s="6" t="s">
        <v>34</v>
      </c>
      <c r="Z104" s="6" t="str">
        <f>VLOOKUP(Y104,'[1]Region&amp;ASM'!$B$2:$D$14,3,0)</f>
        <v>Abhishek Srivastava</v>
      </c>
      <c r="AA104" s="6"/>
      <c r="AB104" s="6"/>
      <c r="AC104" s="6"/>
    </row>
    <row r="105" spans="1:29" x14ac:dyDescent="0.25">
      <c r="A105" s="2">
        <v>45111.832071759258</v>
      </c>
      <c r="B105" s="8">
        <v>45111</v>
      </c>
      <c r="C105" s="8"/>
      <c r="D105" s="26" t="s">
        <v>216</v>
      </c>
      <c r="E105" s="26" t="s">
        <v>26</v>
      </c>
      <c r="F105" s="4">
        <v>38</v>
      </c>
      <c r="G105" s="4" t="s">
        <v>75</v>
      </c>
      <c r="H105" s="4" t="s">
        <v>148</v>
      </c>
      <c r="I105" s="22">
        <v>200</v>
      </c>
      <c r="J105" s="4" t="s">
        <v>97</v>
      </c>
      <c r="K105" s="4" t="s">
        <v>76</v>
      </c>
      <c r="L105" s="4"/>
      <c r="M105" s="23">
        <v>800</v>
      </c>
      <c r="N105" s="4"/>
      <c r="O105" s="4"/>
      <c r="P105" s="4" t="s">
        <v>30</v>
      </c>
      <c r="Q105" s="51" t="s">
        <v>149</v>
      </c>
      <c r="R105" s="51" t="s">
        <v>139</v>
      </c>
      <c r="S105" s="21">
        <v>24</v>
      </c>
      <c r="T105" s="4" t="s">
        <v>149</v>
      </c>
      <c r="U105" s="4"/>
      <c r="V105" s="4"/>
      <c r="W105" s="4"/>
      <c r="X105" s="4" t="s">
        <v>81</v>
      </c>
      <c r="Y105" s="6" t="s">
        <v>34</v>
      </c>
      <c r="Z105" s="6" t="str">
        <f>VLOOKUP(Y105,'[1]Region&amp;ASM'!$B$2:$D$14,3,0)</f>
        <v>Abhishek Srivastava</v>
      </c>
      <c r="AA105" s="6"/>
      <c r="AB105" s="6"/>
      <c r="AC105" s="6"/>
    </row>
    <row r="106" spans="1:29" x14ac:dyDescent="0.25">
      <c r="A106" s="2">
        <v>45111.833726851852</v>
      </c>
      <c r="B106" s="8">
        <v>45111</v>
      </c>
      <c r="C106" s="8"/>
      <c r="D106" s="26" t="s">
        <v>216</v>
      </c>
      <c r="E106" s="26" t="s">
        <v>26</v>
      </c>
      <c r="F106" s="4">
        <v>38</v>
      </c>
      <c r="G106" s="4" t="s">
        <v>75</v>
      </c>
      <c r="H106" s="4" t="s">
        <v>148</v>
      </c>
      <c r="I106" s="22">
        <v>300</v>
      </c>
      <c r="J106" s="4" t="s">
        <v>97</v>
      </c>
      <c r="K106" s="4" t="s">
        <v>169</v>
      </c>
      <c r="L106" s="4"/>
      <c r="M106" s="23">
        <v>850</v>
      </c>
      <c r="N106" s="4"/>
      <c r="O106" s="4"/>
      <c r="P106" s="4" t="s">
        <v>30</v>
      </c>
      <c r="Q106" s="51" t="s">
        <v>139</v>
      </c>
      <c r="R106" s="51" t="s">
        <v>209</v>
      </c>
      <c r="S106" s="21">
        <v>26</v>
      </c>
      <c r="T106" s="4" t="s">
        <v>101</v>
      </c>
      <c r="U106" s="4"/>
      <c r="V106" s="4"/>
      <c r="W106" s="4"/>
      <c r="X106" s="4" t="s">
        <v>81</v>
      </c>
      <c r="Y106" s="6" t="s">
        <v>34</v>
      </c>
      <c r="Z106" s="6" t="str">
        <f>VLOOKUP(Y106,'[1]Region&amp;ASM'!$B$2:$D$14,3,0)</f>
        <v>Abhishek Srivastava</v>
      </c>
      <c r="AA106" s="6"/>
      <c r="AB106" s="6"/>
      <c r="AC106" s="6"/>
    </row>
    <row r="107" spans="1:29" x14ac:dyDescent="0.25">
      <c r="A107" s="2">
        <v>45112.959293981483</v>
      </c>
      <c r="B107" s="8">
        <v>45112</v>
      </c>
      <c r="C107" s="8"/>
      <c r="D107" s="26" t="s">
        <v>216</v>
      </c>
      <c r="E107" s="26" t="s">
        <v>26</v>
      </c>
      <c r="F107" s="4">
        <v>38</v>
      </c>
      <c r="G107" s="4" t="s">
        <v>75</v>
      </c>
      <c r="H107" s="4" t="s">
        <v>148</v>
      </c>
      <c r="I107" s="22">
        <v>200</v>
      </c>
      <c r="J107" s="4" t="s">
        <v>97</v>
      </c>
      <c r="K107" s="4" t="s">
        <v>76</v>
      </c>
      <c r="L107" s="4"/>
      <c r="M107" s="23">
        <v>500</v>
      </c>
      <c r="N107" s="4"/>
      <c r="O107" s="4"/>
      <c r="P107" s="4" t="s">
        <v>30</v>
      </c>
      <c r="Q107" s="51" t="s">
        <v>229</v>
      </c>
      <c r="R107" s="51" t="s">
        <v>230</v>
      </c>
      <c r="S107" s="21">
        <v>16</v>
      </c>
      <c r="T107" s="4" t="s">
        <v>101</v>
      </c>
      <c r="U107" s="4"/>
      <c r="V107" s="4"/>
      <c r="W107" s="4"/>
      <c r="X107" s="4" t="s">
        <v>81</v>
      </c>
      <c r="Y107" s="6" t="s">
        <v>34</v>
      </c>
      <c r="Z107" s="6" t="str">
        <f>VLOOKUP(Y107,'[1]Region&amp;ASM'!$B$2:$D$14,3,0)</f>
        <v>Abhishek Srivastava</v>
      </c>
      <c r="AA107" s="6"/>
      <c r="AB107" s="6"/>
      <c r="AC107" s="6"/>
    </row>
    <row r="108" spans="1:29" x14ac:dyDescent="0.25">
      <c r="A108" s="2">
        <v>45112.960381944446</v>
      </c>
      <c r="B108" s="8">
        <v>45112</v>
      </c>
      <c r="C108" s="8"/>
      <c r="D108" s="26" t="s">
        <v>216</v>
      </c>
      <c r="E108" s="26" t="s">
        <v>26</v>
      </c>
      <c r="F108" s="4">
        <v>38</v>
      </c>
      <c r="G108" s="4" t="s">
        <v>75</v>
      </c>
      <c r="H108" s="4" t="s">
        <v>148</v>
      </c>
      <c r="I108" s="22">
        <v>300</v>
      </c>
      <c r="J108" s="4" t="s">
        <v>97</v>
      </c>
      <c r="K108" s="4" t="s">
        <v>76</v>
      </c>
      <c r="L108" s="4"/>
      <c r="M108" s="23">
        <v>1000</v>
      </c>
      <c r="N108" s="4"/>
      <c r="O108" s="4"/>
      <c r="P108" s="4" t="s">
        <v>30</v>
      </c>
      <c r="Q108" s="51" t="s">
        <v>99</v>
      </c>
      <c r="R108" s="51" t="s">
        <v>231</v>
      </c>
      <c r="S108" s="21">
        <v>25</v>
      </c>
      <c r="T108" s="4" t="s">
        <v>105</v>
      </c>
      <c r="U108" s="4"/>
      <c r="V108" s="4"/>
      <c r="W108" s="4"/>
      <c r="X108" s="4" t="s">
        <v>81</v>
      </c>
      <c r="Y108" s="6" t="s">
        <v>34</v>
      </c>
      <c r="Z108" s="6" t="str">
        <f>VLOOKUP(Y108,'[1]Region&amp;ASM'!$B$2:$D$14,3,0)</f>
        <v>Abhishek Srivastava</v>
      </c>
      <c r="AA108" s="6"/>
      <c r="AB108" s="6"/>
      <c r="AC108" s="6"/>
    </row>
    <row r="109" spans="1:29" x14ac:dyDescent="0.25">
      <c r="A109" s="2">
        <v>45113.92386574074</v>
      </c>
      <c r="B109" s="8">
        <v>45113</v>
      </c>
      <c r="C109" s="8"/>
      <c r="D109" s="26" t="s">
        <v>216</v>
      </c>
      <c r="E109" s="26" t="s">
        <v>26</v>
      </c>
      <c r="F109" s="4">
        <v>38</v>
      </c>
      <c r="G109" s="4" t="s">
        <v>75</v>
      </c>
      <c r="H109" s="4" t="s">
        <v>148</v>
      </c>
      <c r="I109" s="22">
        <v>200</v>
      </c>
      <c r="J109" s="4" t="s">
        <v>97</v>
      </c>
      <c r="K109" s="4" t="s">
        <v>76</v>
      </c>
      <c r="L109" s="4"/>
      <c r="M109" s="23">
        <v>800</v>
      </c>
      <c r="N109" s="4"/>
      <c r="O109" s="4"/>
      <c r="P109" s="4" t="s">
        <v>30</v>
      </c>
      <c r="Q109" s="51" t="s">
        <v>208</v>
      </c>
      <c r="R109" s="51" t="s">
        <v>112</v>
      </c>
      <c r="S109" s="21">
        <v>22</v>
      </c>
      <c r="T109" s="4" t="s">
        <v>105</v>
      </c>
      <c r="U109" s="4"/>
      <c r="V109" s="4"/>
      <c r="W109" s="4"/>
      <c r="X109" s="4" t="s">
        <v>81</v>
      </c>
      <c r="Y109" s="6" t="s">
        <v>34</v>
      </c>
      <c r="Z109" s="6" t="str">
        <f>VLOOKUP(Y109,'[1]Region&amp;ASM'!$B$2:$D$14,3,0)</f>
        <v>Abhishek Srivastava</v>
      </c>
      <c r="AA109" s="6"/>
      <c r="AB109" s="6"/>
      <c r="AC109" s="6"/>
    </row>
    <row r="110" spans="1:29" x14ac:dyDescent="0.25">
      <c r="A110" s="2">
        <v>45113.924942129626</v>
      </c>
      <c r="B110" s="8">
        <v>45113</v>
      </c>
      <c r="C110" s="8"/>
      <c r="D110" s="26" t="s">
        <v>216</v>
      </c>
      <c r="E110" s="26" t="s">
        <v>26</v>
      </c>
      <c r="F110" s="4">
        <v>38</v>
      </c>
      <c r="G110" s="4" t="s">
        <v>75</v>
      </c>
      <c r="H110" s="4" t="s">
        <v>148</v>
      </c>
      <c r="I110" s="22">
        <v>100</v>
      </c>
      <c r="J110" s="4" t="s">
        <v>97</v>
      </c>
      <c r="K110" s="4" t="s">
        <v>76</v>
      </c>
      <c r="L110" s="4"/>
      <c r="M110" s="23">
        <v>300</v>
      </c>
      <c r="N110" s="4"/>
      <c r="O110" s="4"/>
      <c r="P110" s="4" t="s">
        <v>30</v>
      </c>
      <c r="Q110" s="51" t="s">
        <v>232</v>
      </c>
      <c r="R110" s="51" t="s">
        <v>149</v>
      </c>
      <c r="S110" s="21">
        <v>4</v>
      </c>
      <c r="T110" s="4" t="s">
        <v>101</v>
      </c>
      <c r="U110" s="4"/>
      <c r="V110" s="4"/>
      <c r="W110" s="4"/>
      <c r="X110" s="4" t="s">
        <v>81</v>
      </c>
      <c r="Y110" s="6" t="s">
        <v>34</v>
      </c>
      <c r="Z110" s="6" t="str">
        <f>VLOOKUP(Y110,'[1]Region&amp;ASM'!$B$2:$D$14,3,0)</f>
        <v>Abhishek Srivastava</v>
      </c>
      <c r="AA110" s="6"/>
      <c r="AB110" s="6"/>
      <c r="AC110" s="6"/>
    </row>
    <row r="111" spans="1:29" x14ac:dyDescent="0.25">
      <c r="A111" s="2">
        <v>45107.688148148147</v>
      </c>
      <c r="B111" s="3">
        <v>45112</v>
      </c>
      <c r="C111" s="3"/>
      <c r="D111" s="26" t="s">
        <v>216</v>
      </c>
      <c r="E111" s="26" t="s">
        <v>292</v>
      </c>
      <c r="F111" s="6">
        <v>0</v>
      </c>
      <c r="G111" s="4" t="s">
        <v>293</v>
      </c>
      <c r="H111" s="4" t="s">
        <v>294</v>
      </c>
      <c r="I111" s="22">
        <v>100</v>
      </c>
      <c r="J111" s="4" t="s">
        <v>295</v>
      </c>
      <c r="K111" s="6"/>
      <c r="L111" s="6"/>
      <c r="M111" s="23">
        <v>20</v>
      </c>
      <c r="N111" s="4"/>
      <c r="O111" s="6"/>
      <c r="P111" s="4"/>
      <c r="Q111" s="51"/>
      <c r="R111" s="51" t="s">
        <v>297</v>
      </c>
      <c r="S111" s="21">
        <v>2.5</v>
      </c>
      <c r="T111" s="6"/>
      <c r="U111" s="6"/>
      <c r="V111" s="6"/>
      <c r="W111" s="6"/>
      <c r="X111" s="6"/>
      <c r="Y111" s="24" t="s">
        <v>301</v>
      </c>
      <c r="Z111" s="6" t="str">
        <f>VLOOKUP(Y111,'[1]Region&amp;ASM'!$B$2:$D$14,3,0)</f>
        <v>Rahul Rai</v>
      </c>
      <c r="AA111" s="6"/>
      <c r="AB111" s="6"/>
      <c r="AC111" s="6"/>
    </row>
    <row r="112" spans="1:29" x14ac:dyDescent="0.25">
      <c r="A112" s="2">
        <v>45113.501076388886</v>
      </c>
      <c r="B112" s="3">
        <v>45112</v>
      </c>
      <c r="C112" s="3"/>
      <c r="D112" s="26" t="s">
        <v>216</v>
      </c>
      <c r="E112" s="26" t="s">
        <v>26</v>
      </c>
      <c r="F112" s="24">
        <v>38</v>
      </c>
      <c r="G112" s="4" t="s">
        <v>75</v>
      </c>
      <c r="H112" s="4">
        <v>919667090212</v>
      </c>
      <c r="I112" s="22">
        <v>300</v>
      </c>
      <c r="J112" s="4" t="s">
        <v>303</v>
      </c>
      <c r="K112" s="6"/>
      <c r="L112" s="6"/>
      <c r="M112" s="23">
        <v>0</v>
      </c>
      <c r="N112" s="4"/>
      <c r="O112" s="6"/>
      <c r="P112" s="4"/>
      <c r="Q112" s="51"/>
      <c r="R112" s="51" t="s">
        <v>304</v>
      </c>
      <c r="S112" s="21">
        <v>25</v>
      </c>
      <c r="T112" s="6"/>
      <c r="U112" s="6"/>
      <c r="V112" s="6"/>
      <c r="W112" s="6"/>
      <c r="X112" s="6"/>
      <c r="Y112" s="6" t="s">
        <v>34</v>
      </c>
      <c r="Z112" s="6" t="str">
        <f>VLOOKUP(Y112,'[1]Region&amp;ASM'!$B$2:$D$14,3,0)</f>
        <v>Abhishek Srivastava</v>
      </c>
      <c r="AA112" s="6"/>
      <c r="AB112" s="6"/>
      <c r="AC112" s="6"/>
    </row>
    <row r="113" spans="1:29" x14ac:dyDescent="0.25">
      <c r="A113" s="2">
        <v>45113.927893518521</v>
      </c>
      <c r="B113" s="8">
        <v>45113</v>
      </c>
      <c r="C113" s="8"/>
      <c r="D113" s="26" t="s">
        <v>216</v>
      </c>
      <c r="E113" s="26" t="s">
        <v>26</v>
      </c>
      <c r="F113" s="4">
        <v>62</v>
      </c>
      <c r="G113" s="4" t="s">
        <v>221</v>
      </c>
      <c r="H113" s="4" t="s">
        <v>222</v>
      </c>
      <c r="I113" s="22">
        <v>200</v>
      </c>
      <c r="J113" s="4" t="s">
        <v>223</v>
      </c>
      <c r="K113" s="6"/>
      <c r="L113" s="6"/>
      <c r="M113" s="23">
        <v>100</v>
      </c>
      <c r="N113" s="4"/>
      <c r="O113" s="6"/>
      <c r="P113" s="4"/>
      <c r="Q113" s="51"/>
      <c r="R113" s="51" t="s">
        <v>137</v>
      </c>
      <c r="S113" s="21">
        <v>30</v>
      </c>
      <c r="T113" s="6"/>
      <c r="U113" s="6"/>
      <c r="V113" s="6"/>
      <c r="W113" s="6"/>
      <c r="X113" s="6"/>
      <c r="Y113" s="6" t="s">
        <v>34</v>
      </c>
      <c r="Z113" s="6" t="str">
        <f>VLOOKUP(Y113,'[1]Region&amp;ASM'!$B$2:$D$14,3,0)</f>
        <v>Abhishek Srivastava</v>
      </c>
      <c r="AA113" s="6"/>
      <c r="AB113" s="6"/>
      <c r="AC113" s="6"/>
    </row>
    <row r="114" spans="1:29" x14ac:dyDescent="0.25">
      <c r="A114" s="2">
        <v>45113.929201388892</v>
      </c>
      <c r="B114" s="8">
        <v>45113</v>
      </c>
      <c r="C114" s="8"/>
      <c r="D114" s="26" t="s">
        <v>216</v>
      </c>
      <c r="E114" s="26" t="s">
        <v>26</v>
      </c>
      <c r="F114" s="4">
        <v>62</v>
      </c>
      <c r="G114" s="4" t="s">
        <v>221</v>
      </c>
      <c r="H114" s="4"/>
      <c r="I114" s="22">
        <v>100</v>
      </c>
      <c r="J114" s="4" t="s">
        <v>223</v>
      </c>
      <c r="K114" s="6"/>
      <c r="L114" s="6"/>
      <c r="M114" s="23">
        <v>50</v>
      </c>
      <c r="N114" s="4"/>
      <c r="O114" s="6"/>
      <c r="P114" s="4"/>
      <c r="Q114" s="51"/>
      <c r="R114" s="51" t="s">
        <v>309</v>
      </c>
      <c r="S114" s="21">
        <v>18</v>
      </c>
      <c r="T114" s="6"/>
      <c r="U114" s="6"/>
      <c r="V114" s="6"/>
      <c r="W114" s="6"/>
      <c r="X114" s="6"/>
      <c r="Y114" s="6" t="s">
        <v>34</v>
      </c>
      <c r="Z114" s="6" t="str">
        <f>VLOOKUP(Y114,'[1]Region&amp;ASM'!$B$2:$D$14,3,0)</f>
        <v>Abhishek Srivastava</v>
      </c>
      <c r="AA114" s="6"/>
      <c r="AB114" s="6"/>
      <c r="AC114" s="6"/>
    </row>
    <row r="115" spans="1:29" x14ac:dyDescent="0.25">
      <c r="A115" s="2">
        <v>45113.946192129632</v>
      </c>
      <c r="B115" s="8">
        <v>45113</v>
      </c>
      <c r="C115" s="8"/>
      <c r="D115" s="26" t="s">
        <v>216</v>
      </c>
      <c r="E115" s="26" t="s">
        <v>26</v>
      </c>
      <c r="F115" s="4">
        <v>11</v>
      </c>
      <c r="G115" s="4" t="s">
        <v>36</v>
      </c>
      <c r="H115" s="4">
        <v>9625446093</v>
      </c>
      <c r="I115" s="22">
        <v>700</v>
      </c>
      <c r="J115" s="4" t="s">
        <v>38</v>
      </c>
      <c r="K115" s="6"/>
      <c r="L115" s="6"/>
      <c r="M115" s="23">
        <v>130</v>
      </c>
      <c r="N115" s="4"/>
      <c r="O115" s="6"/>
      <c r="P115" s="4"/>
      <c r="Q115" s="51"/>
      <c r="R115" s="51" t="s">
        <v>310</v>
      </c>
      <c r="S115" s="21">
        <v>26</v>
      </c>
      <c r="T115" s="6"/>
      <c r="U115" s="6"/>
      <c r="V115" s="6"/>
      <c r="W115" s="6"/>
      <c r="X115" s="6"/>
      <c r="Y115" s="4" t="s">
        <v>43</v>
      </c>
      <c r="Z115" s="6" t="str">
        <f>VLOOKUP(Y115,'[1]Region&amp;ASM'!$B$2:$D$14,3,0)</f>
        <v>Abhishek Srivastava</v>
      </c>
      <c r="AA115" s="6"/>
      <c r="AB115" s="6"/>
      <c r="AC115" s="6"/>
    </row>
    <row r="116" spans="1:29" x14ac:dyDescent="0.25">
      <c r="A116" s="2">
        <v>45113.952719907407</v>
      </c>
      <c r="B116" s="8">
        <v>45113</v>
      </c>
      <c r="C116" s="8"/>
      <c r="D116" s="26" t="s">
        <v>216</v>
      </c>
      <c r="E116" s="26" t="s">
        <v>26</v>
      </c>
      <c r="F116" s="4">
        <v>11</v>
      </c>
      <c r="G116" s="4" t="s">
        <v>36</v>
      </c>
      <c r="H116" s="4">
        <v>9625446093</v>
      </c>
      <c r="I116" s="22">
        <v>100</v>
      </c>
      <c r="J116" s="4" t="s">
        <v>38</v>
      </c>
      <c r="K116" s="6"/>
      <c r="L116" s="6"/>
      <c r="M116" s="23">
        <v>50</v>
      </c>
      <c r="N116" s="4"/>
      <c r="O116" s="6"/>
      <c r="P116" s="4"/>
      <c r="Q116" s="51"/>
      <c r="R116" s="51" t="s">
        <v>70</v>
      </c>
      <c r="S116" s="21">
        <v>11</v>
      </c>
      <c r="T116" s="6"/>
      <c r="U116" s="6"/>
      <c r="V116" s="6"/>
      <c r="W116" s="6"/>
      <c r="X116" s="6"/>
      <c r="Y116" s="4" t="s">
        <v>43</v>
      </c>
      <c r="Z116" s="6" t="str">
        <f>VLOOKUP(Y116,'[1]Region&amp;ASM'!$B$2:$D$14,3,0)</f>
        <v>Abhishek Srivastava</v>
      </c>
      <c r="AA116" s="6"/>
      <c r="AB116" s="6"/>
      <c r="AC116" s="6"/>
    </row>
    <row r="117" spans="1:29" x14ac:dyDescent="0.25">
      <c r="A117" s="2">
        <v>45114.499525462961</v>
      </c>
      <c r="B117" s="8">
        <v>45113</v>
      </c>
      <c r="C117" s="8"/>
      <c r="D117" s="26" t="s">
        <v>216</v>
      </c>
      <c r="E117" s="26" t="s">
        <v>26</v>
      </c>
      <c r="F117" s="3" t="s">
        <v>26</v>
      </c>
      <c r="G117" s="4" t="s">
        <v>88</v>
      </c>
      <c r="H117" s="4">
        <v>8851709860</v>
      </c>
      <c r="I117" s="22">
        <v>700</v>
      </c>
      <c r="J117" s="4" t="s">
        <v>314</v>
      </c>
      <c r="K117" s="4" t="s">
        <v>316</v>
      </c>
      <c r="L117" s="4"/>
      <c r="M117" s="23">
        <v>200</v>
      </c>
      <c r="N117" s="4"/>
      <c r="O117" s="4"/>
      <c r="P117" s="4"/>
      <c r="Q117" s="51"/>
      <c r="R117" s="51" t="s">
        <v>112</v>
      </c>
      <c r="S117" s="21">
        <v>45</v>
      </c>
      <c r="T117" s="4"/>
      <c r="U117" s="4"/>
      <c r="V117" s="6"/>
      <c r="W117" s="6"/>
      <c r="X117" s="6"/>
      <c r="Y117" s="6" t="s">
        <v>54</v>
      </c>
      <c r="Z117" s="6" t="str">
        <f>VLOOKUP(Y117,'[1]Region&amp;ASM'!$B$2:$D$14,3,0)</f>
        <v>Abhishek Srivastava</v>
      </c>
      <c r="AA117" s="6"/>
      <c r="AB117" s="6"/>
      <c r="AC117" s="6"/>
    </row>
    <row r="118" spans="1:29" x14ac:dyDescent="0.25">
      <c r="A118" s="2">
        <v>45114.920613425929</v>
      </c>
      <c r="B118" s="8">
        <v>45114</v>
      </c>
      <c r="C118" s="8"/>
      <c r="D118" s="26" t="s">
        <v>216</v>
      </c>
      <c r="E118" s="26" t="s">
        <v>26</v>
      </c>
      <c r="F118" s="4">
        <v>38</v>
      </c>
      <c r="G118" s="4" t="s">
        <v>75</v>
      </c>
      <c r="H118" s="4" t="s">
        <v>148</v>
      </c>
      <c r="I118" s="22">
        <v>200</v>
      </c>
      <c r="J118" s="4" t="s">
        <v>97</v>
      </c>
      <c r="K118" s="4" t="s">
        <v>76</v>
      </c>
      <c r="L118" s="4">
        <v>800</v>
      </c>
      <c r="M118" s="23">
        <v>800</v>
      </c>
      <c r="N118" s="4"/>
      <c r="O118" s="4"/>
      <c r="P118" s="4" t="s">
        <v>30</v>
      </c>
      <c r="Q118" s="51" t="s">
        <v>99</v>
      </c>
      <c r="R118" s="51" t="s">
        <v>233</v>
      </c>
      <c r="S118" s="21">
        <v>20</v>
      </c>
      <c r="T118" s="4" t="s">
        <v>101</v>
      </c>
      <c r="U118" s="4"/>
      <c r="V118" s="4"/>
      <c r="W118" s="4"/>
      <c r="X118" s="4" t="s">
        <v>81</v>
      </c>
      <c r="Y118" s="6" t="s">
        <v>34</v>
      </c>
      <c r="Z118" s="6" t="str">
        <f>VLOOKUP(Y118,'[1]Region&amp;ASM'!$B$2:$D$14,3,0)</f>
        <v>Abhishek Srivastava</v>
      </c>
      <c r="AA118" s="6"/>
      <c r="AB118" s="6"/>
      <c r="AC118" s="6"/>
    </row>
    <row r="119" spans="1:29" x14ac:dyDescent="0.25">
      <c r="A119" s="2">
        <v>45114.9216087963</v>
      </c>
      <c r="B119" s="8">
        <v>45114</v>
      </c>
      <c r="C119" s="8"/>
      <c r="D119" s="26" t="s">
        <v>216</v>
      </c>
      <c r="E119" s="26" t="s">
        <v>26</v>
      </c>
      <c r="F119" s="4">
        <v>38</v>
      </c>
      <c r="G119" s="4" t="s">
        <v>75</v>
      </c>
      <c r="H119" s="4" t="s">
        <v>148</v>
      </c>
      <c r="I119" s="22">
        <v>100</v>
      </c>
      <c r="J119" s="4" t="s">
        <v>97</v>
      </c>
      <c r="K119" s="4" t="s">
        <v>76</v>
      </c>
      <c r="L119" s="4"/>
      <c r="M119" s="23">
        <v>500</v>
      </c>
      <c r="N119" s="4"/>
      <c r="O119" s="4"/>
      <c r="P119" s="4" t="s">
        <v>30</v>
      </c>
      <c r="Q119" s="51" t="s">
        <v>233</v>
      </c>
      <c r="R119" s="51" t="s">
        <v>234</v>
      </c>
      <c r="S119" s="21">
        <v>18</v>
      </c>
      <c r="T119" s="4" t="s">
        <v>101</v>
      </c>
      <c r="U119" s="4"/>
      <c r="V119" s="4"/>
      <c r="W119" s="4"/>
      <c r="X119" s="4" t="s">
        <v>81</v>
      </c>
      <c r="Y119" s="6" t="s">
        <v>34</v>
      </c>
      <c r="Z119" s="6" t="str">
        <f>VLOOKUP(Y119,'[1]Region&amp;ASM'!$B$2:$D$14,3,0)</f>
        <v>Abhishek Srivastava</v>
      </c>
      <c r="AA119" s="6"/>
      <c r="AB119" s="6"/>
      <c r="AC119" s="6"/>
    </row>
    <row r="120" spans="1:29" x14ac:dyDescent="0.25">
      <c r="A120" s="2">
        <v>45114.923229166663</v>
      </c>
      <c r="B120" s="8">
        <v>45114</v>
      </c>
      <c r="C120" s="8"/>
      <c r="D120" s="26" t="s">
        <v>216</v>
      </c>
      <c r="E120" s="26" t="s">
        <v>26</v>
      </c>
      <c r="F120" s="4">
        <v>62</v>
      </c>
      <c r="G120" s="4" t="s">
        <v>221</v>
      </c>
      <c r="H120" s="4" t="s">
        <v>222</v>
      </c>
      <c r="I120" s="22">
        <v>200</v>
      </c>
      <c r="J120" s="4" t="s">
        <v>173</v>
      </c>
      <c r="K120" s="4" t="s">
        <v>235</v>
      </c>
      <c r="L120" s="4"/>
      <c r="M120" s="23">
        <v>500</v>
      </c>
      <c r="N120" s="4"/>
      <c r="O120" s="4"/>
      <c r="P120" s="4" t="s">
        <v>30</v>
      </c>
      <c r="Q120" s="51" t="s">
        <v>224</v>
      </c>
      <c r="R120" s="51" t="s">
        <v>149</v>
      </c>
      <c r="S120" s="21">
        <v>14</v>
      </c>
      <c r="T120" s="4" t="s">
        <v>101</v>
      </c>
      <c r="U120" s="4"/>
      <c r="V120" s="4"/>
      <c r="W120" s="4"/>
      <c r="X120" s="4" t="s">
        <v>81</v>
      </c>
      <c r="Y120" s="6" t="s">
        <v>34</v>
      </c>
      <c r="Z120" s="6" t="str">
        <f>VLOOKUP(Y120,'[1]Region&amp;ASM'!$B$2:$D$14,3,0)</f>
        <v>Abhishek Srivastava</v>
      </c>
      <c r="AA120" s="6"/>
      <c r="AB120" s="6"/>
      <c r="AC120" s="6"/>
    </row>
    <row r="121" spans="1:29" x14ac:dyDescent="0.25">
      <c r="A121" s="2">
        <v>45114.924363425926</v>
      </c>
      <c r="B121" s="8">
        <v>45114</v>
      </c>
      <c r="C121" s="8"/>
      <c r="D121" s="26" t="s">
        <v>216</v>
      </c>
      <c r="E121" s="26" t="s">
        <v>26</v>
      </c>
      <c r="F121" s="4">
        <v>62</v>
      </c>
      <c r="G121" s="4" t="s">
        <v>221</v>
      </c>
      <c r="H121" s="4" t="s">
        <v>222</v>
      </c>
      <c r="I121" s="22">
        <v>100</v>
      </c>
      <c r="J121" s="4" t="s">
        <v>164</v>
      </c>
      <c r="K121" s="4" t="s">
        <v>223</v>
      </c>
      <c r="L121" s="4"/>
      <c r="M121" s="23">
        <v>400</v>
      </c>
      <c r="N121" s="4"/>
      <c r="O121" s="4"/>
      <c r="P121" s="4" t="s">
        <v>30</v>
      </c>
      <c r="Q121" s="51" t="s">
        <v>232</v>
      </c>
      <c r="R121" s="51" t="s">
        <v>224</v>
      </c>
      <c r="S121" s="21">
        <v>12</v>
      </c>
      <c r="T121" s="4" t="s">
        <v>105</v>
      </c>
      <c r="U121" s="4"/>
      <c r="V121" s="4"/>
      <c r="W121" s="4"/>
      <c r="X121" s="4" t="s">
        <v>81</v>
      </c>
      <c r="Y121" s="6" t="s">
        <v>34</v>
      </c>
      <c r="Z121" s="6" t="str">
        <f>VLOOKUP(Y121,'[1]Region&amp;ASM'!$B$2:$D$14,3,0)</f>
        <v>Abhishek Srivastava</v>
      </c>
      <c r="AA121" s="6"/>
      <c r="AB121" s="6"/>
      <c r="AC121" s="6"/>
    </row>
    <row r="122" spans="1:29" x14ac:dyDescent="0.25">
      <c r="A122" s="2">
        <v>45114.882939814815</v>
      </c>
      <c r="B122" s="8">
        <v>45114</v>
      </c>
      <c r="C122" s="8"/>
      <c r="D122" s="26" t="s">
        <v>216</v>
      </c>
      <c r="E122" s="26" t="s">
        <v>26</v>
      </c>
      <c r="F122" s="6"/>
      <c r="G122" s="4" t="s">
        <v>88</v>
      </c>
      <c r="H122" s="4">
        <v>8851709860</v>
      </c>
      <c r="I122" s="22">
        <v>100</v>
      </c>
      <c r="J122" s="4" t="s">
        <v>318</v>
      </c>
      <c r="K122" s="4" t="s">
        <v>320</v>
      </c>
      <c r="L122" s="4"/>
      <c r="M122" s="23">
        <v>50</v>
      </c>
      <c r="N122" s="4"/>
      <c r="O122" s="4"/>
      <c r="P122" s="4"/>
      <c r="Q122" s="51"/>
      <c r="R122" s="51"/>
      <c r="S122" s="21">
        <v>16</v>
      </c>
      <c r="T122" s="4"/>
      <c r="U122" s="4"/>
      <c r="V122" s="6"/>
      <c r="W122" s="6"/>
      <c r="X122" s="6"/>
      <c r="Y122" s="6" t="s">
        <v>54</v>
      </c>
      <c r="Z122" s="6" t="str">
        <f>VLOOKUP(Y122,'[1]Region&amp;ASM'!$B$2:$D$14,3,0)</f>
        <v>Abhishek Srivastava</v>
      </c>
      <c r="AA122" s="6"/>
      <c r="AB122" s="6"/>
      <c r="AC122" s="6"/>
    </row>
    <row r="123" spans="1:29" x14ac:dyDescent="0.25">
      <c r="A123" s="2">
        <v>45114.885104166664</v>
      </c>
      <c r="B123" s="8">
        <v>45114</v>
      </c>
      <c r="C123" s="8"/>
      <c r="D123" s="26" t="s">
        <v>216</v>
      </c>
      <c r="E123" s="26" t="s">
        <v>26</v>
      </c>
      <c r="F123" s="6"/>
      <c r="G123" s="4" t="s">
        <v>88</v>
      </c>
      <c r="H123" s="4">
        <v>8851709860</v>
      </c>
      <c r="I123" s="22">
        <v>100</v>
      </c>
      <c r="J123" s="4" t="s">
        <v>318</v>
      </c>
      <c r="K123" s="4" t="s">
        <v>320</v>
      </c>
      <c r="L123" s="4"/>
      <c r="M123" s="23">
        <v>50</v>
      </c>
      <c r="N123" s="4"/>
      <c r="O123" s="4"/>
      <c r="P123" s="4"/>
      <c r="Q123" s="51"/>
      <c r="R123" s="51"/>
      <c r="S123" s="21">
        <v>17</v>
      </c>
      <c r="T123" s="4"/>
      <c r="U123" s="4"/>
      <c r="V123" s="6"/>
      <c r="W123" s="6"/>
      <c r="X123" s="6"/>
      <c r="Y123" s="6" t="s">
        <v>54</v>
      </c>
      <c r="Z123" s="6" t="str">
        <f>VLOOKUP(Y123,'[1]Region&amp;ASM'!$B$2:$D$14,3,0)</f>
        <v>Abhishek Srivastava</v>
      </c>
      <c r="AA123" s="6"/>
      <c r="AB123" s="6"/>
      <c r="AC123" s="6"/>
    </row>
    <row r="124" spans="1:29" x14ac:dyDescent="0.25">
      <c r="A124" s="2">
        <v>45114.962847222225</v>
      </c>
      <c r="B124" s="8">
        <v>45114</v>
      </c>
      <c r="C124" s="8"/>
      <c r="D124" s="26" t="s">
        <v>216</v>
      </c>
      <c r="E124" s="26" t="s">
        <v>26</v>
      </c>
      <c r="F124" s="6"/>
      <c r="G124" s="4" t="s">
        <v>323</v>
      </c>
      <c r="H124" s="4">
        <v>8527928175</v>
      </c>
      <c r="I124" s="22">
        <v>1800</v>
      </c>
      <c r="J124" s="4" t="s">
        <v>38</v>
      </c>
      <c r="K124" s="4" t="s">
        <v>325</v>
      </c>
      <c r="L124" s="4"/>
      <c r="M124" s="23">
        <v>200</v>
      </c>
      <c r="N124" s="4"/>
      <c r="O124" s="4"/>
      <c r="P124" s="4"/>
      <c r="Q124" s="51"/>
      <c r="R124" s="51"/>
      <c r="S124" s="21">
        <v>40</v>
      </c>
      <c r="T124" s="4"/>
      <c r="U124" s="4"/>
      <c r="V124" s="6"/>
      <c r="W124" s="6"/>
      <c r="X124" s="6"/>
      <c r="Y124" s="4" t="s">
        <v>43</v>
      </c>
      <c r="Z124" s="6" t="str">
        <f>VLOOKUP(Y124,'[1]Region&amp;ASM'!$B$2:$D$14,3,0)</f>
        <v>Abhishek Srivastava</v>
      </c>
      <c r="AA124" s="6"/>
      <c r="AB124" s="6"/>
      <c r="AC124" s="6"/>
    </row>
    <row r="125" spans="1:29" x14ac:dyDescent="0.25">
      <c r="A125" s="2">
        <v>45114.966782407406</v>
      </c>
      <c r="B125" s="8">
        <v>45114</v>
      </c>
      <c r="C125" s="8"/>
      <c r="D125" s="26" t="s">
        <v>216</v>
      </c>
      <c r="E125" s="26" t="s">
        <v>26</v>
      </c>
      <c r="F125" s="6"/>
      <c r="G125" s="4" t="s">
        <v>176</v>
      </c>
      <c r="H125" s="4">
        <v>7417925777</v>
      </c>
      <c r="I125" s="22">
        <v>450</v>
      </c>
      <c r="J125" s="4" t="s">
        <v>178</v>
      </c>
      <c r="K125" s="4" t="s">
        <v>204</v>
      </c>
      <c r="L125" s="4"/>
      <c r="M125" s="23">
        <v>100</v>
      </c>
      <c r="N125" s="4"/>
      <c r="O125" s="4"/>
      <c r="P125" s="4"/>
      <c r="Q125" s="51"/>
      <c r="R125" s="51"/>
      <c r="S125" s="21">
        <v>16</v>
      </c>
      <c r="T125" s="4"/>
      <c r="U125" s="4"/>
      <c r="V125" s="6"/>
      <c r="W125" s="6"/>
      <c r="X125" s="6"/>
      <c r="Y125" s="4" t="s">
        <v>43</v>
      </c>
      <c r="Z125" s="6" t="str">
        <f>VLOOKUP(Y125,'[1]Region&amp;ASM'!$B$2:$D$14,3,0)</f>
        <v>Abhishek Srivastava</v>
      </c>
      <c r="AA125" s="6"/>
      <c r="AB125" s="6"/>
      <c r="AC125" s="6"/>
    </row>
    <row r="126" spans="1:29" x14ac:dyDescent="0.25">
      <c r="A126" s="2">
        <v>45115.470729166664</v>
      </c>
      <c r="B126" s="8">
        <v>45114</v>
      </c>
      <c r="C126" s="8"/>
      <c r="D126" s="26" t="s">
        <v>216</v>
      </c>
      <c r="E126" s="26" t="s">
        <v>26</v>
      </c>
      <c r="F126" s="6"/>
      <c r="G126" s="4" t="s">
        <v>328</v>
      </c>
      <c r="H126" s="4">
        <v>9205133965</v>
      </c>
      <c r="I126" s="52">
        <f>[2]Raw!$M$13</f>
        <v>300</v>
      </c>
      <c r="J126" s="4" t="s">
        <v>329</v>
      </c>
      <c r="K126" s="4"/>
      <c r="L126" s="4"/>
      <c r="M126" s="23">
        <f>[2]Raw!$R$13</f>
        <v>1000</v>
      </c>
      <c r="N126" s="4"/>
      <c r="O126" s="4"/>
      <c r="P126" s="4"/>
      <c r="Q126" s="51"/>
      <c r="R126" s="51"/>
      <c r="S126" s="21">
        <f>[2]Raw!$J$13</f>
        <v>101</v>
      </c>
      <c r="T126" s="4"/>
      <c r="U126" s="4"/>
      <c r="V126" s="6"/>
      <c r="W126" s="6"/>
      <c r="X126" s="6"/>
      <c r="Y126" s="6" t="s">
        <v>334</v>
      </c>
      <c r="Z126" s="6" t="str">
        <f>VLOOKUP(Y126,'[1]Region&amp;ASM'!$B$2:$D$14,3,0)</f>
        <v>Abhishek Srivastava</v>
      </c>
      <c r="AA126" s="6"/>
      <c r="AB126" s="6"/>
      <c r="AC126" s="6"/>
    </row>
    <row r="127" spans="1:29" x14ac:dyDescent="0.25">
      <c r="A127" s="2">
        <v>45115.917164351849</v>
      </c>
      <c r="B127" s="8">
        <v>45115</v>
      </c>
      <c r="C127" s="8"/>
      <c r="D127" s="26" t="s">
        <v>216</v>
      </c>
      <c r="E127" s="26" t="s">
        <v>26</v>
      </c>
      <c r="F127" s="4">
        <v>38</v>
      </c>
      <c r="G127" s="4" t="s">
        <v>75</v>
      </c>
      <c r="H127" s="4" t="s">
        <v>148</v>
      </c>
      <c r="I127" s="22">
        <v>300</v>
      </c>
      <c r="J127" s="4" t="s">
        <v>97</v>
      </c>
      <c r="K127" s="4" t="s">
        <v>76</v>
      </c>
      <c r="L127" s="4"/>
      <c r="M127" s="23">
        <v>600</v>
      </c>
      <c r="N127" s="4"/>
      <c r="O127" s="4"/>
      <c r="P127" s="4" t="s">
        <v>30</v>
      </c>
      <c r="Q127" s="51" t="s">
        <v>236</v>
      </c>
      <c r="R127" s="51" t="s">
        <v>237</v>
      </c>
      <c r="S127" s="21">
        <v>16</v>
      </c>
      <c r="T127" s="4" t="s">
        <v>101</v>
      </c>
      <c r="U127" s="4"/>
      <c r="V127" s="4"/>
      <c r="W127" s="4"/>
      <c r="X127" s="4" t="s">
        <v>81</v>
      </c>
      <c r="Y127" s="6" t="s">
        <v>34</v>
      </c>
      <c r="Z127" s="6" t="str">
        <f>VLOOKUP(Y127,'[1]Region&amp;ASM'!$B$2:$D$14,3,0)</f>
        <v>Abhishek Srivastava</v>
      </c>
      <c r="AA127" s="6"/>
      <c r="AB127" s="6"/>
      <c r="AC127" s="6"/>
    </row>
    <row r="128" spans="1:29" x14ac:dyDescent="0.25">
      <c r="A128" s="2">
        <v>45115.918611111112</v>
      </c>
      <c r="B128" s="8">
        <v>45115</v>
      </c>
      <c r="C128" s="8"/>
      <c r="D128" s="26" t="s">
        <v>216</v>
      </c>
      <c r="E128" s="26" t="s">
        <v>26</v>
      </c>
      <c r="F128" s="4">
        <v>38</v>
      </c>
      <c r="G128" s="4" t="s">
        <v>75</v>
      </c>
      <c r="H128" s="4" t="s">
        <v>148</v>
      </c>
      <c r="I128" s="22">
        <v>300</v>
      </c>
      <c r="J128" s="4" t="s">
        <v>97</v>
      </c>
      <c r="K128" s="4" t="s">
        <v>76</v>
      </c>
      <c r="L128" s="4"/>
      <c r="M128" s="23">
        <v>900</v>
      </c>
      <c r="N128" s="4"/>
      <c r="O128" s="4"/>
      <c r="P128" s="4" t="s">
        <v>30</v>
      </c>
      <c r="Q128" s="51" t="s">
        <v>238</v>
      </c>
      <c r="R128" s="51" t="s">
        <v>239</v>
      </c>
      <c r="S128" s="21">
        <v>24</v>
      </c>
      <c r="T128" s="4" t="s">
        <v>101</v>
      </c>
      <c r="U128" s="4"/>
      <c r="V128" s="4"/>
      <c r="W128" s="4"/>
      <c r="X128" s="4" t="s">
        <v>81</v>
      </c>
      <c r="Y128" s="6" t="s">
        <v>34</v>
      </c>
      <c r="Z128" s="6" t="str">
        <f>VLOOKUP(Y128,'[1]Region&amp;ASM'!$B$2:$D$14,3,0)</f>
        <v>Abhishek Srivastava</v>
      </c>
      <c r="AA128" s="6"/>
      <c r="AB128" s="6"/>
      <c r="AC128" s="6"/>
    </row>
    <row r="129" spans="1:29" x14ac:dyDescent="0.25">
      <c r="A129" s="2">
        <v>45115.920358796298</v>
      </c>
      <c r="B129" s="8">
        <v>45115</v>
      </c>
      <c r="C129" s="8"/>
      <c r="D129" s="26" t="s">
        <v>216</v>
      </c>
      <c r="E129" s="26" t="s">
        <v>26</v>
      </c>
      <c r="F129" s="4">
        <v>11</v>
      </c>
      <c r="G129" s="4" t="s">
        <v>36</v>
      </c>
      <c r="H129" s="4">
        <v>7755023023</v>
      </c>
      <c r="I129" s="22">
        <v>400</v>
      </c>
      <c r="J129" s="4" t="s">
        <v>37</v>
      </c>
      <c r="K129" s="4" t="s">
        <v>240</v>
      </c>
      <c r="L129" s="4"/>
      <c r="M129" s="23">
        <v>1600</v>
      </c>
      <c r="N129" s="4"/>
      <c r="O129" s="4"/>
      <c r="P129" s="4" t="s">
        <v>30</v>
      </c>
      <c r="Q129" s="51" t="s">
        <v>78</v>
      </c>
      <c r="R129" s="51" t="s">
        <v>157</v>
      </c>
      <c r="S129" s="21">
        <v>40</v>
      </c>
      <c r="T129" s="4" t="s">
        <v>78</v>
      </c>
      <c r="U129" s="4"/>
      <c r="V129" s="4"/>
      <c r="W129" s="4"/>
      <c r="X129" s="4" t="s">
        <v>81</v>
      </c>
      <c r="Y129" s="6" t="s">
        <v>34</v>
      </c>
      <c r="Z129" s="6" t="str">
        <f>VLOOKUP(Y129,'[1]Region&amp;ASM'!$B$2:$D$14,3,0)</f>
        <v>Abhishek Srivastava</v>
      </c>
      <c r="AA129" s="6"/>
      <c r="AB129" s="6"/>
      <c r="AC129" s="6"/>
    </row>
    <row r="130" spans="1:29" x14ac:dyDescent="0.25">
      <c r="A130" s="2">
        <v>45117.434837962966</v>
      </c>
      <c r="B130" s="8">
        <v>45115</v>
      </c>
      <c r="C130" s="8"/>
      <c r="D130" s="26" t="s">
        <v>216</v>
      </c>
      <c r="E130" s="26" t="s">
        <v>26</v>
      </c>
      <c r="F130" s="6"/>
      <c r="G130" s="4" t="s">
        <v>88</v>
      </c>
      <c r="H130" s="4"/>
      <c r="I130" s="22">
        <v>75</v>
      </c>
      <c r="J130" s="4" t="s">
        <v>318</v>
      </c>
      <c r="K130" s="4"/>
      <c r="L130" s="4"/>
      <c r="M130" s="23">
        <v>50</v>
      </c>
      <c r="N130" s="4"/>
      <c r="O130" s="4"/>
      <c r="P130" s="4"/>
      <c r="Q130" s="51"/>
      <c r="R130" s="51"/>
      <c r="S130" s="21">
        <v>17</v>
      </c>
      <c r="T130" s="4"/>
      <c r="U130" s="4"/>
      <c r="V130" s="4"/>
      <c r="W130" s="4"/>
      <c r="X130" s="6"/>
      <c r="Y130" s="6" t="s">
        <v>54</v>
      </c>
      <c r="Z130" s="6" t="str">
        <f>VLOOKUP(Y130,'[1]Region&amp;ASM'!$B$2:$D$14,3,0)</f>
        <v>Abhishek Srivastava</v>
      </c>
      <c r="AA130" s="6"/>
      <c r="AB130" s="6"/>
      <c r="AC130" s="6"/>
    </row>
    <row r="131" spans="1:29" x14ac:dyDescent="0.25">
      <c r="A131" s="2">
        <v>45117.486111111109</v>
      </c>
      <c r="B131" s="8">
        <v>45115</v>
      </c>
      <c r="C131" s="8"/>
      <c r="D131" s="26" t="s">
        <v>216</v>
      </c>
      <c r="E131" s="26" t="s">
        <v>26</v>
      </c>
      <c r="F131" s="6"/>
      <c r="G131" s="4" t="s">
        <v>36</v>
      </c>
      <c r="H131" s="4">
        <v>9625446093</v>
      </c>
      <c r="I131" s="22">
        <v>423</v>
      </c>
      <c r="J131" s="4" t="s">
        <v>38</v>
      </c>
      <c r="K131" s="4"/>
      <c r="L131" s="4"/>
      <c r="M131" s="23">
        <v>100</v>
      </c>
      <c r="N131" s="4"/>
      <c r="O131" s="4"/>
      <c r="P131" s="4"/>
      <c r="Q131" s="51"/>
      <c r="R131" s="51"/>
      <c r="S131" s="21">
        <v>14</v>
      </c>
      <c r="T131" s="4"/>
      <c r="U131" s="4"/>
      <c r="V131" s="4"/>
      <c r="W131" s="4"/>
      <c r="X131" s="6"/>
      <c r="Y131" s="4" t="s">
        <v>43</v>
      </c>
      <c r="Z131" s="6" t="str">
        <f>VLOOKUP(Y131,'[1]Region&amp;ASM'!$B$2:$D$14,3,0)</f>
        <v>Abhishek Srivastava</v>
      </c>
      <c r="AA131" s="6"/>
      <c r="AB131" s="6"/>
      <c r="AC131" s="6"/>
    </row>
    <row r="132" spans="1:29" x14ac:dyDescent="0.25">
      <c r="A132" s="2">
        <v>45117.488298611112</v>
      </c>
      <c r="B132" s="8">
        <v>45115</v>
      </c>
      <c r="C132" s="8"/>
      <c r="D132" s="26" t="s">
        <v>216</v>
      </c>
      <c r="E132" s="26" t="s">
        <v>26</v>
      </c>
      <c r="F132" s="6"/>
      <c r="G132" s="4" t="s">
        <v>36</v>
      </c>
      <c r="H132" s="4">
        <v>9625446093</v>
      </c>
      <c r="I132" s="22">
        <v>200</v>
      </c>
      <c r="J132" s="4" t="s">
        <v>38</v>
      </c>
      <c r="K132" s="4"/>
      <c r="L132" s="4"/>
      <c r="M132" s="23">
        <v>50</v>
      </c>
      <c r="N132" s="4"/>
      <c r="O132" s="4"/>
      <c r="P132" s="4"/>
      <c r="Q132" s="51"/>
      <c r="R132" s="51"/>
      <c r="S132" s="21">
        <v>10</v>
      </c>
      <c r="T132" s="4"/>
      <c r="U132" s="4"/>
      <c r="V132" s="4"/>
      <c r="W132" s="4"/>
      <c r="X132" s="6"/>
      <c r="Y132" s="4" t="s">
        <v>43</v>
      </c>
      <c r="Z132" s="6" t="str">
        <f>VLOOKUP(Y132,'[1]Region&amp;ASM'!$B$2:$D$14,3,0)</f>
        <v>Abhishek Srivastava</v>
      </c>
      <c r="AA132" s="6"/>
      <c r="AB132" s="6"/>
      <c r="AC132" s="6"/>
    </row>
    <row r="133" spans="1:29" x14ac:dyDescent="0.25">
      <c r="A133" s="2">
        <v>45117.490081018521</v>
      </c>
      <c r="B133" s="8">
        <v>45115</v>
      </c>
      <c r="C133" s="8"/>
      <c r="D133" s="26" t="s">
        <v>216</v>
      </c>
      <c r="E133" s="26" t="s">
        <v>26</v>
      </c>
      <c r="F133" s="6"/>
      <c r="G133" s="4" t="s">
        <v>359</v>
      </c>
      <c r="H133" s="4">
        <v>8505803872</v>
      </c>
      <c r="I133" s="22">
        <v>50</v>
      </c>
      <c r="J133" s="4" t="s">
        <v>339</v>
      </c>
      <c r="K133" s="4"/>
      <c r="L133" s="4"/>
      <c r="M133" s="23">
        <v>50</v>
      </c>
      <c r="N133" s="4"/>
      <c r="O133" s="4"/>
      <c r="P133" s="4"/>
      <c r="Q133" s="51"/>
      <c r="R133" s="51"/>
      <c r="S133" s="21">
        <v>2.4</v>
      </c>
      <c r="T133" s="4"/>
      <c r="U133" s="4"/>
      <c r="V133" s="4"/>
      <c r="W133" s="4"/>
      <c r="X133" s="6"/>
      <c r="Y133" s="6" t="s">
        <v>334</v>
      </c>
      <c r="Z133" s="6" t="str">
        <f>VLOOKUP(Y133,'[1]Region&amp;ASM'!$B$2:$D$14,3,0)</f>
        <v>Abhishek Srivastava</v>
      </c>
      <c r="AA133" s="6"/>
      <c r="AB133" s="6"/>
      <c r="AC133" s="6"/>
    </row>
    <row r="134" spans="1:29" x14ac:dyDescent="0.25">
      <c r="A134" s="2">
        <v>45117.975347222222</v>
      </c>
      <c r="B134" s="8">
        <v>45117</v>
      </c>
      <c r="C134" s="8"/>
      <c r="D134" s="26" t="s">
        <v>216</v>
      </c>
      <c r="E134" s="3" t="s">
        <v>26</v>
      </c>
      <c r="F134" s="4">
        <v>38</v>
      </c>
      <c r="G134" s="4" t="s">
        <v>75</v>
      </c>
      <c r="H134" s="4" t="s">
        <v>148</v>
      </c>
      <c r="I134" s="22">
        <v>100</v>
      </c>
      <c r="J134" s="4" t="s">
        <v>97</v>
      </c>
      <c r="K134" s="4" t="s">
        <v>76</v>
      </c>
      <c r="L134" s="4"/>
      <c r="M134" s="23">
        <v>400</v>
      </c>
      <c r="N134" s="4"/>
      <c r="O134" s="4"/>
      <c r="P134" s="4" t="s">
        <v>30</v>
      </c>
      <c r="Q134" s="51" t="s">
        <v>99</v>
      </c>
      <c r="R134" s="51" t="s">
        <v>78</v>
      </c>
      <c r="S134" s="21">
        <v>10</v>
      </c>
      <c r="T134" s="4" t="s">
        <v>105</v>
      </c>
      <c r="U134" s="4"/>
      <c r="V134" s="4"/>
      <c r="W134" s="4"/>
      <c r="X134" s="4" t="s">
        <v>81</v>
      </c>
      <c r="Y134" s="6" t="s">
        <v>34</v>
      </c>
      <c r="Z134" s="6" t="str">
        <f>VLOOKUP(Y134,'[1]Region&amp;ASM'!$B$2:$D$14,3,0)</f>
        <v>Abhishek Srivastava</v>
      </c>
      <c r="AA134" s="6"/>
      <c r="AB134" s="6"/>
      <c r="AC134" s="6"/>
    </row>
    <row r="135" spans="1:29" x14ac:dyDescent="0.25">
      <c r="A135" s="2">
        <v>45117.977326388886</v>
      </c>
      <c r="B135" s="8">
        <v>45117</v>
      </c>
      <c r="C135" s="8"/>
      <c r="D135" s="26" t="s">
        <v>216</v>
      </c>
      <c r="E135" s="3" t="s">
        <v>26</v>
      </c>
      <c r="F135" s="3"/>
      <c r="G135" s="4" t="s">
        <v>176</v>
      </c>
      <c r="H135" s="4">
        <v>7417925777</v>
      </c>
      <c r="I135" s="22">
        <v>100</v>
      </c>
      <c r="J135" s="4" t="s">
        <v>207</v>
      </c>
      <c r="K135" s="4"/>
      <c r="L135" s="4"/>
      <c r="M135" s="23">
        <v>50</v>
      </c>
      <c r="N135" s="4"/>
      <c r="O135" s="4"/>
      <c r="P135" s="4"/>
      <c r="Q135" s="51"/>
      <c r="R135" s="51"/>
      <c r="S135" s="21">
        <v>10</v>
      </c>
      <c r="T135" s="4"/>
      <c r="U135" s="4"/>
      <c r="V135" s="6"/>
      <c r="W135" s="6"/>
      <c r="X135" s="6"/>
      <c r="Y135" s="4" t="s">
        <v>43</v>
      </c>
      <c r="Z135" s="6" t="str">
        <f>VLOOKUP(Y135,'[1]Region&amp;ASM'!$B$2:$D$14,3,0)</f>
        <v>Abhishek Srivastava</v>
      </c>
      <c r="AA135" s="6"/>
      <c r="AB135" s="6"/>
      <c r="AC135" s="6"/>
    </row>
    <row r="136" spans="1:29" x14ac:dyDescent="0.25">
      <c r="A136" s="2">
        <v>45117.97928240741</v>
      </c>
      <c r="B136" s="8">
        <v>45117</v>
      </c>
      <c r="C136" s="8"/>
      <c r="D136" s="26" t="s">
        <v>216</v>
      </c>
      <c r="E136" s="3" t="s">
        <v>26</v>
      </c>
      <c r="F136" s="3"/>
      <c r="G136" s="4" t="s">
        <v>176</v>
      </c>
      <c r="H136" s="4">
        <v>7417925777</v>
      </c>
      <c r="I136" s="22">
        <v>400</v>
      </c>
      <c r="J136" s="4" t="s">
        <v>169</v>
      </c>
      <c r="K136" s="4"/>
      <c r="L136" s="4"/>
      <c r="M136" s="23">
        <v>100</v>
      </c>
      <c r="N136" s="4"/>
      <c r="O136" s="4"/>
      <c r="P136" s="4"/>
      <c r="Q136" s="51"/>
      <c r="R136" s="51"/>
      <c r="S136" s="21">
        <v>15</v>
      </c>
      <c r="T136" s="4"/>
      <c r="U136" s="4"/>
      <c r="V136" s="6"/>
      <c r="W136" s="6"/>
      <c r="X136" s="6"/>
      <c r="Y136" s="4" t="s">
        <v>43</v>
      </c>
      <c r="Z136" s="6" t="str">
        <f>VLOOKUP(Y136,'[1]Region&amp;ASM'!$B$2:$D$14,3,0)</f>
        <v>Abhishek Srivastava</v>
      </c>
      <c r="AA136" s="6"/>
      <c r="AB136" s="6"/>
      <c r="AC136" s="6"/>
    </row>
    <row r="137" spans="1:29" x14ac:dyDescent="0.25">
      <c r="A137" s="2">
        <v>45117.989641203705</v>
      </c>
      <c r="B137" s="8">
        <v>45117</v>
      </c>
      <c r="C137" s="8"/>
      <c r="D137" s="26" t="s">
        <v>216</v>
      </c>
      <c r="E137" s="3" t="s">
        <v>26</v>
      </c>
      <c r="F137" s="3"/>
      <c r="G137" s="4" t="s">
        <v>359</v>
      </c>
      <c r="H137" s="4">
        <v>8505803872</v>
      </c>
      <c r="I137" s="22">
        <v>500</v>
      </c>
      <c r="J137" s="4" t="s">
        <v>165</v>
      </c>
      <c r="K137" s="4"/>
      <c r="L137" s="4"/>
      <c r="M137" s="23">
        <v>1000</v>
      </c>
      <c r="N137" s="4"/>
      <c r="O137" s="4"/>
      <c r="P137" s="4"/>
      <c r="Q137" s="51"/>
      <c r="R137" s="51"/>
      <c r="S137" s="21">
        <v>104</v>
      </c>
      <c r="T137" s="4"/>
      <c r="U137" s="4"/>
      <c r="V137" s="6"/>
      <c r="W137" s="6"/>
      <c r="X137" s="6"/>
      <c r="Y137" s="6" t="s">
        <v>334</v>
      </c>
      <c r="Z137" s="6" t="str">
        <f>VLOOKUP(Y137,'[1]Region&amp;ASM'!$B$2:$D$14,3,0)</f>
        <v>Abhishek Srivastava</v>
      </c>
      <c r="AA137" s="6"/>
      <c r="AB137" s="6"/>
      <c r="AC137" s="6"/>
    </row>
    <row r="138" spans="1:29" x14ac:dyDescent="0.25">
      <c r="A138" s="2">
        <v>45117.990624999999</v>
      </c>
      <c r="B138" s="8">
        <v>45117</v>
      </c>
      <c r="C138" s="8"/>
      <c r="D138" s="26" t="s">
        <v>216</v>
      </c>
      <c r="E138" s="3" t="s">
        <v>26</v>
      </c>
      <c r="F138" s="3"/>
      <c r="G138" s="4" t="s">
        <v>359</v>
      </c>
      <c r="H138" s="4">
        <v>8505803872</v>
      </c>
      <c r="I138" s="22">
        <v>250</v>
      </c>
      <c r="J138" s="4" t="s">
        <v>348</v>
      </c>
      <c r="K138" s="4"/>
      <c r="L138" s="4"/>
      <c r="M138" s="23">
        <v>500</v>
      </c>
      <c r="N138" s="4"/>
      <c r="O138" s="4"/>
      <c r="P138" s="4"/>
      <c r="Q138" s="51"/>
      <c r="R138" s="51"/>
      <c r="S138" s="21">
        <v>25</v>
      </c>
      <c r="T138" s="4"/>
      <c r="U138" s="4"/>
      <c r="V138" s="6"/>
      <c r="W138" s="6"/>
      <c r="X138" s="6"/>
      <c r="Y138" s="6" t="s">
        <v>334</v>
      </c>
      <c r="Z138" s="6" t="str">
        <f>VLOOKUP(Y138,'[1]Region&amp;ASM'!$B$2:$D$14,3,0)</f>
        <v>Abhishek Srivastava</v>
      </c>
      <c r="AA138" s="6"/>
      <c r="AB138" s="6"/>
      <c r="AC138" s="6"/>
    </row>
    <row r="139" spans="1:29" x14ac:dyDescent="0.25">
      <c r="A139" s="2">
        <v>45118.279340277775</v>
      </c>
      <c r="B139" s="8">
        <v>45117</v>
      </c>
      <c r="C139" s="8"/>
      <c r="D139" s="26" t="s">
        <v>216</v>
      </c>
      <c r="E139" s="3" t="s">
        <v>26</v>
      </c>
      <c r="F139" s="3"/>
      <c r="G139" s="4" t="s">
        <v>352</v>
      </c>
      <c r="H139" s="4"/>
      <c r="I139" s="22">
        <v>200</v>
      </c>
      <c r="J139" s="4" t="s">
        <v>89</v>
      </c>
      <c r="K139" s="4"/>
      <c r="L139" s="4"/>
      <c r="M139" s="23">
        <v>60</v>
      </c>
      <c r="N139" s="4"/>
      <c r="O139" s="4"/>
      <c r="P139" s="4"/>
      <c r="Q139" s="51"/>
      <c r="R139" s="51"/>
      <c r="S139" s="21">
        <v>15</v>
      </c>
      <c r="T139" s="4"/>
      <c r="U139" s="4"/>
      <c r="V139" s="6"/>
      <c r="W139" s="6"/>
      <c r="X139" s="6"/>
      <c r="Y139" s="6" t="s">
        <v>54</v>
      </c>
      <c r="Z139" s="6" t="str">
        <f>VLOOKUP(Y139,'[1]Region&amp;ASM'!$B$2:$D$14,3,0)</f>
        <v>Abhishek Srivastava</v>
      </c>
      <c r="AA139" s="6"/>
      <c r="AB139" s="6"/>
      <c r="AC139" s="6"/>
    </row>
    <row r="140" spans="1:29" x14ac:dyDescent="0.25">
      <c r="A140" s="2">
        <v>45118.281157407408</v>
      </c>
      <c r="B140" s="8">
        <v>45117</v>
      </c>
      <c r="C140" s="8"/>
      <c r="D140" s="26" t="s">
        <v>216</v>
      </c>
      <c r="E140" s="3" t="s">
        <v>26</v>
      </c>
      <c r="F140" s="3"/>
      <c r="G140" s="4" t="s">
        <v>82</v>
      </c>
      <c r="H140" s="4"/>
      <c r="I140" s="22">
        <v>150</v>
      </c>
      <c r="J140" s="4" t="s">
        <v>83</v>
      </c>
      <c r="K140" s="4"/>
      <c r="L140" s="4"/>
      <c r="M140" s="23">
        <v>90</v>
      </c>
      <c r="N140" s="4"/>
      <c r="O140" s="4"/>
      <c r="P140" s="4"/>
      <c r="Q140" s="51"/>
      <c r="R140" s="51"/>
      <c r="S140" s="21">
        <v>21</v>
      </c>
      <c r="T140" s="4"/>
      <c r="U140" s="4"/>
      <c r="V140" s="6"/>
      <c r="W140" s="6"/>
      <c r="X140" s="6"/>
      <c r="Y140" s="6" t="s">
        <v>54</v>
      </c>
      <c r="Z140" s="6" t="str">
        <f>VLOOKUP(Y140,'[1]Region&amp;ASM'!$B$2:$D$14,3,0)</f>
        <v>Abhishek Srivastava</v>
      </c>
      <c r="AA140" s="6"/>
      <c r="AB140" s="6"/>
      <c r="AC140" s="6"/>
    </row>
    <row r="141" spans="1:29" x14ac:dyDescent="0.25">
      <c r="A141" s="2">
        <v>45118.99900462963</v>
      </c>
      <c r="B141" s="8">
        <v>45118</v>
      </c>
      <c r="C141" s="8"/>
      <c r="D141" s="26" t="s">
        <v>216</v>
      </c>
      <c r="E141" s="3" t="s">
        <v>26</v>
      </c>
      <c r="F141" s="6"/>
      <c r="G141" s="4" t="s">
        <v>359</v>
      </c>
      <c r="H141" s="4">
        <v>8505803872</v>
      </c>
      <c r="I141" s="22">
        <v>500</v>
      </c>
      <c r="J141" s="53"/>
      <c r="K141" s="53"/>
      <c r="L141" s="4">
        <v>24</v>
      </c>
      <c r="M141" s="23">
        <v>500</v>
      </c>
      <c r="N141" s="4"/>
      <c r="O141" s="4"/>
      <c r="P141" s="4"/>
      <c r="Q141" s="54" t="s">
        <v>356</v>
      </c>
      <c r="R141" s="54" t="s">
        <v>118</v>
      </c>
      <c r="S141" s="21">
        <v>24</v>
      </c>
      <c r="T141" s="4"/>
      <c r="U141" s="4"/>
      <c r="V141" s="6"/>
      <c r="W141" s="6"/>
      <c r="X141" s="6"/>
      <c r="Y141" s="6" t="s">
        <v>334</v>
      </c>
      <c r="Z141" s="6" t="str">
        <f>VLOOKUP(Y141,'[1]Region&amp;ASM'!$B$2:$D$14,3,0)</f>
        <v>Abhishek Srivastava</v>
      </c>
      <c r="AA141" s="6"/>
      <c r="AB141" s="6"/>
      <c r="AC141" s="6"/>
    </row>
    <row r="142" spans="1:29" x14ac:dyDescent="0.25">
      <c r="A142" s="2">
        <v>45119.360937500001</v>
      </c>
      <c r="B142" s="8">
        <v>45118</v>
      </c>
      <c r="C142" s="8"/>
      <c r="D142" s="26" t="s">
        <v>216</v>
      </c>
      <c r="E142" s="3" t="s">
        <v>26</v>
      </c>
      <c r="F142" s="6"/>
      <c r="G142" s="4" t="s">
        <v>49</v>
      </c>
      <c r="H142" s="4">
        <v>8851709860</v>
      </c>
      <c r="I142" s="22">
        <v>275</v>
      </c>
      <c r="J142" s="4" t="s">
        <v>89</v>
      </c>
      <c r="K142" s="4" t="s">
        <v>321</v>
      </c>
      <c r="L142" s="4">
        <v>28</v>
      </c>
      <c r="M142" s="23">
        <v>350</v>
      </c>
      <c r="N142" s="4"/>
      <c r="O142" s="4"/>
      <c r="P142" s="4"/>
      <c r="Q142" s="51"/>
      <c r="R142" s="51"/>
      <c r="S142" s="21">
        <v>28</v>
      </c>
      <c r="T142" s="4"/>
      <c r="U142" s="4"/>
      <c r="V142" s="6"/>
      <c r="W142" s="6"/>
      <c r="X142" s="6"/>
      <c r="Y142" s="6" t="s">
        <v>54</v>
      </c>
      <c r="Z142" s="6" t="str">
        <f>VLOOKUP(Y142,'[1]Region&amp;ASM'!$B$2:$D$14,3,0)</f>
        <v>Abhishek Srivastava</v>
      </c>
      <c r="AA142" s="6"/>
      <c r="AB142" s="6"/>
      <c r="AC142" s="6"/>
    </row>
    <row r="143" spans="1:29" x14ac:dyDescent="0.25">
      <c r="A143" s="2">
        <v>45118.998854166668</v>
      </c>
      <c r="B143" s="8">
        <v>45118</v>
      </c>
      <c r="C143" s="8"/>
      <c r="D143" s="26" t="s">
        <v>216</v>
      </c>
      <c r="E143" s="3" t="s">
        <v>26</v>
      </c>
      <c r="F143" s="4">
        <v>38</v>
      </c>
      <c r="G143" s="4" t="s">
        <v>75</v>
      </c>
      <c r="H143" s="4" t="s">
        <v>148</v>
      </c>
      <c r="I143" s="22">
        <v>400</v>
      </c>
      <c r="J143" s="4" t="s">
        <v>97</v>
      </c>
      <c r="K143" s="4" t="s">
        <v>76</v>
      </c>
      <c r="L143" s="4"/>
      <c r="M143" s="23">
        <v>1100</v>
      </c>
      <c r="N143" s="4"/>
      <c r="O143" s="4"/>
      <c r="P143" s="4" t="s">
        <v>30</v>
      </c>
      <c r="Q143" s="51" t="s">
        <v>229</v>
      </c>
      <c r="R143" s="51" t="s">
        <v>112</v>
      </c>
      <c r="S143" s="21">
        <v>27</v>
      </c>
      <c r="T143" s="4" t="s">
        <v>105</v>
      </c>
      <c r="U143" s="4"/>
      <c r="V143" s="4"/>
      <c r="W143" s="4"/>
      <c r="X143" s="4" t="s">
        <v>81</v>
      </c>
      <c r="Y143" s="6" t="s">
        <v>34</v>
      </c>
      <c r="Z143" s="6" t="str">
        <f>VLOOKUP(Y143,'[1]Region&amp;ASM'!$B$2:$D$14,3,0)</f>
        <v>Abhishek Srivastava</v>
      </c>
      <c r="AA143" s="6"/>
      <c r="AB143" s="6"/>
      <c r="AC143" s="6"/>
    </row>
    <row r="144" spans="1:29" x14ac:dyDescent="0.25">
      <c r="A144" s="2">
        <v>45119.467152777775</v>
      </c>
      <c r="B144" s="8">
        <v>45118</v>
      </c>
      <c r="C144" s="8"/>
      <c r="D144" s="26" t="s">
        <v>216</v>
      </c>
      <c r="E144" s="3" t="s">
        <v>26</v>
      </c>
      <c r="F144" s="4">
        <v>11</v>
      </c>
      <c r="G144" s="4" t="s">
        <v>36</v>
      </c>
      <c r="H144" s="4">
        <v>9625446093</v>
      </c>
      <c r="I144" s="22">
        <v>600</v>
      </c>
      <c r="J144" s="4" t="s">
        <v>37</v>
      </c>
      <c r="K144" s="4" t="s">
        <v>38</v>
      </c>
      <c r="L144" s="4">
        <v>900</v>
      </c>
      <c r="M144" s="23">
        <v>900</v>
      </c>
      <c r="N144" s="4"/>
      <c r="O144" s="4"/>
      <c r="P144" s="4" t="s">
        <v>30</v>
      </c>
      <c r="Q144" s="51" t="s">
        <v>70</v>
      </c>
      <c r="R144" s="51" t="s">
        <v>205</v>
      </c>
      <c r="S144" s="21">
        <v>18</v>
      </c>
      <c r="T144" s="4" t="s">
        <v>70</v>
      </c>
      <c r="U144" s="4"/>
      <c r="V144" s="4"/>
      <c r="W144" s="4"/>
      <c r="X144" s="4" t="s">
        <v>72</v>
      </c>
      <c r="Y144" s="6" t="s">
        <v>43</v>
      </c>
      <c r="Z144" s="6" t="str">
        <f>VLOOKUP(Y144,'[1]Region&amp;ASM'!$B$2:$D$14,3,0)</f>
        <v>Abhishek Srivastava</v>
      </c>
      <c r="AA144" s="6"/>
      <c r="AB144" s="6"/>
      <c r="AC144" s="6"/>
    </row>
    <row r="145" spans="1:29" x14ac:dyDescent="0.25">
      <c r="A145" s="2">
        <v>45120.067233796297</v>
      </c>
      <c r="B145" s="8">
        <v>45119</v>
      </c>
      <c r="C145" s="8"/>
      <c r="D145" s="26" t="s">
        <v>216</v>
      </c>
      <c r="E145" s="3" t="s">
        <v>26</v>
      </c>
      <c r="F145" s="4">
        <v>38</v>
      </c>
      <c r="G145" s="4" t="s">
        <v>75</v>
      </c>
      <c r="H145" s="4" t="s">
        <v>148</v>
      </c>
      <c r="I145" s="22">
        <v>300</v>
      </c>
      <c r="J145" s="4" t="s">
        <v>97</v>
      </c>
      <c r="K145" s="4" t="s">
        <v>76</v>
      </c>
      <c r="L145" s="4"/>
      <c r="M145" s="23">
        <v>1100</v>
      </c>
      <c r="N145" s="4"/>
      <c r="O145" s="4"/>
      <c r="P145" s="4" t="s">
        <v>30</v>
      </c>
      <c r="Q145" s="51" t="s">
        <v>111</v>
      </c>
      <c r="R145" s="51" t="s">
        <v>112</v>
      </c>
      <c r="S145" s="21">
        <v>26</v>
      </c>
      <c r="T145" s="4" t="s">
        <v>105</v>
      </c>
      <c r="U145" s="4"/>
      <c r="V145" s="4"/>
      <c r="W145" s="4"/>
      <c r="X145" s="4" t="s">
        <v>81</v>
      </c>
      <c r="Y145" s="6" t="s">
        <v>34</v>
      </c>
      <c r="Z145" s="6" t="str">
        <f>VLOOKUP(Y145,'[1]Region&amp;ASM'!$B$2:$D$14,3,0)</f>
        <v>Abhishek Srivastava</v>
      </c>
      <c r="AA145" s="6"/>
      <c r="AB145" s="6"/>
      <c r="AC145" s="6"/>
    </row>
    <row r="146" spans="1:29" x14ac:dyDescent="0.25">
      <c r="A146" s="2">
        <v>45120.068483796298</v>
      </c>
      <c r="B146" s="8">
        <v>45119</v>
      </c>
      <c r="C146" s="8"/>
      <c r="D146" s="26" t="s">
        <v>216</v>
      </c>
      <c r="E146" s="3" t="s">
        <v>26</v>
      </c>
      <c r="F146" s="4">
        <v>38</v>
      </c>
      <c r="G146" s="4" t="s">
        <v>75</v>
      </c>
      <c r="H146" s="4" t="s">
        <v>148</v>
      </c>
      <c r="I146" s="22">
        <v>200</v>
      </c>
      <c r="J146" s="4" t="s">
        <v>97</v>
      </c>
      <c r="K146" s="4" t="s">
        <v>76</v>
      </c>
      <c r="L146" s="4"/>
      <c r="M146" s="23">
        <v>1100</v>
      </c>
      <c r="N146" s="4"/>
      <c r="O146" s="4"/>
      <c r="P146" s="4" t="s">
        <v>30</v>
      </c>
      <c r="Q146" s="51" t="s">
        <v>111</v>
      </c>
      <c r="R146" s="51" t="s">
        <v>65</v>
      </c>
      <c r="S146" s="21">
        <v>25</v>
      </c>
      <c r="T146" s="4" t="s">
        <v>105</v>
      </c>
      <c r="U146" s="4"/>
      <c r="V146" s="4"/>
      <c r="W146" s="4"/>
      <c r="X146" s="4" t="s">
        <v>81</v>
      </c>
      <c r="Y146" s="6" t="s">
        <v>34</v>
      </c>
      <c r="Z146" s="6" t="str">
        <f>VLOOKUP(Y146,'[1]Region&amp;ASM'!$B$2:$D$14,3,0)</f>
        <v>Abhishek Srivastava</v>
      </c>
      <c r="AA146" s="6"/>
      <c r="AB146" s="6"/>
      <c r="AC146" s="6"/>
    </row>
    <row r="147" spans="1:29" x14ac:dyDescent="0.25">
      <c r="A147" s="2">
        <v>45121.443541666667</v>
      </c>
      <c r="B147" s="8">
        <v>45120</v>
      </c>
      <c r="C147" s="8"/>
      <c r="D147" s="26" t="s">
        <v>216</v>
      </c>
      <c r="E147" s="3" t="s">
        <v>26</v>
      </c>
      <c r="F147" s="4">
        <v>56</v>
      </c>
      <c r="G147" s="4" t="s">
        <v>241</v>
      </c>
      <c r="H147" s="4">
        <v>9953970679</v>
      </c>
      <c r="I147" s="22">
        <v>550</v>
      </c>
      <c r="J147" s="4" t="s">
        <v>173</v>
      </c>
      <c r="K147" s="4" t="s">
        <v>242</v>
      </c>
      <c r="L147" s="4">
        <v>1000</v>
      </c>
      <c r="M147" s="23">
        <v>1000</v>
      </c>
      <c r="N147" s="4"/>
      <c r="O147" s="4"/>
      <c r="P147" s="4" t="s">
        <v>30</v>
      </c>
      <c r="Q147" s="51" t="s">
        <v>243</v>
      </c>
      <c r="R147" s="51" t="s">
        <v>244</v>
      </c>
      <c r="S147" s="21">
        <v>21</v>
      </c>
      <c r="T147" s="4" t="s">
        <v>245</v>
      </c>
      <c r="U147" s="4"/>
      <c r="V147" s="4"/>
      <c r="W147" s="4"/>
      <c r="X147" s="4" t="s">
        <v>72</v>
      </c>
      <c r="Y147" s="6" t="s">
        <v>43</v>
      </c>
      <c r="Z147" s="6" t="str">
        <f>VLOOKUP(Y147,'[1]Region&amp;ASM'!$B$2:$D$14,3,0)</f>
        <v>Abhishek Srivastava</v>
      </c>
      <c r="AA147" s="6"/>
      <c r="AB147" s="6"/>
      <c r="AC147" s="6"/>
    </row>
    <row r="148" spans="1:29" x14ac:dyDescent="0.25">
      <c r="A148" s="2">
        <v>45120.00984953704</v>
      </c>
      <c r="B148" s="8">
        <v>45119</v>
      </c>
      <c r="C148" s="8"/>
      <c r="D148" s="26" t="s">
        <v>216</v>
      </c>
      <c r="E148" s="3" t="s">
        <v>26</v>
      </c>
      <c r="F148" s="6"/>
      <c r="G148" s="4" t="s">
        <v>359</v>
      </c>
      <c r="H148" s="4">
        <v>8505803872</v>
      </c>
      <c r="I148" s="22">
        <v>650</v>
      </c>
      <c r="J148" s="53"/>
      <c r="K148" s="53"/>
      <c r="L148" s="6"/>
      <c r="M148" s="23">
        <v>1000</v>
      </c>
      <c r="N148" s="4" t="s">
        <v>347</v>
      </c>
      <c r="O148" s="6"/>
      <c r="P148" s="4" t="s">
        <v>298</v>
      </c>
      <c r="Q148" s="54" t="s">
        <v>361</v>
      </c>
      <c r="R148" s="54" t="s">
        <v>362</v>
      </c>
      <c r="S148" s="21">
        <v>104</v>
      </c>
      <c r="T148" s="6"/>
      <c r="U148" s="4">
        <v>76</v>
      </c>
      <c r="V148" s="6"/>
      <c r="W148" s="6"/>
      <c r="X148" s="6"/>
      <c r="Y148" s="6" t="s">
        <v>334</v>
      </c>
      <c r="Z148" s="6" t="str">
        <f>VLOOKUP(Y148,'[1]Region&amp;ASM'!$B$2:$D$14,3,0)</f>
        <v>Abhishek Srivastava</v>
      </c>
      <c r="AA148" s="6"/>
      <c r="AB148" s="6"/>
      <c r="AC148" s="6"/>
    </row>
    <row r="149" spans="1:29" x14ac:dyDescent="0.25">
      <c r="A149" s="2">
        <v>45120.011053240742</v>
      </c>
      <c r="B149" s="8">
        <v>45119</v>
      </c>
      <c r="C149" s="8"/>
      <c r="D149" s="26" t="s">
        <v>216</v>
      </c>
      <c r="E149" s="3" t="s">
        <v>26</v>
      </c>
      <c r="F149" s="6"/>
      <c r="G149" s="4" t="s">
        <v>359</v>
      </c>
      <c r="H149" s="4">
        <v>8505803872</v>
      </c>
      <c r="I149" s="22">
        <v>300</v>
      </c>
      <c r="J149" s="53"/>
      <c r="K149" s="53"/>
      <c r="L149" s="6"/>
      <c r="M149" s="23">
        <v>500</v>
      </c>
      <c r="N149" s="4" t="s">
        <v>367</v>
      </c>
      <c r="O149" s="6"/>
      <c r="P149" s="4" t="s">
        <v>298</v>
      </c>
      <c r="Q149" s="54" t="s">
        <v>365</v>
      </c>
      <c r="R149" s="54" t="s">
        <v>118</v>
      </c>
      <c r="S149" s="21">
        <v>24</v>
      </c>
      <c r="T149" s="6"/>
      <c r="U149" s="4">
        <v>76</v>
      </c>
      <c r="V149" s="6"/>
      <c r="W149" s="6"/>
      <c r="X149" s="6"/>
      <c r="Y149" s="6" t="s">
        <v>334</v>
      </c>
      <c r="Z149" s="6" t="str">
        <f>VLOOKUP(Y149,'[1]Region&amp;ASM'!$B$2:$D$14,3,0)</f>
        <v>Abhishek Srivastava</v>
      </c>
      <c r="AA149" s="6"/>
      <c r="AB149" s="6"/>
      <c r="AC149" s="6"/>
    </row>
    <row r="150" spans="1:29" x14ac:dyDescent="0.25">
      <c r="A150" s="2">
        <v>45120.792048611111</v>
      </c>
      <c r="B150" s="8">
        <v>45119</v>
      </c>
      <c r="C150" s="8"/>
      <c r="D150" s="26" t="s">
        <v>216</v>
      </c>
      <c r="E150" s="3" t="s">
        <v>26</v>
      </c>
      <c r="F150" s="6"/>
      <c r="G150" s="4" t="s">
        <v>75</v>
      </c>
      <c r="H150" s="4" t="s">
        <v>148</v>
      </c>
      <c r="I150" s="22">
        <v>300</v>
      </c>
      <c r="J150" s="53"/>
      <c r="K150" s="53"/>
      <c r="L150" s="6"/>
      <c r="M150" s="23">
        <v>100</v>
      </c>
      <c r="N150" s="4" t="s">
        <v>225</v>
      </c>
      <c r="O150" s="6"/>
      <c r="P150" s="4" t="s">
        <v>305</v>
      </c>
      <c r="Q150" s="54" t="s">
        <v>111</v>
      </c>
      <c r="R150" s="54" t="s">
        <v>65</v>
      </c>
      <c r="S150" s="21">
        <v>26</v>
      </c>
      <c r="T150" s="6"/>
      <c r="U150" s="4">
        <v>38</v>
      </c>
      <c r="V150" s="6"/>
      <c r="W150" s="6"/>
      <c r="X150" s="6"/>
      <c r="Y150" s="6" t="s">
        <v>34</v>
      </c>
      <c r="Z150" s="6" t="str">
        <f>VLOOKUP(Y150,'[1]Region&amp;ASM'!$B$2:$D$14,3,0)</f>
        <v>Abhishek Srivastava</v>
      </c>
      <c r="AA150" s="6"/>
      <c r="AB150" s="6"/>
      <c r="AC150" s="6"/>
    </row>
    <row r="151" spans="1:29" x14ac:dyDescent="0.25">
      <c r="A151" s="2">
        <v>45120.79347222222</v>
      </c>
      <c r="B151" s="8">
        <v>45120</v>
      </c>
      <c r="C151" s="8"/>
      <c r="D151" s="26" t="s">
        <v>216</v>
      </c>
      <c r="E151" s="3" t="s">
        <v>26</v>
      </c>
      <c r="F151" s="6"/>
      <c r="G151" s="4" t="s">
        <v>75</v>
      </c>
      <c r="H151" s="4" t="s">
        <v>148</v>
      </c>
      <c r="I151" s="22">
        <v>200</v>
      </c>
      <c r="J151" s="53"/>
      <c r="K151" s="53"/>
      <c r="L151" s="6"/>
      <c r="M151" s="23">
        <v>70</v>
      </c>
      <c r="N151" s="4" t="s">
        <v>225</v>
      </c>
      <c r="O151" s="6"/>
      <c r="P151" s="4" t="s">
        <v>305</v>
      </c>
      <c r="Q151" s="54" t="s">
        <v>111</v>
      </c>
      <c r="R151" s="54" t="s">
        <v>369</v>
      </c>
      <c r="S151" s="21">
        <v>21</v>
      </c>
      <c r="T151" s="6"/>
      <c r="U151" s="4">
        <v>30</v>
      </c>
      <c r="V151" s="6"/>
      <c r="W151" s="6"/>
      <c r="X151" s="6"/>
      <c r="Y151" s="6" t="s">
        <v>34</v>
      </c>
      <c r="Z151" s="6" t="str">
        <f>VLOOKUP(Y151,'[1]Region&amp;ASM'!$B$2:$D$14,3,0)</f>
        <v>Abhishek Srivastava</v>
      </c>
      <c r="AA151" s="6"/>
      <c r="AB151" s="6"/>
      <c r="AC151" s="6"/>
    </row>
    <row r="152" spans="1:29" x14ac:dyDescent="0.25">
      <c r="A152" s="2">
        <v>45121.364814814813</v>
      </c>
      <c r="B152" s="8">
        <v>45120</v>
      </c>
      <c r="C152" s="8"/>
      <c r="D152" s="26" t="s">
        <v>216</v>
      </c>
      <c r="E152" s="3" t="s">
        <v>26</v>
      </c>
      <c r="F152" s="6"/>
      <c r="G152" s="4" t="s">
        <v>371</v>
      </c>
      <c r="H152" s="4">
        <v>9560599239</v>
      </c>
      <c r="I152" s="22">
        <v>1.25</v>
      </c>
      <c r="J152" s="53"/>
      <c r="K152" s="53"/>
      <c r="L152" s="6"/>
      <c r="M152" s="23">
        <v>350</v>
      </c>
      <c r="N152" s="4" t="s">
        <v>157</v>
      </c>
      <c r="O152" s="6"/>
      <c r="P152" s="4" t="s">
        <v>326</v>
      </c>
      <c r="Q152" s="54" t="s">
        <v>49</v>
      </c>
      <c r="R152" s="54" t="s">
        <v>373</v>
      </c>
      <c r="S152" s="21">
        <v>55</v>
      </c>
      <c r="T152" s="6"/>
      <c r="U152" s="4">
        <v>31</v>
      </c>
      <c r="V152" s="6"/>
      <c r="W152" s="6"/>
      <c r="X152" s="6"/>
      <c r="Y152" s="6" t="s">
        <v>54</v>
      </c>
      <c r="Z152" s="6" t="str">
        <f>VLOOKUP(Y152,'[1]Region&amp;ASM'!$B$2:$D$14,3,0)</f>
        <v>Abhishek Srivastava</v>
      </c>
      <c r="AA152" s="6"/>
      <c r="AB152" s="6"/>
      <c r="AC152" s="6"/>
    </row>
    <row r="153" spans="1:29" x14ac:dyDescent="0.25">
      <c r="A153" s="2">
        <v>45121.457291666666</v>
      </c>
      <c r="B153" s="8">
        <v>45120</v>
      </c>
      <c r="C153" s="8"/>
      <c r="D153" s="26" t="s">
        <v>216</v>
      </c>
      <c r="E153" s="3" t="s">
        <v>26</v>
      </c>
      <c r="F153" s="6"/>
      <c r="G153" s="4" t="s">
        <v>75</v>
      </c>
      <c r="H153" s="4" t="s">
        <v>148</v>
      </c>
      <c r="I153" s="22">
        <v>100</v>
      </c>
      <c r="J153" s="53"/>
      <c r="K153" s="53"/>
      <c r="L153" s="6"/>
      <c r="M153" s="23">
        <v>30</v>
      </c>
      <c r="N153" s="4" t="s">
        <v>105</v>
      </c>
      <c r="O153" s="6"/>
      <c r="P153" s="4" t="s">
        <v>305</v>
      </c>
      <c r="Q153" s="54" t="s">
        <v>99</v>
      </c>
      <c r="R153" s="54" t="s">
        <v>199</v>
      </c>
      <c r="S153" s="21">
        <v>8</v>
      </c>
      <c r="T153" s="6"/>
      <c r="U153" s="4">
        <v>30</v>
      </c>
      <c r="V153" s="6"/>
      <c r="W153" s="6"/>
      <c r="X153" s="6"/>
      <c r="Y153" s="6" t="s">
        <v>34</v>
      </c>
      <c r="Z153" s="6" t="str">
        <f>VLOOKUP(Y153,'[1]Region&amp;ASM'!$B$2:$D$14,3,0)</f>
        <v>Abhishek Srivastava</v>
      </c>
      <c r="AA153" s="6"/>
      <c r="AB153" s="6"/>
      <c r="AC153" s="6"/>
    </row>
    <row r="154" spans="1:29" x14ac:dyDescent="0.25">
      <c r="A154" s="2">
        <v>45121.47148148148</v>
      </c>
      <c r="B154" s="8">
        <v>45119</v>
      </c>
      <c r="C154" s="8"/>
      <c r="D154" s="26" t="s">
        <v>216</v>
      </c>
      <c r="E154" s="3" t="s">
        <v>26</v>
      </c>
      <c r="F154" s="6"/>
      <c r="G154" s="4" t="s">
        <v>36</v>
      </c>
      <c r="H154" s="4">
        <v>9625446093</v>
      </c>
      <c r="I154" s="22">
        <v>200</v>
      </c>
      <c r="J154" s="53"/>
      <c r="K154" s="53"/>
      <c r="L154" s="6"/>
      <c r="M154" s="23">
        <v>200</v>
      </c>
      <c r="N154" s="4" t="s">
        <v>78</v>
      </c>
      <c r="O154" s="6"/>
      <c r="P154" s="4" t="s">
        <v>298</v>
      </c>
      <c r="Q154" s="54" t="s">
        <v>243</v>
      </c>
      <c r="R154" s="54" t="s">
        <v>159</v>
      </c>
      <c r="S154" s="21">
        <v>13</v>
      </c>
      <c r="T154" s="6"/>
      <c r="U154" s="4">
        <v>11</v>
      </c>
      <c r="V154" s="6"/>
      <c r="W154" s="6"/>
      <c r="X154" s="6"/>
      <c r="Y154" s="4" t="s">
        <v>43</v>
      </c>
      <c r="Z154" s="6" t="str">
        <f>VLOOKUP(Y154,'[1]Region&amp;ASM'!$B$2:$D$14,3,0)</f>
        <v>Abhishek Srivastava</v>
      </c>
      <c r="AA154" s="6"/>
      <c r="AB154" s="6"/>
      <c r="AC154" s="6"/>
    </row>
    <row r="155" spans="1:29" x14ac:dyDescent="0.25">
      <c r="A155" s="2">
        <v>45121.475763888891</v>
      </c>
      <c r="B155" s="8">
        <v>45119</v>
      </c>
      <c r="C155" s="8"/>
      <c r="D155" s="26" t="s">
        <v>216</v>
      </c>
      <c r="E155" s="3" t="s">
        <v>26</v>
      </c>
      <c r="F155" s="6"/>
      <c r="G155" s="4" t="s">
        <v>176</v>
      </c>
      <c r="H155" s="4">
        <v>7417925777</v>
      </c>
      <c r="I155" s="22">
        <v>400</v>
      </c>
      <c r="J155" s="53"/>
      <c r="K155" s="53"/>
      <c r="L155" s="6"/>
      <c r="M155" s="23">
        <v>150</v>
      </c>
      <c r="N155" s="4" t="s">
        <v>78</v>
      </c>
      <c r="O155" s="6"/>
      <c r="P155" s="4" t="s">
        <v>378</v>
      </c>
      <c r="Q155" s="54" t="s">
        <v>181</v>
      </c>
      <c r="R155" s="54" t="s">
        <v>377</v>
      </c>
      <c r="S155" s="21">
        <v>12</v>
      </c>
      <c r="T155" s="6"/>
      <c r="U155" s="4">
        <v>46</v>
      </c>
      <c r="V155" s="6"/>
      <c r="W155" s="6"/>
      <c r="X155" s="6"/>
      <c r="Y155" s="4" t="s">
        <v>43</v>
      </c>
      <c r="Z155" s="6" t="str">
        <f>VLOOKUP(Y155,'[1]Region&amp;ASM'!$B$2:$D$14,3,0)</f>
        <v>Abhishek Srivastava</v>
      </c>
      <c r="AA155" s="6"/>
      <c r="AB155" s="6"/>
      <c r="AC155" s="6"/>
    </row>
    <row r="156" spans="1:29" x14ac:dyDescent="0.25">
      <c r="A156" s="2">
        <v>45121.498495370368</v>
      </c>
      <c r="B156" s="8">
        <v>45119</v>
      </c>
      <c r="C156" s="8"/>
      <c r="D156" s="26" t="s">
        <v>216</v>
      </c>
      <c r="E156" s="3" t="s">
        <v>26</v>
      </c>
      <c r="F156" s="6"/>
      <c r="G156" s="4" t="s">
        <v>379</v>
      </c>
      <c r="H156" s="4">
        <v>9362531613</v>
      </c>
      <c r="I156" s="22">
        <v>1.5</v>
      </c>
      <c r="J156" s="53"/>
      <c r="K156" s="53"/>
      <c r="L156" s="6"/>
      <c r="M156" s="23">
        <v>250</v>
      </c>
      <c r="N156" s="4" t="s">
        <v>157</v>
      </c>
      <c r="O156" s="6"/>
      <c r="P156" s="4" t="s">
        <v>326</v>
      </c>
      <c r="Q156" s="54" t="s">
        <v>49</v>
      </c>
      <c r="R156" s="54" t="s">
        <v>321</v>
      </c>
      <c r="S156" s="21">
        <v>27</v>
      </c>
      <c r="T156" s="6"/>
      <c r="U156" s="4">
        <v>30</v>
      </c>
      <c r="V156" s="6"/>
      <c r="W156" s="6"/>
      <c r="X156" s="6"/>
      <c r="Y156" s="6" t="s">
        <v>54</v>
      </c>
      <c r="Z156" s="6" t="str">
        <f>VLOOKUP(Y156,'[1]Region&amp;ASM'!$B$2:$D$14,3,0)</f>
        <v>Abhishek Srivastava</v>
      </c>
      <c r="AA156" s="6"/>
      <c r="AB156" s="6"/>
      <c r="AC156" s="6"/>
    </row>
    <row r="157" spans="1:29" x14ac:dyDescent="0.25">
      <c r="A157" s="2">
        <v>45121.970879629633</v>
      </c>
      <c r="B157" s="8">
        <v>45121</v>
      </c>
      <c r="C157" s="8"/>
      <c r="D157" s="26" t="s">
        <v>216</v>
      </c>
      <c r="E157" s="3" t="s">
        <v>26</v>
      </c>
      <c r="F157" s="4">
        <v>38</v>
      </c>
      <c r="G157" s="4" t="s">
        <v>75</v>
      </c>
      <c r="H157" s="4" t="s">
        <v>148</v>
      </c>
      <c r="I157" s="22">
        <v>200</v>
      </c>
      <c r="J157" s="4" t="s">
        <v>97</v>
      </c>
      <c r="K157" s="4" t="s">
        <v>76</v>
      </c>
      <c r="L157" s="4"/>
      <c r="M157" s="23">
        <v>500</v>
      </c>
      <c r="N157" s="4"/>
      <c r="O157" s="4"/>
      <c r="P157" s="4" t="s">
        <v>30</v>
      </c>
      <c r="Q157" s="51" t="s">
        <v>111</v>
      </c>
      <c r="R157" s="51" t="s">
        <v>246</v>
      </c>
      <c r="S157" s="21">
        <v>15</v>
      </c>
      <c r="T157" s="4" t="s">
        <v>105</v>
      </c>
      <c r="U157" s="4"/>
      <c r="V157" s="4"/>
      <c r="W157" s="4"/>
      <c r="X157" s="4" t="s">
        <v>81</v>
      </c>
      <c r="Y157" s="6" t="s">
        <v>34</v>
      </c>
      <c r="Z157" s="6" t="str">
        <f>VLOOKUP(Y157,'[1]Region&amp;ASM'!$B$2:$D$14,3,0)</f>
        <v>Abhishek Srivastava</v>
      </c>
      <c r="AA157" s="6"/>
      <c r="AB157" s="6"/>
      <c r="AC157" s="6"/>
    </row>
    <row r="158" spans="1:29" x14ac:dyDescent="0.25">
      <c r="A158" s="2">
        <v>45122.843680555554</v>
      </c>
      <c r="B158" s="8">
        <v>45122</v>
      </c>
      <c r="C158" s="8"/>
      <c r="D158" s="26" t="s">
        <v>216</v>
      </c>
      <c r="E158" s="3" t="s">
        <v>26</v>
      </c>
      <c r="F158" s="4">
        <v>38</v>
      </c>
      <c r="G158" s="4" t="s">
        <v>75</v>
      </c>
      <c r="H158" s="4" t="s">
        <v>148</v>
      </c>
      <c r="I158" s="22">
        <v>200</v>
      </c>
      <c r="J158" s="4" t="s">
        <v>97</v>
      </c>
      <c r="K158" s="4" t="s">
        <v>76</v>
      </c>
      <c r="L158" s="4"/>
      <c r="M158" s="23">
        <v>700</v>
      </c>
      <c r="N158" s="4"/>
      <c r="O158" s="4"/>
      <c r="P158" s="4" t="s">
        <v>30</v>
      </c>
      <c r="Q158" s="51" t="s">
        <v>111</v>
      </c>
      <c r="R158" s="51" t="s">
        <v>65</v>
      </c>
      <c r="S158" s="21">
        <v>21</v>
      </c>
      <c r="T158" s="4" t="s">
        <v>105</v>
      </c>
      <c r="U158" s="4"/>
      <c r="V158" s="4"/>
      <c r="W158" s="4"/>
      <c r="X158" s="4" t="s">
        <v>81</v>
      </c>
      <c r="Y158" s="6" t="s">
        <v>34</v>
      </c>
      <c r="Z158" s="6" t="str">
        <f>VLOOKUP(Y158,'[1]Region&amp;ASM'!$B$2:$D$14,3,0)</f>
        <v>Abhishek Srivastava</v>
      </c>
      <c r="AA158" s="6"/>
      <c r="AB158" s="6"/>
      <c r="AC158" s="6"/>
    </row>
    <row r="159" spans="1:29" x14ac:dyDescent="0.25">
      <c r="A159" s="2">
        <v>45122.844652777778</v>
      </c>
      <c r="B159" s="8">
        <v>45122</v>
      </c>
      <c r="C159" s="8"/>
      <c r="D159" s="26" t="s">
        <v>216</v>
      </c>
      <c r="E159" s="3" t="s">
        <v>26</v>
      </c>
      <c r="F159" s="4">
        <v>38</v>
      </c>
      <c r="G159" s="4" t="s">
        <v>75</v>
      </c>
      <c r="H159" s="4" t="s">
        <v>148</v>
      </c>
      <c r="I159" s="22">
        <v>100</v>
      </c>
      <c r="J159" s="4" t="s">
        <v>28</v>
      </c>
      <c r="K159" s="4" t="s">
        <v>247</v>
      </c>
      <c r="L159" s="4"/>
      <c r="M159" s="23">
        <v>800</v>
      </c>
      <c r="N159" s="4"/>
      <c r="O159" s="4"/>
      <c r="P159" s="4" t="s">
        <v>30</v>
      </c>
      <c r="Q159" s="51" t="s">
        <v>233</v>
      </c>
      <c r="R159" s="51" t="s">
        <v>78</v>
      </c>
      <c r="S159" s="21">
        <v>27</v>
      </c>
      <c r="T159" s="4" t="s">
        <v>105</v>
      </c>
      <c r="U159" s="4"/>
      <c r="V159" s="4"/>
      <c r="W159" s="4"/>
      <c r="X159" s="4" t="s">
        <v>81</v>
      </c>
      <c r="Y159" s="6" t="s">
        <v>34</v>
      </c>
      <c r="Z159" s="6" t="str">
        <f>VLOOKUP(Y159,'[1]Region&amp;ASM'!$B$2:$D$14,3,0)</f>
        <v>Abhishek Srivastava</v>
      </c>
      <c r="AA159" s="6"/>
      <c r="AB159" s="6"/>
      <c r="AC159" s="6"/>
    </row>
    <row r="160" spans="1:29" x14ac:dyDescent="0.25">
      <c r="A160" s="2">
        <v>45123.799155092594</v>
      </c>
      <c r="B160" s="8">
        <v>45122</v>
      </c>
      <c r="C160" s="8"/>
      <c r="D160" s="26" t="s">
        <v>216</v>
      </c>
      <c r="E160" s="3" t="s">
        <v>26</v>
      </c>
      <c r="F160" s="6"/>
      <c r="G160" s="4" t="s">
        <v>359</v>
      </c>
      <c r="H160" s="4">
        <v>8505803872</v>
      </c>
      <c r="I160" s="22">
        <v>100</v>
      </c>
      <c r="J160" s="4" t="s">
        <v>382</v>
      </c>
      <c r="K160" s="6"/>
      <c r="L160" s="4" t="s">
        <v>384</v>
      </c>
      <c r="M160" s="23">
        <v>500</v>
      </c>
      <c r="N160" s="6"/>
      <c r="O160" s="4" t="s">
        <v>298</v>
      </c>
      <c r="P160" s="4" t="s">
        <v>333</v>
      </c>
      <c r="Q160" s="51">
        <v>8505803872</v>
      </c>
      <c r="R160" s="51">
        <v>1100</v>
      </c>
      <c r="S160" s="21">
        <v>24</v>
      </c>
      <c r="T160" s="4">
        <v>75</v>
      </c>
      <c r="U160" s="6"/>
      <c r="V160" s="6"/>
      <c r="W160" s="6"/>
      <c r="X160" s="6"/>
      <c r="Y160" s="6" t="s">
        <v>334</v>
      </c>
      <c r="Z160" s="6" t="str">
        <f>VLOOKUP(Y160,'[1]Region&amp;ASM'!$B$2:$D$14,3,0)</f>
        <v>Abhishek Srivastava</v>
      </c>
      <c r="AA160" s="6"/>
      <c r="AB160" s="6"/>
      <c r="AC160" s="6"/>
    </row>
    <row r="161" spans="1:29" x14ac:dyDescent="0.25">
      <c r="A161" s="2">
        <v>45123.802303240744</v>
      </c>
      <c r="B161" s="8">
        <v>45122</v>
      </c>
      <c r="C161" s="8"/>
      <c r="D161" s="26" t="s">
        <v>216</v>
      </c>
      <c r="E161" s="3" t="s">
        <v>26</v>
      </c>
      <c r="F161" s="6"/>
      <c r="G161" s="4" t="s">
        <v>359</v>
      </c>
      <c r="H161" s="4">
        <v>8505803872</v>
      </c>
      <c r="I161" s="22">
        <v>650</v>
      </c>
      <c r="J161" s="4" t="s">
        <v>385</v>
      </c>
      <c r="K161" s="6"/>
      <c r="L161" s="4" t="s">
        <v>384</v>
      </c>
      <c r="M161" s="23">
        <v>1000</v>
      </c>
      <c r="N161" s="6"/>
      <c r="O161" s="4" t="s">
        <v>326</v>
      </c>
      <c r="P161" s="4" t="s">
        <v>389</v>
      </c>
      <c r="Q161" s="51">
        <v>8505803872</v>
      </c>
      <c r="R161" s="51">
        <v>10000</v>
      </c>
      <c r="S161" s="21">
        <v>161</v>
      </c>
      <c r="T161" s="4">
        <v>75</v>
      </c>
      <c r="U161" s="6"/>
      <c r="V161" s="6"/>
      <c r="W161" s="6"/>
      <c r="X161" s="6"/>
      <c r="Y161" s="6" t="s">
        <v>334</v>
      </c>
      <c r="Z161" s="6" t="str">
        <f>VLOOKUP(Y161,'[1]Region&amp;ASM'!$B$2:$D$14,3,0)</f>
        <v>Abhishek Srivastava</v>
      </c>
      <c r="AA161" s="6"/>
      <c r="AB161" s="6"/>
      <c r="AC161" s="6"/>
    </row>
    <row r="162" spans="1:29" x14ac:dyDescent="0.25">
      <c r="A162" s="2">
        <v>45124.435949074075</v>
      </c>
      <c r="B162" s="8">
        <v>45122</v>
      </c>
      <c r="C162" s="8"/>
      <c r="D162" s="26" t="s">
        <v>216</v>
      </c>
      <c r="E162" s="3" t="s">
        <v>26</v>
      </c>
      <c r="F162" s="6"/>
      <c r="G162" s="4" t="s">
        <v>390</v>
      </c>
      <c r="H162" s="4">
        <v>9718826697</v>
      </c>
      <c r="I162" s="22">
        <v>1500</v>
      </c>
      <c r="J162" s="4" t="s">
        <v>178</v>
      </c>
      <c r="K162" s="6"/>
      <c r="L162" s="4" t="s">
        <v>157</v>
      </c>
      <c r="M162" s="23">
        <v>150</v>
      </c>
      <c r="N162" s="6"/>
      <c r="O162" s="4" t="s">
        <v>326</v>
      </c>
      <c r="P162" s="4" t="s">
        <v>393</v>
      </c>
      <c r="Q162" s="51">
        <v>9990441549</v>
      </c>
      <c r="R162" s="51">
        <v>1550</v>
      </c>
      <c r="S162" s="21">
        <v>35</v>
      </c>
      <c r="T162" s="4">
        <v>65</v>
      </c>
      <c r="U162" s="6"/>
      <c r="V162" s="6"/>
      <c r="W162" s="6"/>
      <c r="X162" s="6"/>
      <c r="Y162" s="6" t="s">
        <v>54</v>
      </c>
      <c r="Z162" s="6" t="str">
        <f>VLOOKUP(Y162,'[1]Region&amp;ASM'!$B$2:$D$14,3,0)</f>
        <v>Abhishek Srivastava</v>
      </c>
      <c r="AA162" s="6"/>
      <c r="AB162" s="6"/>
      <c r="AC162" s="6"/>
    </row>
    <row r="163" spans="1:29" x14ac:dyDescent="0.25">
      <c r="A163" s="2">
        <v>45124.460428240738</v>
      </c>
      <c r="B163" s="8">
        <v>45122</v>
      </c>
      <c r="C163" s="8"/>
      <c r="D163" s="26" t="s">
        <v>216</v>
      </c>
      <c r="E163" s="26" t="s">
        <v>292</v>
      </c>
      <c r="F163" s="6"/>
      <c r="G163" s="4" t="s">
        <v>394</v>
      </c>
      <c r="H163" s="4">
        <v>9956751666</v>
      </c>
      <c r="I163" s="22">
        <v>2000</v>
      </c>
      <c r="J163" s="4" t="s">
        <v>395</v>
      </c>
      <c r="K163" s="6"/>
      <c r="L163" s="4" t="s">
        <v>292</v>
      </c>
      <c r="M163" s="23">
        <v>100</v>
      </c>
      <c r="N163" s="6"/>
      <c r="O163" s="4" t="s">
        <v>399</v>
      </c>
      <c r="P163" s="4" t="s">
        <v>400</v>
      </c>
      <c r="Q163" s="51">
        <v>9935056464</v>
      </c>
      <c r="R163" s="51">
        <v>1000</v>
      </c>
      <c r="S163" s="21">
        <v>48</v>
      </c>
      <c r="T163" s="4">
        <v>81</v>
      </c>
      <c r="U163" s="6"/>
      <c r="V163" s="6"/>
      <c r="W163" s="6"/>
      <c r="X163" s="6"/>
      <c r="Y163" s="24" t="s">
        <v>301</v>
      </c>
      <c r="Z163" s="6" t="str">
        <f>VLOOKUP(Y163,'[1]Region&amp;ASM'!$B$2:$D$14,3,0)</f>
        <v>Rahul Rai</v>
      </c>
      <c r="AA163" s="6"/>
      <c r="AB163" s="6"/>
      <c r="AC163" s="6"/>
    </row>
    <row r="164" spans="1:29" x14ac:dyDescent="0.25">
      <c r="A164" s="2">
        <v>45124.469328703701</v>
      </c>
      <c r="B164" s="8">
        <v>45120</v>
      </c>
      <c r="C164" s="8"/>
      <c r="D164" s="26" t="s">
        <v>216</v>
      </c>
      <c r="E164" s="26" t="s">
        <v>292</v>
      </c>
      <c r="F164" s="6"/>
      <c r="G164" s="4" t="s">
        <v>401</v>
      </c>
      <c r="H164" s="4">
        <v>9956751666</v>
      </c>
      <c r="I164" s="22">
        <v>2500</v>
      </c>
      <c r="J164" s="4" t="s">
        <v>395</v>
      </c>
      <c r="K164" s="6"/>
      <c r="L164" s="4" t="s">
        <v>292</v>
      </c>
      <c r="M164" s="23">
        <v>500</v>
      </c>
      <c r="N164" s="6"/>
      <c r="O164" s="4" t="s">
        <v>326</v>
      </c>
      <c r="P164" s="4" t="s">
        <v>404</v>
      </c>
      <c r="Q164" s="51">
        <v>9935056464</v>
      </c>
      <c r="R164" s="51">
        <v>800</v>
      </c>
      <c r="S164" s="21">
        <v>30</v>
      </c>
      <c r="T164" s="4">
        <v>81</v>
      </c>
      <c r="U164" s="6"/>
      <c r="V164" s="4">
        <v>23</v>
      </c>
      <c r="W164" s="6"/>
      <c r="X164" s="6"/>
      <c r="Y164" s="24" t="s">
        <v>301</v>
      </c>
      <c r="Z164" s="6" t="str">
        <f>VLOOKUP(Y164,'[1]Region&amp;ASM'!$B$2:$D$14,3,0)</f>
        <v>Rahul Rai</v>
      </c>
      <c r="AA164" s="6"/>
      <c r="AB164" s="6"/>
      <c r="AC164" s="6"/>
    </row>
    <row r="165" spans="1:29" x14ac:dyDescent="0.25">
      <c r="A165" s="2">
        <v>45125.434664351851</v>
      </c>
      <c r="B165" s="8">
        <v>45124</v>
      </c>
      <c r="C165" s="8"/>
      <c r="D165" s="26" t="s">
        <v>216</v>
      </c>
      <c r="E165" s="3" t="s">
        <v>26</v>
      </c>
      <c r="F165" s="6"/>
      <c r="G165" s="4" t="s">
        <v>359</v>
      </c>
      <c r="H165" s="4">
        <v>8505803872</v>
      </c>
      <c r="I165" s="22">
        <v>101</v>
      </c>
      <c r="J165" s="4" t="s">
        <v>28</v>
      </c>
      <c r="K165" s="4" t="s">
        <v>405</v>
      </c>
      <c r="L165" s="4" t="s">
        <v>406</v>
      </c>
      <c r="M165" s="23">
        <v>100</v>
      </c>
      <c r="N165" s="4" t="s">
        <v>225</v>
      </c>
      <c r="O165" s="6"/>
      <c r="P165" s="4" t="s">
        <v>326</v>
      </c>
      <c r="Q165" s="51" t="s">
        <v>407</v>
      </c>
      <c r="R165" s="51">
        <v>8505803872</v>
      </c>
      <c r="S165" s="21">
        <v>27</v>
      </c>
      <c r="T165" s="6"/>
      <c r="U165" s="4">
        <v>75</v>
      </c>
      <c r="V165" s="6"/>
      <c r="W165" s="4">
        <v>75</v>
      </c>
      <c r="X165" s="6"/>
      <c r="Y165" s="6" t="s">
        <v>334</v>
      </c>
      <c r="Z165" s="6" t="str">
        <f>VLOOKUP(Y165,'[1]Region&amp;ASM'!$B$2:$D$14,3,0)</f>
        <v>Abhishek Srivastava</v>
      </c>
      <c r="AA165" s="6"/>
      <c r="AB165" s="6"/>
      <c r="AC165" s="6"/>
    </row>
    <row r="166" spans="1:29" x14ac:dyDescent="0.25">
      <c r="A166" s="2">
        <v>45125.447210648148</v>
      </c>
      <c r="B166" s="8">
        <v>45124</v>
      </c>
      <c r="C166" s="8"/>
      <c r="D166" s="26" t="s">
        <v>216</v>
      </c>
      <c r="E166" s="3" t="s">
        <v>26</v>
      </c>
      <c r="F166" s="6"/>
      <c r="G166" s="4" t="s">
        <v>379</v>
      </c>
      <c r="H166" s="4">
        <v>9560599239</v>
      </c>
      <c r="I166" s="22">
        <v>700</v>
      </c>
      <c r="J166" s="4" t="s">
        <v>28</v>
      </c>
      <c r="K166" s="4" t="s">
        <v>408</v>
      </c>
      <c r="L166" s="4" t="s">
        <v>409</v>
      </c>
      <c r="M166" s="23">
        <v>200</v>
      </c>
      <c r="N166" s="4" t="s">
        <v>157</v>
      </c>
      <c r="O166" s="6"/>
      <c r="P166" s="4" t="s">
        <v>326</v>
      </c>
      <c r="Q166" s="51" t="s">
        <v>410</v>
      </c>
      <c r="R166" s="51">
        <v>8802141490</v>
      </c>
      <c r="S166" s="21">
        <v>65</v>
      </c>
      <c r="T166" s="6"/>
      <c r="U166" s="4">
        <v>30</v>
      </c>
      <c r="V166" s="6"/>
      <c r="W166" s="4" t="s">
        <v>411</v>
      </c>
      <c r="X166" s="6"/>
      <c r="Y166" s="6" t="s">
        <v>54</v>
      </c>
      <c r="Z166" s="6" t="str">
        <f>VLOOKUP(Y166,'[1]Region&amp;ASM'!$B$2:$D$14,3,0)</f>
        <v>Abhishek Srivastava</v>
      </c>
      <c r="AA166" s="6"/>
      <c r="AB166" s="6"/>
      <c r="AC166" s="6"/>
    </row>
    <row r="167" spans="1:29" x14ac:dyDescent="0.25">
      <c r="A167" s="2">
        <v>45125.083136574074</v>
      </c>
      <c r="B167" s="8">
        <v>45124</v>
      </c>
      <c r="C167" s="8"/>
      <c r="D167" s="26" t="s">
        <v>216</v>
      </c>
      <c r="E167" s="3" t="s">
        <v>26</v>
      </c>
      <c r="F167" s="4">
        <v>38</v>
      </c>
      <c r="G167" s="4" t="s">
        <v>75</v>
      </c>
      <c r="H167" s="4" t="s">
        <v>148</v>
      </c>
      <c r="I167" s="22">
        <v>100</v>
      </c>
      <c r="J167" s="4" t="s">
        <v>97</v>
      </c>
      <c r="K167" s="4" t="s">
        <v>76</v>
      </c>
      <c r="L167" s="4"/>
      <c r="M167" s="23">
        <v>1200</v>
      </c>
      <c r="N167" s="4"/>
      <c r="O167" s="4"/>
      <c r="P167" s="4" t="s">
        <v>30</v>
      </c>
      <c r="Q167" s="51" t="s">
        <v>99</v>
      </c>
      <c r="R167" s="51" t="s">
        <v>112</v>
      </c>
      <c r="S167" s="21">
        <v>28</v>
      </c>
      <c r="T167" s="4" t="s">
        <v>105</v>
      </c>
      <c r="U167" s="4"/>
      <c r="V167" s="4"/>
      <c r="W167" s="4"/>
      <c r="X167" s="4" t="s">
        <v>81</v>
      </c>
      <c r="Y167" s="6" t="s">
        <v>34</v>
      </c>
      <c r="Z167" s="6" t="str">
        <f>VLOOKUP(Y167,'[1]Region&amp;ASM'!$B$2:$D$14,3,0)</f>
        <v>Abhishek Srivastava</v>
      </c>
      <c r="AA167" s="6"/>
      <c r="AB167" s="6"/>
      <c r="AC167" s="6"/>
    </row>
    <row r="168" spans="1:29" x14ac:dyDescent="0.25">
      <c r="A168" s="2">
        <v>45125.825868055559</v>
      </c>
      <c r="B168" s="8">
        <v>45125</v>
      </c>
      <c r="C168" s="8"/>
      <c r="D168" s="26" t="s">
        <v>216</v>
      </c>
      <c r="E168" s="3" t="s">
        <v>26</v>
      </c>
      <c r="F168" s="4">
        <v>11</v>
      </c>
      <c r="G168" s="4" t="s">
        <v>36</v>
      </c>
      <c r="H168" s="4" t="s">
        <v>217</v>
      </c>
      <c r="I168" s="22">
        <v>300</v>
      </c>
      <c r="J168" s="4" t="s">
        <v>37</v>
      </c>
      <c r="K168" s="4" t="s">
        <v>248</v>
      </c>
      <c r="L168" s="4"/>
      <c r="M168" s="23">
        <v>500</v>
      </c>
      <c r="N168" s="4"/>
      <c r="O168" s="4"/>
      <c r="P168" s="4" t="s">
        <v>30</v>
      </c>
      <c r="Q168" s="51" t="s">
        <v>249</v>
      </c>
      <c r="R168" s="51" t="s">
        <v>250</v>
      </c>
      <c r="S168" s="21">
        <v>16</v>
      </c>
      <c r="T168" s="4" t="s">
        <v>78</v>
      </c>
      <c r="U168" s="4"/>
      <c r="V168" s="4"/>
      <c r="W168" s="4"/>
      <c r="X168" s="4" t="s">
        <v>81</v>
      </c>
      <c r="Y168" s="6" t="s">
        <v>34</v>
      </c>
      <c r="Z168" s="6" t="str">
        <f>VLOOKUP(Y168,'[1]Region&amp;ASM'!$B$2:$D$14,3,0)</f>
        <v>Abhishek Srivastava</v>
      </c>
      <c r="AA168" s="6"/>
      <c r="AB168" s="6"/>
      <c r="AC168" s="6"/>
    </row>
    <row r="169" spans="1:29" x14ac:dyDescent="0.25">
      <c r="A169" s="2">
        <v>45125.81925925926</v>
      </c>
      <c r="B169" s="8">
        <v>45125</v>
      </c>
      <c r="C169" s="8"/>
      <c r="D169" s="26" t="s">
        <v>216</v>
      </c>
      <c r="E169" s="3" t="s">
        <v>26</v>
      </c>
      <c r="F169" s="6"/>
      <c r="G169" s="4" t="s">
        <v>75</v>
      </c>
      <c r="H169" s="4" t="s">
        <v>148</v>
      </c>
      <c r="I169" s="22">
        <v>100</v>
      </c>
      <c r="J169" s="4" t="s">
        <v>169</v>
      </c>
      <c r="K169" s="53"/>
      <c r="L169" s="53"/>
      <c r="M169" s="23">
        <v>30</v>
      </c>
      <c r="N169" s="4" t="s">
        <v>413</v>
      </c>
      <c r="O169" s="4" t="s">
        <v>413</v>
      </c>
      <c r="P169" s="6"/>
      <c r="Q169" s="54" t="s">
        <v>111</v>
      </c>
      <c r="R169" s="54" t="s">
        <v>412</v>
      </c>
      <c r="S169" s="21">
        <v>4</v>
      </c>
      <c r="T169" s="4">
        <v>300</v>
      </c>
      <c r="U169" s="6"/>
      <c r="V169" s="4">
        <v>38</v>
      </c>
      <c r="W169" s="6"/>
      <c r="X169" s="6"/>
      <c r="Y169" s="6" t="s">
        <v>34</v>
      </c>
      <c r="Z169" s="6" t="str">
        <f>VLOOKUP(Y169,'[1]Region&amp;ASM'!$B$2:$D$14,3,0)</f>
        <v>Abhishek Srivastava</v>
      </c>
      <c r="AA169" s="4">
        <v>12</v>
      </c>
      <c r="AB169" s="6"/>
      <c r="AC169" s="6"/>
    </row>
    <row r="170" spans="1:29" x14ac:dyDescent="0.25">
      <c r="A170" s="2">
        <v>45125.820613425924</v>
      </c>
      <c r="B170" s="8">
        <v>45125</v>
      </c>
      <c r="C170" s="8"/>
      <c r="D170" s="26" t="s">
        <v>216</v>
      </c>
      <c r="E170" s="3" t="s">
        <v>26</v>
      </c>
      <c r="F170" s="6"/>
      <c r="G170" s="4" t="s">
        <v>75</v>
      </c>
      <c r="H170" s="4" t="s">
        <v>148</v>
      </c>
      <c r="I170" s="22">
        <v>200</v>
      </c>
      <c r="J170" s="4" t="s">
        <v>76</v>
      </c>
      <c r="K170" s="53"/>
      <c r="L170" s="53"/>
      <c r="M170" s="23">
        <v>40</v>
      </c>
      <c r="N170" s="4" t="s">
        <v>413</v>
      </c>
      <c r="O170" s="4" t="s">
        <v>413</v>
      </c>
      <c r="P170" s="6"/>
      <c r="Q170" s="54" t="s">
        <v>229</v>
      </c>
      <c r="R170" s="54" t="s">
        <v>199</v>
      </c>
      <c r="S170" s="21">
        <v>6</v>
      </c>
      <c r="T170" s="4">
        <v>400</v>
      </c>
      <c r="U170" s="6"/>
      <c r="V170" s="4">
        <v>38</v>
      </c>
      <c r="W170" s="6"/>
      <c r="X170" s="6"/>
      <c r="Y170" s="6" t="s">
        <v>34</v>
      </c>
      <c r="Z170" s="6" t="str">
        <f>VLOOKUP(Y170,'[1]Region&amp;ASM'!$B$2:$D$14,3,0)</f>
        <v>Abhishek Srivastava</v>
      </c>
      <c r="AA170" s="4">
        <v>12</v>
      </c>
      <c r="AB170" s="6"/>
      <c r="AC170" s="6"/>
    </row>
    <row r="171" spans="1:29" x14ac:dyDescent="0.25">
      <c r="A171" s="2">
        <v>45125.821770833332</v>
      </c>
      <c r="B171" s="8">
        <v>45125</v>
      </c>
      <c r="C171" s="8"/>
      <c r="D171" s="26" t="s">
        <v>216</v>
      </c>
      <c r="E171" s="3" t="s">
        <v>26</v>
      </c>
      <c r="F171" s="6"/>
      <c r="G171" s="4" t="s">
        <v>75</v>
      </c>
      <c r="H171" s="4" t="s">
        <v>148</v>
      </c>
      <c r="I171" s="22">
        <v>200</v>
      </c>
      <c r="J171" s="4" t="s">
        <v>76</v>
      </c>
      <c r="K171" s="53"/>
      <c r="L171" s="53"/>
      <c r="M171" s="23">
        <v>30</v>
      </c>
      <c r="N171" s="4" t="s">
        <v>413</v>
      </c>
      <c r="O171" s="4" t="s">
        <v>413</v>
      </c>
      <c r="P171" s="6"/>
      <c r="Q171" s="54" t="s">
        <v>229</v>
      </c>
      <c r="R171" s="54" t="s">
        <v>101</v>
      </c>
      <c r="S171" s="21">
        <v>4</v>
      </c>
      <c r="T171" s="4">
        <v>300</v>
      </c>
      <c r="U171" s="6"/>
      <c r="V171" s="4">
        <v>38</v>
      </c>
      <c r="W171" s="6"/>
      <c r="X171" s="6"/>
      <c r="Y171" s="6" t="s">
        <v>34</v>
      </c>
      <c r="Z171" s="6" t="str">
        <f>VLOOKUP(Y171,'[1]Region&amp;ASM'!$B$2:$D$14,3,0)</f>
        <v>Abhishek Srivastava</v>
      </c>
      <c r="AA171" s="4">
        <v>13</v>
      </c>
      <c r="AB171" s="6"/>
      <c r="AC171" s="6"/>
    </row>
    <row r="172" spans="1:29" x14ac:dyDescent="0.25">
      <c r="A172" s="2">
        <v>45125.839571759258</v>
      </c>
      <c r="B172" s="8">
        <v>45125</v>
      </c>
      <c r="C172" s="8"/>
      <c r="D172" s="26" t="s">
        <v>216</v>
      </c>
      <c r="E172" s="6" t="s">
        <v>292</v>
      </c>
      <c r="F172" s="6"/>
      <c r="G172" s="4" t="s">
        <v>28</v>
      </c>
      <c r="H172" s="4" t="s">
        <v>419</v>
      </c>
      <c r="I172" s="22">
        <v>500</v>
      </c>
      <c r="J172" s="4" t="s">
        <v>28</v>
      </c>
      <c r="K172" s="53"/>
      <c r="L172" s="53"/>
      <c r="M172" s="23">
        <v>100</v>
      </c>
      <c r="N172" s="4" t="s">
        <v>292</v>
      </c>
      <c r="O172" s="4" t="s">
        <v>422</v>
      </c>
      <c r="P172" s="6"/>
      <c r="Q172" s="54" t="s">
        <v>420</v>
      </c>
      <c r="R172" s="54" t="s">
        <v>421</v>
      </c>
      <c r="S172" s="21">
        <v>65</v>
      </c>
      <c r="T172" s="4">
        <v>1200</v>
      </c>
      <c r="U172" s="6"/>
      <c r="V172" s="4">
        <v>81</v>
      </c>
      <c r="W172" s="6"/>
      <c r="X172" s="6"/>
      <c r="Y172" s="24" t="s">
        <v>301</v>
      </c>
      <c r="Z172" s="6" t="str">
        <f>VLOOKUP(Y172,'[1]Region&amp;ASM'!$B$2:$D$14,3,0)</f>
        <v>Rahul Rai</v>
      </c>
      <c r="AA172" s="4">
        <v>23</v>
      </c>
      <c r="AB172" s="6"/>
      <c r="AC172" s="6"/>
    </row>
    <row r="173" spans="1:29" x14ac:dyDescent="0.25">
      <c r="A173" s="2">
        <v>45125.937476851854</v>
      </c>
      <c r="B173" s="8">
        <v>45125</v>
      </c>
      <c r="C173" s="8"/>
      <c r="D173" s="26" t="s">
        <v>216</v>
      </c>
      <c r="E173" s="26" t="s">
        <v>26</v>
      </c>
      <c r="F173" s="6"/>
      <c r="G173" s="4" t="s">
        <v>424</v>
      </c>
      <c r="H173" s="4">
        <v>8092382720</v>
      </c>
      <c r="I173" s="22">
        <v>300</v>
      </c>
      <c r="J173" s="4" t="s">
        <v>28</v>
      </c>
      <c r="K173" s="53"/>
      <c r="L173" s="53"/>
      <c r="M173" s="23">
        <v>500</v>
      </c>
      <c r="N173" s="4" t="s">
        <v>425</v>
      </c>
      <c r="O173" s="4" t="s">
        <v>426</v>
      </c>
      <c r="P173" s="6"/>
      <c r="Q173" s="54" t="s">
        <v>157</v>
      </c>
      <c r="R173" s="54" t="s">
        <v>78</v>
      </c>
      <c r="S173" s="21">
        <v>65</v>
      </c>
      <c r="T173" s="4">
        <v>4500</v>
      </c>
      <c r="U173" s="6"/>
      <c r="V173" s="4">
        <v>16</v>
      </c>
      <c r="W173" s="6"/>
      <c r="X173" s="6"/>
      <c r="Y173" s="6" t="s">
        <v>54</v>
      </c>
      <c r="Z173" s="6" t="str">
        <f>VLOOKUP(Y173,'[1]Region&amp;ASM'!$B$2:$D$14,3,0)</f>
        <v>Abhishek Srivastava</v>
      </c>
      <c r="AA173" s="4" t="s">
        <v>411</v>
      </c>
      <c r="AB173" s="6"/>
      <c r="AC173" s="6"/>
    </row>
    <row r="174" spans="1:29" x14ac:dyDescent="0.25">
      <c r="A174" s="2">
        <v>45126.435208333336</v>
      </c>
      <c r="B174" s="8">
        <v>45125</v>
      </c>
      <c r="C174" s="8"/>
      <c r="D174" s="26" t="s">
        <v>216</v>
      </c>
      <c r="E174" s="26" t="s">
        <v>26</v>
      </c>
      <c r="F174" s="6"/>
      <c r="G174" s="4" t="s">
        <v>428</v>
      </c>
      <c r="H174" s="4">
        <v>9749134510</v>
      </c>
      <c r="I174" s="22">
        <v>90</v>
      </c>
      <c r="J174" s="4" t="s">
        <v>339</v>
      </c>
      <c r="K174" s="53"/>
      <c r="L174" s="53"/>
      <c r="M174" s="23">
        <v>300</v>
      </c>
      <c r="N174" s="4" t="s">
        <v>225</v>
      </c>
      <c r="O174" s="4" t="s">
        <v>225</v>
      </c>
      <c r="P174" s="6"/>
      <c r="Q174" s="54" t="s">
        <v>429</v>
      </c>
      <c r="R174" s="54" t="s">
        <v>430</v>
      </c>
      <c r="S174" s="21">
        <v>26</v>
      </c>
      <c r="T174" s="4">
        <v>3000</v>
      </c>
      <c r="U174" s="6"/>
      <c r="V174" s="4">
        <v>85</v>
      </c>
      <c r="W174" s="6"/>
      <c r="X174" s="6"/>
      <c r="Y174" s="4" t="s">
        <v>334</v>
      </c>
      <c r="Z174" s="6" t="str">
        <f>VLOOKUP(Y174,'[1]Region&amp;ASM'!$B$2:$D$14,3,0)</f>
        <v>Abhishek Srivastava</v>
      </c>
      <c r="AA174" s="4">
        <v>40</v>
      </c>
      <c r="AB174" s="6"/>
      <c r="AC174" s="6"/>
    </row>
    <row r="175" spans="1:29" x14ac:dyDescent="0.25">
      <c r="A175" s="2">
        <v>45126.436168981483</v>
      </c>
      <c r="B175" s="8">
        <v>45125</v>
      </c>
      <c r="C175" s="8"/>
      <c r="D175" s="26" t="s">
        <v>216</v>
      </c>
      <c r="E175" s="26" t="s">
        <v>26</v>
      </c>
      <c r="F175" s="6"/>
      <c r="G175" s="4" t="s">
        <v>433</v>
      </c>
      <c r="H175" s="4">
        <v>9739134510</v>
      </c>
      <c r="I175" s="22">
        <v>400</v>
      </c>
      <c r="J175" s="4" t="s">
        <v>434</v>
      </c>
      <c r="K175" s="53"/>
      <c r="L175" s="53"/>
      <c r="M175" s="23">
        <v>300</v>
      </c>
      <c r="N175" s="4" t="s">
        <v>225</v>
      </c>
      <c r="O175" s="4" t="s">
        <v>225</v>
      </c>
      <c r="P175" s="6"/>
      <c r="Q175" s="54" t="s">
        <v>435</v>
      </c>
      <c r="R175" s="54" t="s">
        <v>436</v>
      </c>
      <c r="S175" s="21">
        <v>25</v>
      </c>
      <c r="T175" s="4">
        <v>2300</v>
      </c>
      <c r="U175" s="6"/>
      <c r="V175" s="4">
        <v>86</v>
      </c>
      <c r="W175" s="6"/>
      <c r="X175" s="6"/>
      <c r="Y175" s="4" t="s">
        <v>334</v>
      </c>
      <c r="Z175" s="6" t="str">
        <f>VLOOKUP(Y175,'[1]Region&amp;ASM'!$B$2:$D$14,3,0)</f>
        <v>Abhishek Srivastava</v>
      </c>
      <c r="AA175" s="4">
        <v>41</v>
      </c>
      <c r="AB175" s="6"/>
      <c r="AC175" s="6"/>
    </row>
    <row r="176" spans="1:29" s="20" customFormat="1" x14ac:dyDescent="0.25">
      <c r="A176" s="2">
        <v>45126.578425925924</v>
      </c>
      <c r="B176" s="8">
        <v>45126</v>
      </c>
      <c r="C176" s="8"/>
      <c r="D176" s="3" t="s">
        <v>216</v>
      </c>
      <c r="E176" s="26" t="s">
        <v>26</v>
      </c>
      <c r="F176" s="6"/>
      <c r="G176" s="4" t="s">
        <v>168</v>
      </c>
      <c r="H176" s="4">
        <v>9821000310</v>
      </c>
      <c r="I176" s="22">
        <v>9000</v>
      </c>
      <c r="J176" s="4" t="s">
        <v>28</v>
      </c>
      <c r="K176" s="53"/>
      <c r="L176" s="53"/>
      <c r="M176" s="23">
        <v>4800</v>
      </c>
      <c r="N176" s="4" t="s">
        <v>225</v>
      </c>
      <c r="O176" s="4" t="s">
        <v>439</v>
      </c>
      <c r="P176" s="6"/>
      <c r="Q176" s="54" t="s">
        <v>438</v>
      </c>
      <c r="R176" s="54" t="s">
        <v>439</v>
      </c>
      <c r="S176" s="21">
        <v>980</v>
      </c>
      <c r="T176" s="4">
        <v>55000</v>
      </c>
      <c r="U176" s="6"/>
      <c r="V176" s="4">
        <v>42</v>
      </c>
      <c r="W176" s="6"/>
      <c r="X176" s="6"/>
      <c r="Y176" s="4" t="s">
        <v>35</v>
      </c>
      <c r="Z176" s="6" t="str">
        <f>VLOOKUP(Y176,'[1]Region&amp;ASM'!$B$2:$D$14,3,0)</f>
        <v>Abhishek Srivastava</v>
      </c>
      <c r="AA176" s="4">
        <v>42</v>
      </c>
      <c r="AB176" s="6"/>
      <c r="AC176" s="6"/>
    </row>
    <row r="177" spans="1:31" s="20" customFormat="1" x14ac:dyDescent="0.25">
      <c r="A177" s="2">
        <v>45126.800208333334</v>
      </c>
      <c r="B177" s="8">
        <v>45126</v>
      </c>
      <c r="C177" s="8"/>
      <c r="D177" s="3" t="s">
        <v>216</v>
      </c>
      <c r="E177" s="26" t="s">
        <v>26</v>
      </c>
      <c r="F177" s="6"/>
      <c r="G177" s="4" t="s">
        <v>75</v>
      </c>
      <c r="H177" s="4"/>
      <c r="I177" s="22">
        <v>700</v>
      </c>
      <c r="J177" s="4" t="s">
        <v>76</v>
      </c>
      <c r="K177" s="53"/>
      <c r="L177" s="53"/>
      <c r="M177" s="23">
        <v>300</v>
      </c>
      <c r="N177" s="4" t="s">
        <v>413</v>
      </c>
      <c r="O177" s="4" t="s">
        <v>413</v>
      </c>
      <c r="P177" s="6"/>
      <c r="Q177" s="54" t="s">
        <v>229</v>
      </c>
      <c r="R177" s="54" t="s">
        <v>441</v>
      </c>
      <c r="S177" s="21">
        <v>65</v>
      </c>
      <c r="T177" s="4">
        <v>3000</v>
      </c>
      <c r="U177" s="6"/>
      <c r="V177" s="4">
        <v>38</v>
      </c>
      <c r="W177" s="6"/>
      <c r="X177" s="6"/>
      <c r="Y177" s="6" t="s">
        <v>34</v>
      </c>
      <c r="Z177" s="6" t="str">
        <f>VLOOKUP(Y177,'[1]Region&amp;ASM'!$B$2:$D$14,3,0)</f>
        <v>Abhishek Srivastava</v>
      </c>
      <c r="AA177" s="4">
        <v>12</v>
      </c>
      <c r="AB177" s="6"/>
      <c r="AC177" s="6"/>
    </row>
    <row r="178" spans="1:31" s="20" customFormat="1" x14ac:dyDescent="0.25">
      <c r="A178" s="2">
        <v>45126.975729166668</v>
      </c>
      <c r="B178" s="8">
        <v>45126</v>
      </c>
      <c r="C178" s="8"/>
      <c r="D178" s="3" t="s">
        <v>216</v>
      </c>
      <c r="E178" s="26" t="s">
        <v>26</v>
      </c>
      <c r="F178" s="6"/>
      <c r="G178" s="4" t="s">
        <v>444</v>
      </c>
      <c r="H178" s="4">
        <v>9473812482</v>
      </c>
      <c r="I178" s="22">
        <v>30</v>
      </c>
      <c r="J178" s="4" t="s">
        <v>162</v>
      </c>
      <c r="K178" s="53"/>
      <c r="L178" s="53"/>
      <c r="M178" s="23">
        <v>300</v>
      </c>
      <c r="N178" s="4" t="s">
        <v>384</v>
      </c>
      <c r="O178" s="4" t="s">
        <v>447</v>
      </c>
      <c r="P178" s="6"/>
      <c r="Q178" s="54" t="s">
        <v>445</v>
      </c>
      <c r="R178" s="54" t="s">
        <v>446</v>
      </c>
      <c r="S178" s="21">
        <v>55</v>
      </c>
      <c r="T178" s="4">
        <v>3000</v>
      </c>
      <c r="U178" s="6"/>
      <c r="V178" s="4">
        <v>75</v>
      </c>
      <c r="W178" s="6"/>
      <c r="X178" s="6"/>
      <c r="Y178" s="4" t="s">
        <v>334</v>
      </c>
      <c r="Z178" s="6" t="str">
        <f>VLOOKUP(Y178,'[1]Region&amp;ASM'!$B$2:$D$14,3,0)</f>
        <v>Abhishek Srivastava</v>
      </c>
      <c r="AA178" s="4">
        <v>41</v>
      </c>
      <c r="AB178" s="6"/>
      <c r="AC178" s="6"/>
    </row>
    <row r="179" spans="1:31" s="20" customFormat="1" x14ac:dyDescent="0.25">
      <c r="A179" s="2">
        <v>45127.289814814816</v>
      </c>
      <c r="B179" s="8">
        <v>45126</v>
      </c>
      <c r="C179" s="8"/>
      <c r="D179" s="3" t="s">
        <v>216</v>
      </c>
      <c r="E179" s="26" t="s">
        <v>26</v>
      </c>
      <c r="F179" s="6"/>
      <c r="G179" s="4" t="s">
        <v>449</v>
      </c>
      <c r="H179" s="4">
        <v>8851709860</v>
      </c>
      <c r="I179" s="22">
        <v>200</v>
      </c>
      <c r="J179" s="4" t="s">
        <v>450</v>
      </c>
      <c r="K179" s="53"/>
      <c r="L179" s="53"/>
      <c r="M179" s="23">
        <v>300</v>
      </c>
      <c r="N179" s="4" t="s">
        <v>157</v>
      </c>
      <c r="O179" s="4" t="s">
        <v>452</v>
      </c>
      <c r="P179" s="6"/>
      <c r="Q179" s="54" t="s">
        <v>391</v>
      </c>
      <c r="R179" s="54" t="s">
        <v>451</v>
      </c>
      <c r="S179" s="21">
        <v>75</v>
      </c>
      <c r="T179" s="4">
        <v>3000</v>
      </c>
      <c r="U179" s="6"/>
      <c r="V179" s="4">
        <v>32</v>
      </c>
      <c r="W179" s="6"/>
      <c r="X179" s="6"/>
      <c r="Y179" s="6" t="s">
        <v>54</v>
      </c>
      <c r="Z179" s="6" t="str">
        <f>VLOOKUP(Y179,'[1]Region&amp;ASM'!$B$2:$D$14,3,0)</f>
        <v>Abhishek Srivastava</v>
      </c>
      <c r="AA179" s="4" t="s">
        <v>454</v>
      </c>
      <c r="AB179" s="6"/>
      <c r="AC179" s="6"/>
    </row>
    <row r="180" spans="1:31" x14ac:dyDescent="0.25">
      <c r="A180" s="2">
        <v>45128.353738425925</v>
      </c>
      <c r="B180" s="8">
        <v>45127</v>
      </c>
      <c r="C180" s="8"/>
      <c r="D180" s="8" t="s">
        <v>216</v>
      </c>
      <c r="E180" s="3" t="s">
        <v>26</v>
      </c>
      <c r="F180" s="4">
        <v>87</v>
      </c>
      <c r="G180" s="4" t="s">
        <v>251</v>
      </c>
      <c r="H180" s="4">
        <v>7428784555</v>
      </c>
      <c r="I180" s="22">
        <v>50</v>
      </c>
      <c r="J180" s="4" t="s">
        <v>28</v>
      </c>
      <c r="K180" s="4" t="s">
        <v>28</v>
      </c>
      <c r="L180" s="4"/>
      <c r="M180" s="23">
        <v>1000</v>
      </c>
      <c r="N180" s="4"/>
      <c r="O180" s="4"/>
      <c r="P180" s="4" t="s">
        <v>30</v>
      </c>
      <c r="Q180" s="51" t="s">
        <v>252</v>
      </c>
      <c r="R180" s="51" t="s">
        <v>253</v>
      </c>
      <c r="S180" s="21">
        <v>33</v>
      </c>
      <c r="T180" s="4" t="s">
        <v>253</v>
      </c>
      <c r="U180" s="4"/>
      <c r="V180" s="4"/>
      <c r="W180" s="4" t="s">
        <v>52</v>
      </c>
      <c r="X180" s="4" t="s">
        <v>254</v>
      </c>
      <c r="Y180" s="6" t="s">
        <v>54</v>
      </c>
      <c r="Z180" s="6" t="str">
        <f>VLOOKUP(Y180,'[1]Region&amp;ASM'!$B$2:$D$14,3,0)</f>
        <v>Abhishek Srivastava</v>
      </c>
      <c r="AA180" s="6"/>
      <c r="AB180" s="6"/>
      <c r="AC180" s="6"/>
    </row>
    <row r="181" spans="1:31" x14ac:dyDescent="0.25">
      <c r="A181" s="2">
        <v>45128.440370370372</v>
      </c>
      <c r="B181" s="8">
        <v>45127</v>
      </c>
      <c r="C181" s="8"/>
      <c r="D181" s="8" t="s">
        <v>216</v>
      </c>
      <c r="E181" s="3" t="s">
        <v>26</v>
      </c>
      <c r="F181" s="4">
        <v>38</v>
      </c>
      <c r="G181" s="4" t="s">
        <v>75</v>
      </c>
      <c r="H181" s="4" t="s">
        <v>148</v>
      </c>
      <c r="I181" s="22">
        <v>200</v>
      </c>
      <c r="J181" s="4" t="s">
        <v>97</v>
      </c>
      <c r="K181" s="4" t="s">
        <v>76</v>
      </c>
      <c r="L181" s="4"/>
      <c r="M181" s="23">
        <v>1300</v>
      </c>
      <c r="N181" s="4"/>
      <c r="O181" s="4"/>
      <c r="P181" s="4" t="s">
        <v>30</v>
      </c>
      <c r="Q181" s="51" t="s">
        <v>111</v>
      </c>
      <c r="R181" s="51" t="s">
        <v>157</v>
      </c>
      <c r="S181" s="21">
        <v>40</v>
      </c>
      <c r="T181" s="4" t="s">
        <v>105</v>
      </c>
      <c r="U181" s="4"/>
      <c r="V181" s="4"/>
      <c r="W181" s="4"/>
      <c r="X181" s="4" t="s">
        <v>81</v>
      </c>
      <c r="Y181" s="6" t="s">
        <v>34</v>
      </c>
      <c r="Z181" s="6" t="str">
        <f>VLOOKUP(Y181,'[1]Region&amp;ASM'!$B$2:$D$14,3,0)</f>
        <v>Abhishek Srivastava</v>
      </c>
      <c r="AA181" s="6"/>
      <c r="AB181" s="6"/>
      <c r="AC181" s="6"/>
    </row>
    <row r="182" spans="1:31" x14ac:dyDescent="0.25">
      <c r="A182" s="2">
        <v>45128.344629629632</v>
      </c>
      <c r="B182" s="8">
        <v>45127</v>
      </c>
      <c r="C182" s="8"/>
      <c r="D182" s="3" t="s">
        <v>216</v>
      </c>
      <c r="E182" s="26" t="s">
        <v>26</v>
      </c>
      <c r="F182" s="6"/>
      <c r="G182" s="4" t="s">
        <v>371</v>
      </c>
      <c r="H182" s="4">
        <v>9170129678</v>
      </c>
      <c r="I182" s="22">
        <v>80</v>
      </c>
      <c r="J182" s="4" t="s">
        <v>455</v>
      </c>
      <c r="K182" s="4" t="s">
        <v>456</v>
      </c>
      <c r="L182" s="6"/>
      <c r="M182" s="23">
        <v>150</v>
      </c>
      <c r="N182" s="4" t="s">
        <v>157</v>
      </c>
      <c r="O182" s="6"/>
      <c r="P182" s="4" t="s">
        <v>305</v>
      </c>
      <c r="Q182" s="51" t="s">
        <v>457</v>
      </c>
      <c r="R182" s="51">
        <v>8168378244</v>
      </c>
      <c r="S182" s="21">
        <v>27</v>
      </c>
      <c r="T182" s="6"/>
      <c r="U182" s="4">
        <v>31</v>
      </c>
      <c r="V182" s="6"/>
      <c r="W182" s="6"/>
      <c r="X182" s="6"/>
      <c r="Y182" s="6" t="s">
        <v>54</v>
      </c>
      <c r="Z182" s="6" t="str">
        <f>VLOOKUP(Y182,'[1]Region&amp;ASM'!$B$2:$D$14,3,0)</f>
        <v>Abhishek Srivastava</v>
      </c>
      <c r="AA182" s="4" t="s">
        <v>454</v>
      </c>
      <c r="AB182" s="6"/>
      <c r="AC182" s="6"/>
    </row>
    <row r="183" spans="1:31" ht="15.75" thickBot="1" x14ac:dyDescent="0.3">
      <c r="A183" s="2">
        <v>45128.434965277775</v>
      </c>
      <c r="B183" s="8">
        <v>45127</v>
      </c>
      <c r="C183" s="8"/>
      <c r="D183" s="3" t="s">
        <v>216</v>
      </c>
      <c r="E183" s="26" t="s">
        <v>292</v>
      </c>
      <c r="F183" s="6"/>
      <c r="G183" s="4" t="s">
        <v>458</v>
      </c>
      <c r="H183" s="4"/>
      <c r="I183" s="22">
        <v>2000</v>
      </c>
      <c r="J183" s="4" t="s">
        <v>459</v>
      </c>
      <c r="K183" s="4" t="s">
        <v>460</v>
      </c>
      <c r="L183" s="6"/>
      <c r="M183" s="23">
        <v>0</v>
      </c>
      <c r="N183" s="4" t="s">
        <v>292</v>
      </c>
      <c r="O183" s="6"/>
      <c r="P183" s="4" t="s">
        <v>326</v>
      </c>
      <c r="Q183" s="51" t="s">
        <v>461</v>
      </c>
      <c r="R183" s="51" t="s">
        <v>462</v>
      </c>
      <c r="S183" s="21">
        <v>4</v>
      </c>
      <c r="T183" s="6"/>
      <c r="U183" s="4">
        <v>81</v>
      </c>
      <c r="V183" s="6"/>
      <c r="W183" s="6"/>
      <c r="X183" s="6"/>
      <c r="Y183" s="24" t="s">
        <v>301</v>
      </c>
      <c r="Z183" s="6" t="str">
        <f>VLOOKUP(Y183,'[1]Region&amp;ASM'!$B$2:$D$14,3,0)</f>
        <v>Rahul Rai</v>
      </c>
      <c r="AA183" s="4">
        <v>28</v>
      </c>
      <c r="AB183" s="6"/>
      <c r="AC183" s="6"/>
    </row>
    <row r="184" spans="1:31" ht="15.75" thickBot="1" x14ac:dyDescent="0.3">
      <c r="A184" s="2">
        <v>45128.790914351855</v>
      </c>
      <c r="B184" s="8">
        <v>45128</v>
      </c>
      <c r="C184" s="8"/>
      <c r="D184" s="3" t="s">
        <v>216</v>
      </c>
      <c r="E184" s="26" t="s">
        <v>26</v>
      </c>
      <c r="F184" s="6"/>
      <c r="G184" s="4" t="s">
        <v>75</v>
      </c>
      <c r="H184" s="4" t="s">
        <v>148</v>
      </c>
      <c r="I184" s="55">
        <v>200</v>
      </c>
      <c r="J184" s="4" t="s">
        <v>463</v>
      </c>
      <c r="K184" s="6"/>
      <c r="L184" s="6"/>
      <c r="M184" s="23">
        <v>100</v>
      </c>
      <c r="N184" s="6"/>
      <c r="O184" s="6"/>
      <c r="P184" s="6"/>
      <c r="Q184" s="54" t="s">
        <v>229</v>
      </c>
      <c r="R184" s="54" t="s">
        <v>464</v>
      </c>
      <c r="S184" s="21">
        <v>26</v>
      </c>
      <c r="T184" s="4" t="s">
        <v>413</v>
      </c>
      <c r="U184" s="4" t="s">
        <v>225</v>
      </c>
      <c r="V184" s="6"/>
      <c r="W184" s="56" t="s">
        <v>305</v>
      </c>
      <c r="X184" s="4" t="s">
        <v>443</v>
      </c>
      <c r="Y184" s="6" t="s">
        <v>34</v>
      </c>
      <c r="Z184" s="6" t="str">
        <f>VLOOKUP(Y184,'[1]Region&amp;ASM'!$B$2:$D$14,3,0)</f>
        <v>Abhishek Srivastava</v>
      </c>
      <c r="AA184" s="4"/>
      <c r="AB184" s="6"/>
      <c r="AC184" s="4"/>
      <c r="AE184" s="11"/>
    </row>
    <row r="185" spans="1:31" ht="15.75" thickBot="1" x14ac:dyDescent="0.3">
      <c r="A185" s="2">
        <v>45128.791921296295</v>
      </c>
      <c r="B185" s="8">
        <v>45128</v>
      </c>
      <c r="C185" s="8"/>
      <c r="D185" s="3" t="s">
        <v>216</v>
      </c>
      <c r="E185" s="26" t="s">
        <v>26</v>
      </c>
      <c r="F185" s="6"/>
      <c r="G185" s="4" t="s">
        <v>75</v>
      </c>
      <c r="H185" s="4" t="s">
        <v>148</v>
      </c>
      <c r="I185" s="55">
        <v>200</v>
      </c>
      <c r="J185" s="4" t="s">
        <v>450</v>
      </c>
      <c r="K185" s="6"/>
      <c r="L185" s="6"/>
      <c r="M185" s="23">
        <v>100</v>
      </c>
      <c r="N185" s="6"/>
      <c r="O185" s="6"/>
      <c r="P185" s="6"/>
      <c r="Q185" s="54" t="s">
        <v>229</v>
      </c>
      <c r="R185" s="54" t="s">
        <v>137</v>
      </c>
      <c r="S185" s="21">
        <v>29</v>
      </c>
      <c r="T185" s="4" t="s">
        <v>413</v>
      </c>
      <c r="U185" s="4" t="s">
        <v>225</v>
      </c>
      <c r="V185" s="6"/>
      <c r="W185" s="56" t="s">
        <v>305</v>
      </c>
      <c r="X185" s="4" t="s">
        <v>443</v>
      </c>
      <c r="Y185" s="6" t="s">
        <v>34</v>
      </c>
      <c r="Z185" s="6" t="str">
        <f>VLOOKUP(Y185,'[1]Region&amp;ASM'!$B$2:$D$14,3,0)</f>
        <v>Abhishek Srivastava</v>
      </c>
      <c r="AA185" s="4"/>
      <c r="AB185" s="6"/>
      <c r="AC185" s="4"/>
      <c r="AE185" s="11"/>
    </row>
    <row r="186" spans="1:31" ht="15.75" thickBot="1" x14ac:dyDescent="0.3">
      <c r="A186" s="2">
        <v>45128.793356481481</v>
      </c>
      <c r="B186" s="8">
        <v>45128</v>
      </c>
      <c r="C186" s="8"/>
      <c r="D186" s="3" t="s">
        <v>216</v>
      </c>
      <c r="E186" s="26" t="s">
        <v>26</v>
      </c>
      <c r="F186" s="6"/>
      <c r="G186" s="4" t="s">
        <v>75</v>
      </c>
      <c r="H186" s="4" t="s">
        <v>148</v>
      </c>
      <c r="I186" s="55">
        <v>100</v>
      </c>
      <c r="J186" s="4" t="s">
        <v>466</v>
      </c>
      <c r="K186" s="6"/>
      <c r="L186" s="6"/>
      <c r="M186" s="23">
        <v>100</v>
      </c>
      <c r="N186" s="6"/>
      <c r="O186" s="6"/>
      <c r="P186" s="6"/>
      <c r="Q186" s="54" t="s">
        <v>229</v>
      </c>
      <c r="R186" s="54" t="s">
        <v>65</v>
      </c>
      <c r="S186" s="21">
        <v>27</v>
      </c>
      <c r="T186" s="4" t="s">
        <v>413</v>
      </c>
      <c r="U186" s="4" t="s">
        <v>225</v>
      </c>
      <c r="V186" s="6"/>
      <c r="W186" s="56" t="s">
        <v>305</v>
      </c>
      <c r="X186" s="4" t="s">
        <v>467</v>
      </c>
      <c r="Y186" s="6" t="s">
        <v>34</v>
      </c>
      <c r="Z186" s="6" t="str">
        <f>VLOOKUP(Y186,'[1]Region&amp;ASM'!$B$2:$D$14,3,0)</f>
        <v>Abhishek Srivastava</v>
      </c>
      <c r="AA186" s="4"/>
      <c r="AB186" s="6"/>
      <c r="AC186" s="4"/>
      <c r="AE186" s="11"/>
    </row>
    <row r="187" spans="1:31" ht="15.75" thickBot="1" x14ac:dyDescent="0.3">
      <c r="A187" s="2">
        <v>45128.798819444448</v>
      </c>
      <c r="B187" s="8">
        <v>45128</v>
      </c>
      <c r="C187" s="8"/>
      <c r="D187" s="3" t="s">
        <v>216</v>
      </c>
      <c r="E187" s="6" t="s">
        <v>292</v>
      </c>
      <c r="F187" s="6"/>
      <c r="G187" s="4" t="s">
        <v>401</v>
      </c>
      <c r="H187" s="4"/>
      <c r="I187" s="55">
        <v>3000</v>
      </c>
      <c r="J187" s="4" t="s">
        <v>459</v>
      </c>
      <c r="K187" s="6"/>
      <c r="L187" s="6"/>
      <c r="M187" s="23">
        <v>232</v>
      </c>
      <c r="N187" s="6"/>
      <c r="O187" s="6"/>
      <c r="P187" s="6"/>
      <c r="Q187" s="54" t="s">
        <v>420</v>
      </c>
      <c r="R187" s="54" t="s">
        <v>403</v>
      </c>
      <c r="S187" s="21">
        <v>60</v>
      </c>
      <c r="T187" s="4" t="s">
        <v>468</v>
      </c>
      <c r="U187" s="4" t="s">
        <v>292</v>
      </c>
      <c r="V187" s="6"/>
      <c r="W187" s="56" t="s">
        <v>326</v>
      </c>
      <c r="X187" s="4" t="s">
        <v>461</v>
      </c>
      <c r="Y187" s="24" t="s">
        <v>301</v>
      </c>
      <c r="Z187" s="6" t="str">
        <f>VLOOKUP(Y187,'[1]Region&amp;ASM'!$B$2:$D$14,3,0)</f>
        <v>Rahul Rai</v>
      </c>
      <c r="AA187" s="4"/>
      <c r="AB187" s="6"/>
      <c r="AC187" s="4"/>
      <c r="AE187" s="11"/>
    </row>
    <row r="188" spans="1:31" ht="15.75" thickBot="1" x14ac:dyDescent="0.3">
      <c r="A188" s="2">
        <v>45129.29928240741</v>
      </c>
      <c r="B188" s="8">
        <v>45128</v>
      </c>
      <c r="C188" s="8"/>
      <c r="D188" s="3" t="s">
        <v>216</v>
      </c>
      <c r="E188" s="26" t="s">
        <v>26</v>
      </c>
      <c r="F188" s="6"/>
      <c r="G188" s="4" t="s">
        <v>469</v>
      </c>
      <c r="H188" s="4">
        <v>9560599239</v>
      </c>
      <c r="I188" s="55">
        <v>500</v>
      </c>
      <c r="J188" s="4" t="s">
        <v>28</v>
      </c>
      <c r="K188" s="6"/>
      <c r="L188" s="6"/>
      <c r="M188" s="23">
        <v>350</v>
      </c>
      <c r="N188" s="6"/>
      <c r="O188" s="6"/>
      <c r="P188" s="6"/>
      <c r="Q188" s="54" t="s">
        <v>252</v>
      </c>
      <c r="R188" s="54" t="s">
        <v>321</v>
      </c>
      <c r="S188" s="21">
        <v>35</v>
      </c>
      <c r="T188" s="4" t="s">
        <v>470</v>
      </c>
      <c r="U188" s="4" t="s">
        <v>471</v>
      </c>
      <c r="V188" s="6"/>
      <c r="W188" s="56" t="s">
        <v>298</v>
      </c>
      <c r="X188" s="4" t="s">
        <v>472</v>
      </c>
      <c r="Y188" s="6" t="s">
        <v>54</v>
      </c>
      <c r="Z188" s="6" t="str">
        <f>VLOOKUP(Y188,'[1]Region&amp;ASM'!$B$2:$D$14,3,0)</f>
        <v>Abhishek Srivastava</v>
      </c>
      <c r="AA188" s="4"/>
      <c r="AB188" s="6"/>
      <c r="AC188" s="4"/>
      <c r="AE188" s="12"/>
    </row>
    <row r="189" spans="1:31" x14ac:dyDescent="0.25">
      <c r="A189" s="2">
        <v>45128.795532407406</v>
      </c>
      <c r="B189" s="8">
        <v>45128</v>
      </c>
      <c r="C189" s="8"/>
      <c r="D189" s="8" t="s">
        <v>216</v>
      </c>
      <c r="E189" s="3" t="s">
        <v>26</v>
      </c>
      <c r="F189" s="4">
        <v>38</v>
      </c>
      <c r="G189" s="4" t="s">
        <v>75</v>
      </c>
      <c r="H189" s="4" t="s">
        <v>148</v>
      </c>
      <c r="I189" s="22">
        <v>300</v>
      </c>
      <c r="J189" s="4" t="s">
        <v>97</v>
      </c>
      <c r="K189" s="4" t="s">
        <v>76</v>
      </c>
      <c r="L189" s="4"/>
      <c r="M189" s="23">
        <v>1000</v>
      </c>
      <c r="N189" s="4"/>
      <c r="O189" s="4"/>
      <c r="P189" s="4" t="s">
        <v>30</v>
      </c>
      <c r="Q189" s="54" t="s">
        <v>229</v>
      </c>
      <c r="R189" s="54" t="s">
        <v>112</v>
      </c>
      <c r="S189" s="21">
        <v>26</v>
      </c>
      <c r="T189" s="4" t="s">
        <v>105</v>
      </c>
      <c r="U189" s="4"/>
      <c r="V189" s="4"/>
      <c r="W189" s="4"/>
      <c r="X189" s="4" t="s">
        <v>81</v>
      </c>
      <c r="Y189" s="6" t="s">
        <v>34</v>
      </c>
      <c r="Z189" s="6" t="str">
        <f>VLOOKUP(Y189,'[1]Region&amp;ASM'!$B$2:$D$14,3,0)</f>
        <v>Abhishek Srivastava</v>
      </c>
      <c r="AA189" s="6"/>
      <c r="AB189" s="6"/>
      <c r="AC189" s="6"/>
    </row>
    <row r="190" spans="1:31" x14ac:dyDescent="0.25">
      <c r="A190" s="2">
        <v>45129.533541666664</v>
      </c>
      <c r="B190" s="8">
        <v>45128</v>
      </c>
      <c r="C190" s="8"/>
      <c r="D190" s="8" t="s">
        <v>216</v>
      </c>
      <c r="E190" s="3" t="s">
        <v>26</v>
      </c>
      <c r="F190" s="4">
        <v>38</v>
      </c>
      <c r="G190" s="4" t="s">
        <v>75</v>
      </c>
      <c r="H190" s="4" t="s">
        <v>148</v>
      </c>
      <c r="I190" s="22">
        <v>200</v>
      </c>
      <c r="J190" s="4" t="s">
        <v>97</v>
      </c>
      <c r="K190" s="4" t="s">
        <v>76</v>
      </c>
      <c r="L190" s="4"/>
      <c r="M190" s="23">
        <v>700</v>
      </c>
      <c r="N190" s="4"/>
      <c r="O190" s="4"/>
      <c r="P190" s="4" t="s">
        <v>30</v>
      </c>
      <c r="Q190" s="54" t="s">
        <v>111</v>
      </c>
      <c r="R190" s="54" t="s">
        <v>78</v>
      </c>
      <c r="S190" s="21">
        <v>20</v>
      </c>
      <c r="T190" s="4" t="s">
        <v>78</v>
      </c>
      <c r="U190" s="4"/>
      <c r="V190" s="4"/>
      <c r="W190" s="4"/>
      <c r="X190" s="4" t="s">
        <v>81</v>
      </c>
      <c r="Y190" s="6" t="str">
        <f>VLOOKUP(X190,'[1]Region&amp;ASM'!$A$2:$B$13,2,0)</f>
        <v>Avinish Kumar</v>
      </c>
      <c r="Z190" s="6" t="str">
        <f>VLOOKUP(Y190,'[1]Region&amp;ASM'!$B$2:$D$14,3,0)</f>
        <v>Abhishek Srivastava</v>
      </c>
      <c r="AA190" s="6"/>
      <c r="AB190" s="6"/>
      <c r="AC190" s="6"/>
    </row>
    <row r="191" spans="1:31" x14ac:dyDescent="0.25">
      <c r="A191" s="2">
        <v>45129.839270833334</v>
      </c>
      <c r="B191" s="8">
        <v>45129</v>
      </c>
      <c r="C191" s="8"/>
      <c r="D191" s="8" t="s">
        <v>216</v>
      </c>
      <c r="E191" s="3" t="s">
        <v>26</v>
      </c>
      <c r="F191" s="4">
        <v>11</v>
      </c>
      <c r="G191" s="4" t="s">
        <v>36</v>
      </c>
      <c r="H191" s="4" t="s">
        <v>255</v>
      </c>
      <c r="I191" s="22">
        <v>500</v>
      </c>
      <c r="J191" s="4" t="s">
        <v>37</v>
      </c>
      <c r="K191" s="4" t="s">
        <v>256</v>
      </c>
      <c r="L191" s="4"/>
      <c r="M191" s="23">
        <v>1100</v>
      </c>
      <c r="N191" s="4"/>
      <c r="O191" s="4"/>
      <c r="P191" s="4" t="s">
        <v>30</v>
      </c>
      <c r="Q191" s="54" t="s">
        <v>245</v>
      </c>
      <c r="R191" s="54" t="s">
        <v>257</v>
      </c>
      <c r="S191" s="21">
        <v>28</v>
      </c>
      <c r="T191" s="4" t="s">
        <v>78</v>
      </c>
      <c r="U191" s="4"/>
      <c r="V191" s="4"/>
      <c r="W191" s="4"/>
      <c r="X191" s="4" t="s">
        <v>81</v>
      </c>
      <c r="Y191" s="6" t="str">
        <f>VLOOKUP(X191,'[1]Region&amp;ASM'!$A$2:$B$13,2,0)</f>
        <v>Avinish Kumar</v>
      </c>
      <c r="Z191" s="6" t="str">
        <f>VLOOKUP(Y191,'[1]Region&amp;ASM'!$B$2:$D$14,3,0)</f>
        <v>Abhishek Srivastava</v>
      </c>
      <c r="AA191" s="6"/>
      <c r="AB191" s="6"/>
      <c r="AC191" s="6"/>
    </row>
    <row r="192" spans="1:31" x14ac:dyDescent="0.25">
      <c r="A192" s="2">
        <v>45129.840150462966</v>
      </c>
      <c r="B192" s="8">
        <v>45129</v>
      </c>
      <c r="C192" s="8"/>
      <c r="D192" s="8" t="s">
        <v>216</v>
      </c>
      <c r="E192" s="3" t="s">
        <v>26</v>
      </c>
      <c r="F192" s="4">
        <v>38</v>
      </c>
      <c r="G192" s="4" t="s">
        <v>75</v>
      </c>
      <c r="H192" s="4" t="s">
        <v>258</v>
      </c>
      <c r="I192" s="22">
        <v>300</v>
      </c>
      <c r="J192" s="4" t="s">
        <v>97</v>
      </c>
      <c r="K192" s="4" t="s">
        <v>76</v>
      </c>
      <c r="L192" s="4"/>
      <c r="M192" s="23">
        <v>1400</v>
      </c>
      <c r="N192" s="4"/>
      <c r="O192" s="4"/>
      <c r="P192" s="4" t="s">
        <v>39</v>
      </c>
      <c r="Q192" s="54" t="s">
        <v>111</v>
      </c>
      <c r="R192" s="54" t="s">
        <v>137</v>
      </c>
      <c r="S192" s="21">
        <v>40</v>
      </c>
      <c r="T192" s="4" t="s">
        <v>105</v>
      </c>
      <c r="U192" s="4"/>
      <c r="V192" s="4"/>
      <c r="W192" s="4"/>
      <c r="X192" s="4" t="s">
        <v>81</v>
      </c>
      <c r="Y192" s="6" t="str">
        <f>VLOOKUP(X192,'[1]Region&amp;ASM'!$A$2:$B$13,2,0)</f>
        <v>Avinish Kumar</v>
      </c>
      <c r="Z192" s="6" t="str">
        <f>VLOOKUP(Y192,'[1]Region&amp;ASM'!$B$2:$D$14,3,0)</f>
        <v>Abhishek Srivastava</v>
      </c>
      <c r="AA192" s="6"/>
      <c r="AB192" s="6"/>
      <c r="AC192" s="6"/>
    </row>
    <row r="193" spans="1:29" x14ac:dyDescent="0.25">
      <c r="A193" s="2">
        <v>45130.053310185183</v>
      </c>
      <c r="B193" s="8">
        <v>45129</v>
      </c>
      <c r="C193" s="8"/>
      <c r="D193" s="3" t="s">
        <v>216</v>
      </c>
      <c r="E193" s="26" t="s">
        <v>26</v>
      </c>
      <c r="F193" s="6"/>
      <c r="G193" s="4" t="s">
        <v>359</v>
      </c>
      <c r="H193" s="4">
        <v>8505803872</v>
      </c>
      <c r="I193" s="22">
        <v>700</v>
      </c>
      <c r="J193" s="4" t="s">
        <v>473</v>
      </c>
      <c r="K193" s="6"/>
      <c r="L193" s="6"/>
      <c r="M193" s="23">
        <v>1000</v>
      </c>
      <c r="N193" s="4" t="s">
        <v>347</v>
      </c>
      <c r="O193" s="6"/>
      <c r="P193" s="4" t="s">
        <v>298</v>
      </c>
      <c r="Q193" s="54" t="s">
        <v>349</v>
      </c>
      <c r="R193" s="54" t="s">
        <v>474</v>
      </c>
      <c r="S193" s="21">
        <v>104</v>
      </c>
      <c r="T193" s="4" t="s">
        <v>475</v>
      </c>
      <c r="U193" s="4">
        <v>8505803872</v>
      </c>
      <c r="V193" s="6"/>
      <c r="W193" s="6"/>
      <c r="X193" s="6"/>
      <c r="Y193" s="4" t="s">
        <v>334</v>
      </c>
      <c r="Z193" s="6" t="str">
        <f>VLOOKUP(Y193,'[1]Region&amp;ASM'!$B$2:$D$14,3,0)</f>
        <v>Abhishek Srivastava</v>
      </c>
      <c r="AA193" s="4">
        <v>46</v>
      </c>
      <c r="AB193" s="6"/>
      <c r="AC193" s="6"/>
    </row>
    <row r="194" spans="1:29" x14ac:dyDescent="0.25">
      <c r="A194" s="2">
        <v>45131.424976851849</v>
      </c>
      <c r="B194" s="8">
        <v>45129</v>
      </c>
      <c r="C194" s="8"/>
      <c r="D194" s="3" t="s">
        <v>216</v>
      </c>
      <c r="E194" s="26" t="s">
        <v>292</v>
      </c>
      <c r="F194" s="6"/>
      <c r="G194" s="4" t="s">
        <v>476</v>
      </c>
      <c r="H194" s="4"/>
      <c r="I194" s="22">
        <v>2000</v>
      </c>
      <c r="J194" s="4" t="s">
        <v>395</v>
      </c>
      <c r="K194" s="6"/>
      <c r="L194" s="6"/>
      <c r="M194" s="23">
        <v>100</v>
      </c>
      <c r="N194" s="4" t="s">
        <v>292</v>
      </c>
      <c r="O194" s="6"/>
      <c r="P194" s="4" t="s">
        <v>326</v>
      </c>
      <c r="Q194" s="54" t="s">
        <v>420</v>
      </c>
      <c r="R194" s="54" t="s">
        <v>477</v>
      </c>
      <c r="S194" s="21">
        <v>12</v>
      </c>
      <c r="T194" s="4" t="s">
        <v>478</v>
      </c>
      <c r="U194" s="4">
        <v>77651903792</v>
      </c>
      <c r="V194" s="6"/>
      <c r="W194" s="6"/>
      <c r="X194" s="6"/>
      <c r="Y194" s="24" t="s">
        <v>301</v>
      </c>
      <c r="Z194" s="6" t="str">
        <f>VLOOKUP(Y194,'[1]Region&amp;ASM'!$B$2:$D$14,3,0)</f>
        <v>Rahul Rai</v>
      </c>
      <c r="AA194" s="4">
        <v>28</v>
      </c>
      <c r="AB194" s="6"/>
      <c r="AC194" s="6"/>
    </row>
    <row r="195" spans="1:29" x14ac:dyDescent="0.25">
      <c r="A195" s="2">
        <v>45131.452372685184</v>
      </c>
      <c r="B195" s="8">
        <v>45129</v>
      </c>
      <c r="C195" s="8"/>
      <c r="D195" s="3" t="s">
        <v>216</v>
      </c>
      <c r="E195" s="26" t="s">
        <v>26</v>
      </c>
      <c r="F195" s="6"/>
      <c r="G195" s="4" t="s">
        <v>479</v>
      </c>
      <c r="H195" s="4">
        <v>9821000310</v>
      </c>
      <c r="I195" s="22">
        <v>2500</v>
      </c>
      <c r="J195" s="4" t="s">
        <v>28</v>
      </c>
      <c r="K195" s="6"/>
      <c r="L195" s="6"/>
      <c r="M195" s="23">
        <v>2500</v>
      </c>
      <c r="N195" s="4" t="s">
        <v>413</v>
      </c>
      <c r="O195" s="6"/>
      <c r="P195" s="4" t="s">
        <v>378</v>
      </c>
      <c r="Q195" s="54" t="s">
        <v>225</v>
      </c>
      <c r="R195" s="54" t="s">
        <v>480</v>
      </c>
      <c r="S195" s="21">
        <v>580</v>
      </c>
      <c r="T195" s="4" t="s">
        <v>440</v>
      </c>
      <c r="U195" s="4">
        <v>7683044386</v>
      </c>
      <c r="V195" s="6"/>
      <c r="W195" s="6"/>
      <c r="X195" s="6"/>
      <c r="Y195" s="4" t="s">
        <v>35</v>
      </c>
      <c r="Z195" s="6" t="str">
        <f>VLOOKUP(Y195,'[1]Region&amp;ASM'!$B$2:$D$14,3,0)</f>
        <v>Abhishek Srivastava</v>
      </c>
      <c r="AA195" s="4">
        <v>42</v>
      </c>
      <c r="AB195" s="6"/>
      <c r="AC195" s="6"/>
    </row>
    <row r="196" spans="1:29" x14ac:dyDescent="0.25">
      <c r="A196" s="2">
        <v>45131.861134259256</v>
      </c>
      <c r="B196" s="8">
        <v>45131</v>
      </c>
      <c r="C196" s="8"/>
      <c r="D196" s="3" t="s">
        <v>216</v>
      </c>
      <c r="E196" s="26" t="s">
        <v>26</v>
      </c>
      <c r="F196" s="6"/>
      <c r="G196" s="4" t="s">
        <v>176</v>
      </c>
      <c r="H196" s="4">
        <v>7417925777</v>
      </c>
      <c r="I196" s="22">
        <v>430</v>
      </c>
      <c r="J196" s="4" t="s">
        <v>169</v>
      </c>
      <c r="K196" s="4" t="s">
        <v>481</v>
      </c>
      <c r="L196" s="6"/>
      <c r="M196" s="23">
        <v>100</v>
      </c>
      <c r="N196" s="4" t="s">
        <v>78</v>
      </c>
      <c r="O196" s="6"/>
      <c r="P196" s="4" t="s">
        <v>326</v>
      </c>
      <c r="Q196" s="54" t="s">
        <v>181</v>
      </c>
      <c r="R196" s="54" t="s">
        <v>481</v>
      </c>
      <c r="S196" s="21">
        <v>7</v>
      </c>
      <c r="T196" s="6"/>
      <c r="U196" s="4">
        <v>44</v>
      </c>
      <c r="V196" s="6"/>
      <c r="W196" s="6"/>
      <c r="X196" s="6"/>
      <c r="Y196" s="4" t="s">
        <v>43</v>
      </c>
      <c r="Z196" s="6" t="str">
        <f>VLOOKUP(Y196,'[1]Region&amp;ASM'!$B$2:$D$14,3,0)</f>
        <v>Abhishek Srivastava</v>
      </c>
      <c r="AA196" s="4">
        <v>41</v>
      </c>
      <c r="AB196" s="6"/>
      <c r="AC196" s="6"/>
    </row>
    <row r="197" spans="1:29" x14ac:dyDescent="0.25">
      <c r="A197" s="2">
        <v>45131.879016203704</v>
      </c>
      <c r="B197" s="8">
        <v>45131</v>
      </c>
      <c r="C197" s="8"/>
      <c r="D197" s="3" t="s">
        <v>216</v>
      </c>
      <c r="E197" s="26" t="s">
        <v>26</v>
      </c>
      <c r="F197" s="6"/>
      <c r="G197" s="4" t="s">
        <v>75</v>
      </c>
      <c r="H197" s="4"/>
      <c r="I197" s="22">
        <v>150</v>
      </c>
      <c r="J197" s="4" t="s">
        <v>76</v>
      </c>
      <c r="K197" s="4" t="s">
        <v>233</v>
      </c>
      <c r="L197" s="6"/>
      <c r="M197" s="23">
        <v>100</v>
      </c>
      <c r="N197" s="4" t="s">
        <v>225</v>
      </c>
      <c r="O197" s="6"/>
      <c r="P197" s="4" t="s">
        <v>305</v>
      </c>
      <c r="Q197" s="54" t="s">
        <v>111</v>
      </c>
      <c r="R197" s="54" t="s">
        <v>233</v>
      </c>
      <c r="S197" s="21">
        <v>24</v>
      </c>
      <c r="T197" s="6"/>
      <c r="U197" s="4">
        <v>38</v>
      </c>
      <c r="V197" s="6"/>
      <c r="W197" s="6"/>
      <c r="X197" s="6"/>
      <c r="Y197" s="6" t="s">
        <v>34</v>
      </c>
      <c r="Z197" s="6" t="str">
        <f>VLOOKUP(Y197,'[1]Region&amp;ASM'!$B$2:$D$14,3,0)</f>
        <v>Abhishek Srivastava</v>
      </c>
      <c r="AA197" s="4">
        <v>11</v>
      </c>
      <c r="AB197" s="6"/>
      <c r="AC197" s="6"/>
    </row>
    <row r="198" spans="1:29" x14ac:dyDescent="0.25">
      <c r="A198" s="2">
        <v>45132.013680555552</v>
      </c>
      <c r="B198" s="8">
        <v>45131</v>
      </c>
      <c r="C198" s="8"/>
      <c r="D198" s="3" t="s">
        <v>216</v>
      </c>
      <c r="E198" s="26" t="s">
        <v>26</v>
      </c>
      <c r="F198" s="6"/>
      <c r="G198" s="4" t="s">
        <v>359</v>
      </c>
      <c r="H198" s="4">
        <v>8505803872</v>
      </c>
      <c r="I198" s="22">
        <v>450</v>
      </c>
      <c r="J198" s="4" t="s">
        <v>28</v>
      </c>
      <c r="K198" s="4" t="s">
        <v>367</v>
      </c>
      <c r="L198" s="6"/>
      <c r="M198" s="23">
        <v>500</v>
      </c>
      <c r="N198" s="4" t="s">
        <v>225</v>
      </c>
      <c r="O198" s="6"/>
      <c r="P198" s="4" t="s">
        <v>298</v>
      </c>
      <c r="Q198" s="54" t="s">
        <v>482</v>
      </c>
      <c r="R198" s="54" t="s">
        <v>367</v>
      </c>
      <c r="S198" s="21">
        <v>24</v>
      </c>
      <c r="T198" s="6"/>
      <c r="U198" s="4">
        <v>75</v>
      </c>
      <c r="V198" s="6"/>
      <c r="W198" s="6"/>
      <c r="X198" s="6"/>
      <c r="Y198" s="4" t="s">
        <v>334</v>
      </c>
      <c r="Z198" s="6" t="str">
        <f>VLOOKUP(Y198,'[1]Region&amp;ASM'!$B$2:$D$14,3,0)</f>
        <v>Abhishek Srivastava</v>
      </c>
      <c r="AA198" s="4">
        <v>46</v>
      </c>
      <c r="AB198" s="6"/>
      <c r="AC198" s="6"/>
    </row>
    <row r="199" spans="1:29" x14ac:dyDescent="0.25">
      <c r="A199" s="2">
        <v>45132.352129629631</v>
      </c>
      <c r="B199" s="8">
        <v>45131</v>
      </c>
      <c r="C199" s="8"/>
      <c r="D199" s="3" t="s">
        <v>216</v>
      </c>
      <c r="E199" s="26" t="s">
        <v>26</v>
      </c>
      <c r="F199" s="6"/>
      <c r="G199" s="4" t="s">
        <v>352</v>
      </c>
      <c r="H199" s="4">
        <v>8851709860</v>
      </c>
      <c r="I199" s="22">
        <v>250</v>
      </c>
      <c r="J199" s="4" t="s">
        <v>484</v>
      </c>
      <c r="K199" s="4" t="s">
        <v>485</v>
      </c>
      <c r="L199" s="6"/>
      <c r="M199" s="23">
        <v>400</v>
      </c>
      <c r="N199" s="4" t="s">
        <v>485</v>
      </c>
      <c r="O199" s="6"/>
      <c r="P199" s="4" t="s">
        <v>326</v>
      </c>
      <c r="Q199" s="54" t="s">
        <v>49</v>
      </c>
      <c r="R199" s="54" t="s">
        <v>485</v>
      </c>
      <c r="S199" s="21">
        <v>100</v>
      </c>
      <c r="T199" s="6"/>
      <c r="U199" s="4">
        <v>18</v>
      </c>
      <c r="V199" s="6"/>
      <c r="W199" s="6"/>
      <c r="X199" s="6"/>
      <c r="Y199" s="4" t="s">
        <v>54</v>
      </c>
      <c r="Z199" s="6" t="str">
        <f>VLOOKUP(Y199,'[1]Region&amp;ASM'!$B$2:$D$14,3,0)</f>
        <v>Abhishek Srivastava</v>
      </c>
      <c r="AA199" s="4" t="s">
        <v>487</v>
      </c>
      <c r="AB199" s="6"/>
      <c r="AC199" s="6"/>
    </row>
    <row r="200" spans="1:29" x14ac:dyDescent="0.25">
      <c r="A200" s="2">
        <v>45131.709293981483</v>
      </c>
      <c r="B200" s="8">
        <v>45131</v>
      </c>
      <c r="C200" s="8"/>
      <c r="D200" s="8" t="s">
        <v>216</v>
      </c>
      <c r="E200" s="3" t="s">
        <v>26</v>
      </c>
      <c r="F200" s="4">
        <v>37</v>
      </c>
      <c r="G200" s="4" t="s">
        <v>61</v>
      </c>
      <c r="H200" s="4" t="s">
        <v>182</v>
      </c>
      <c r="I200" s="22">
        <v>50</v>
      </c>
      <c r="J200" s="4" t="s">
        <v>62</v>
      </c>
      <c r="K200" s="4" t="s">
        <v>213</v>
      </c>
      <c r="L200" s="4"/>
      <c r="M200" s="23">
        <v>500</v>
      </c>
      <c r="N200" s="4"/>
      <c r="O200" s="4"/>
      <c r="P200" s="4" t="s">
        <v>30</v>
      </c>
      <c r="Q200" s="54" t="s">
        <v>184</v>
      </c>
      <c r="R200" s="54" t="s">
        <v>199</v>
      </c>
      <c r="S200" s="21">
        <v>14</v>
      </c>
      <c r="T200" s="4" t="s">
        <v>105</v>
      </c>
      <c r="U200" s="4"/>
      <c r="V200" s="4"/>
      <c r="W200" s="4"/>
      <c r="X200" s="4" t="s">
        <v>81</v>
      </c>
      <c r="Y200" s="6" t="str">
        <f>VLOOKUP(X200,'[1]Region&amp;ASM'!$A$2:$B$13,2,0)</f>
        <v>Avinish Kumar</v>
      </c>
      <c r="Z200" s="6" t="str">
        <f>VLOOKUP(Y200,'[1]Region&amp;ASM'!$B$2:$D$14,3,0)</f>
        <v>Abhishek Srivastava</v>
      </c>
      <c r="AA200" s="6"/>
      <c r="AB200" s="6"/>
      <c r="AC200" s="6"/>
    </row>
    <row r="201" spans="1:29" x14ac:dyDescent="0.25">
      <c r="A201" s="2">
        <v>45131.710740740738</v>
      </c>
      <c r="B201" s="8">
        <v>45131</v>
      </c>
      <c r="C201" s="8"/>
      <c r="D201" s="8" t="s">
        <v>216</v>
      </c>
      <c r="E201" s="3" t="s">
        <v>26</v>
      </c>
      <c r="F201" s="4">
        <v>37</v>
      </c>
      <c r="G201" s="4" t="s">
        <v>61</v>
      </c>
      <c r="H201" s="4" t="s">
        <v>182</v>
      </c>
      <c r="I201" s="22">
        <v>100</v>
      </c>
      <c r="J201" s="4" t="s">
        <v>186</v>
      </c>
      <c r="K201" s="4" t="s">
        <v>150</v>
      </c>
      <c r="L201" s="4"/>
      <c r="M201" s="23">
        <v>400</v>
      </c>
      <c r="N201" s="4"/>
      <c r="O201" s="4"/>
      <c r="P201" s="4" t="s">
        <v>30</v>
      </c>
      <c r="Q201" s="54" t="s">
        <v>184</v>
      </c>
      <c r="R201" s="54" t="s">
        <v>210</v>
      </c>
      <c r="S201" s="21">
        <v>12</v>
      </c>
      <c r="T201" s="4" t="s">
        <v>225</v>
      </c>
      <c r="U201" s="4"/>
      <c r="V201" s="4"/>
      <c r="W201" s="4"/>
      <c r="X201" s="4" t="s">
        <v>81</v>
      </c>
      <c r="Y201" s="6" t="str">
        <f>VLOOKUP(X201,'[1]Region&amp;ASM'!$A$2:$B$13,2,0)</f>
        <v>Avinish Kumar</v>
      </c>
      <c r="Z201" s="6" t="str">
        <f>VLOOKUP(Y201,'[1]Region&amp;ASM'!$B$2:$D$14,3,0)</f>
        <v>Abhishek Srivastava</v>
      </c>
      <c r="AA201" s="6"/>
      <c r="AB201" s="6"/>
      <c r="AC201" s="6"/>
    </row>
    <row r="202" spans="1:29" x14ac:dyDescent="0.25">
      <c r="A202" s="2">
        <v>45131.711701388886</v>
      </c>
      <c r="B202" s="8">
        <v>45131</v>
      </c>
      <c r="C202" s="8"/>
      <c r="D202" s="8" t="s">
        <v>216</v>
      </c>
      <c r="E202" s="3" t="s">
        <v>26</v>
      </c>
      <c r="F202" s="4">
        <v>27</v>
      </c>
      <c r="G202" s="4" t="s">
        <v>61</v>
      </c>
      <c r="H202" s="4" t="s">
        <v>182</v>
      </c>
      <c r="I202" s="22">
        <v>100</v>
      </c>
      <c r="J202" s="4" t="s">
        <v>62</v>
      </c>
      <c r="K202" s="4" t="s">
        <v>213</v>
      </c>
      <c r="L202" s="4"/>
      <c r="M202" s="23">
        <v>250</v>
      </c>
      <c r="N202" s="4"/>
      <c r="O202" s="4"/>
      <c r="P202" s="4" t="s">
        <v>30</v>
      </c>
      <c r="Q202" s="54" t="s">
        <v>236</v>
      </c>
      <c r="R202" s="54" t="s">
        <v>210</v>
      </c>
      <c r="S202" s="21">
        <v>2</v>
      </c>
      <c r="T202" s="4" t="s">
        <v>225</v>
      </c>
      <c r="U202" s="4"/>
      <c r="V202" s="4"/>
      <c r="W202" s="4"/>
      <c r="X202" s="4" t="s">
        <v>81</v>
      </c>
      <c r="Y202" s="6" t="str">
        <f>VLOOKUP(X202,'[1]Region&amp;ASM'!$A$2:$B$13,2,0)</f>
        <v>Avinish Kumar</v>
      </c>
      <c r="Z202" s="6" t="str">
        <f>VLOOKUP(Y202,'[1]Region&amp;ASM'!$B$2:$D$14,3,0)</f>
        <v>Abhishek Srivastava</v>
      </c>
      <c r="AA202" s="6"/>
      <c r="AB202" s="6"/>
      <c r="AC202" s="6"/>
    </row>
    <row r="203" spans="1:29" x14ac:dyDescent="0.25">
      <c r="A203" s="2">
        <v>45131.858877314815</v>
      </c>
      <c r="B203" s="8">
        <v>45131</v>
      </c>
      <c r="C203" s="8"/>
      <c r="D203" s="8" t="s">
        <v>216</v>
      </c>
      <c r="E203" s="3" t="s">
        <v>26</v>
      </c>
      <c r="F203" s="4">
        <v>11</v>
      </c>
      <c r="G203" s="4" t="s">
        <v>36</v>
      </c>
      <c r="H203" s="4">
        <v>9625446093</v>
      </c>
      <c r="I203" s="22">
        <v>400</v>
      </c>
      <c r="J203" s="4" t="s">
        <v>37</v>
      </c>
      <c r="K203" s="4" t="s">
        <v>38</v>
      </c>
      <c r="L203" s="4"/>
      <c r="M203" s="23">
        <v>600</v>
      </c>
      <c r="N203" s="4"/>
      <c r="O203" s="4"/>
      <c r="P203" s="4" t="s">
        <v>30</v>
      </c>
      <c r="Q203" s="54" t="s">
        <v>245</v>
      </c>
      <c r="R203" s="54" t="s">
        <v>259</v>
      </c>
      <c r="S203" s="21">
        <v>11</v>
      </c>
      <c r="T203" s="4" t="s">
        <v>70</v>
      </c>
      <c r="U203" s="4"/>
      <c r="V203" s="4"/>
      <c r="W203" s="4"/>
      <c r="X203" s="4" t="s">
        <v>72</v>
      </c>
      <c r="Y203" s="6" t="str">
        <f>VLOOKUP(X203,'[1]Region&amp;ASM'!$A$2:$B$13,2,0)</f>
        <v>Nitin Puri</v>
      </c>
      <c r="Z203" s="6" t="str">
        <f>VLOOKUP(Y203,'[1]Region&amp;ASM'!$B$2:$D$14,3,0)</f>
        <v>Abhishek Srivastava</v>
      </c>
      <c r="AA203" s="6"/>
      <c r="AB203" s="6"/>
      <c r="AC203" s="6"/>
    </row>
    <row r="204" spans="1:29" x14ac:dyDescent="0.25">
      <c r="A204" s="2">
        <v>45132.898553240739</v>
      </c>
      <c r="B204" s="8">
        <v>45132</v>
      </c>
      <c r="C204" s="8"/>
      <c r="D204" s="8" t="s">
        <v>216</v>
      </c>
      <c r="E204" s="3" t="s">
        <v>26</v>
      </c>
      <c r="F204" s="4">
        <v>38</v>
      </c>
      <c r="G204" s="4" t="s">
        <v>75</v>
      </c>
      <c r="H204" s="4" t="s">
        <v>260</v>
      </c>
      <c r="I204" s="22">
        <v>100</v>
      </c>
      <c r="J204" s="4" t="s">
        <v>97</v>
      </c>
      <c r="K204" s="4" t="s">
        <v>76</v>
      </c>
      <c r="L204" s="4"/>
      <c r="M204" s="23">
        <v>1000</v>
      </c>
      <c r="N204" s="4"/>
      <c r="O204" s="4"/>
      <c r="P204" s="4" t="s">
        <v>30</v>
      </c>
      <c r="Q204" s="54" t="s">
        <v>111</v>
      </c>
      <c r="R204" s="54" t="s">
        <v>233</v>
      </c>
      <c r="S204" s="21">
        <v>25</v>
      </c>
      <c r="T204" s="4" t="s">
        <v>105</v>
      </c>
      <c r="U204" s="4"/>
      <c r="V204" s="4"/>
      <c r="W204" s="4"/>
      <c r="X204" s="4" t="s">
        <v>81</v>
      </c>
      <c r="Y204" s="6" t="str">
        <f>VLOOKUP(X204,'[1]Region&amp;ASM'!$A$2:$B$13,2,0)</f>
        <v>Avinish Kumar</v>
      </c>
      <c r="Z204" s="6" t="str">
        <f>VLOOKUP(Y204,'[1]Region&amp;ASM'!$B$2:$D$14,3,0)</f>
        <v>Abhishek Srivastava</v>
      </c>
      <c r="AA204" s="6"/>
      <c r="AB204" s="6"/>
      <c r="AC204" s="6"/>
    </row>
    <row r="205" spans="1:29" x14ac:dyDescent="0.25">
      <c r="A205" s="2">
        <v>45132.942337962966</v>
      </c>
      <c r="B205" s="8">
        <v>45132</v>
      </c>
      <c r="C205" s="8"/>
      <c r="D205" s="8" t="s">
        <v>216</v>
      </c>
      <c r="E205" s="3" t="s">
        <v>26</v>
      </c>
      <c r="F205" s="4">
        <v>56</v>
      </c>
      <c r="G205" s="4" t="s">
        <v>241</v>
      </c>
      <c r="H205" s="4">
        <v>9810423979</v>
      </c>
      <c r="I205" s="22">
        <v>350</v>
      </c>
      <c r="J205" s="4" t="s">
        <v>261</v>
      </c>
      <c r="K205" s="4" t="s">
        <v>242</v>
      </c>
      <c r="L205" s="4"/>
      <c r="M205" s="23">
        <v>1000</v>
      </c>
      <c r="N205" s="4"/>
      <c r="O205" s="4"/>
      <c r="P205" s="4" t="s">
        <v>30</v>
      </c>
      <c r="Q205" s="54" t="s">
        <v>245</v>
      </c>
      <c r="R205" s="54" t="s">
        <v>262</v>
      </c>
      <c r="S205" s="21">
        <v>20</v>
      </c>
      <c r="T205" s="4" t="s">
        <v>243</v>
      </c>
      <c r="U205" s="4"/>
      <c r="V205" s="4"/>
      <c r="W205" s="4"/>
      <c r="X205" s="4" t="s">
        <v>72</v>
      </c>
      <c r="Y205" s="6" t="str">
        <f>VLOOKUP(X205,'[1]Region&amp;ASM'!$A$2:$B$13,2,0)</f>
        <v>Nitin Puri</v>
      </c>
      <c r="Z205" s="6" t="str">
        <f>VLOOKUP(Y205,'[1]Region&amp;ASM'!$B$2:$D$14,3,0)</f>
        <v>Abhishek Srivastava</v>
      </c>
      <c r="AA205" s="6"/>
      <c r="AB205" s="6"/>
      <c r="AC205" s="6"/>
    </row>
    <row r="206" spans="1:29" x14ac:dyDescent="0.25">
      <c r="A206" s="2">
        <v>45132.882303240738</v>
      </c>
      <c r="B206" s="8">
        <v>45132</v>
      </c>
      <c r="C206" s="8"/>
      <c r="D206" s="3" t="s">
        <v>216</v>
      </c>
      <c r="E206" s="26" t="s">
        <v>26</v>
      </c>
      <c r="F206" s="6"/>
      <c r="G206" s="4" t="s">
        <v>359</v>
      </c>
      <c r="H206" s="4">
        <v>8505803872</v>
      </c>
      <c r="I206" s="22">
        <v>500</v>
      </c>
      <c r="J206" s="4" t="s">
        <v>28</v>
      </c>
      <c r="K206" s="6"/>
      <c r="L206" s="6"/>
      <c r="M206" s="23">
        <v>1200</v>
      </c>
      <c r="N206" s="4" t="s">
        <v>363</v>
      </c>
      <c r="O206" s="4" t="s">
        <v>347</v>
      </c>
      <c r="P206" s="6"/>
      <c r="Q206" s="54" t="s">
        <v>488</v>
      </c>
      <c r="R206" s="54" t="s">
        <v>347</v>
      </c>
      <c r="S206" s="21">
        <v>104</v>
      </c>
      <c r="T206" s="4">
        <v>6500</v>
      </c>
      <c r="U206" s="6"/>
      <c r="V206" s="4">
        <v>75</v>
      </c>
      <c r="W206" s="6"/>
      <c r="X206" s="6"/>
      <c r="Y206" s="4" t="s">
        <v>334</v>
      </c>
      <c r="Z206" s="6" t="str">
        <f>VLOOKUP(Y206,'[1]Region&amp;ASM'!$B$2:$D$14,3,0)</f>
        <v>Abhishek Srivastava</v>
      </c>
      <c r="AA206" s="4">
        <v>46</v>
      </c>
      <c r="AB206" s="6"/>
      <c r="AC206" s="6"/>
    </row>
    <row r="207" spans="1:29" x14ac:dyDescent="0.25">
      <c r="A207" s="2">
        <v>45132.897685185184</v>
      </c>
      <c r="B207" s="8">
        <v>45132</v>
      </c>
      <c r="C207" s="8"/>
      <c r="D207" s="3" t="s">
        <v>216</v>
      </c>
      <c r="E207" s="26" t="s">
        <v>26</v>
      </c>
      <c r="F207" s="6"/>
      <c r="G207" s="4" t="s">
        <v>61</v>
      </c>
      <c r="H207" s="4"/>
      <c r="I207" s="22">
        <v>200</v>
      </c>
      <c r="J207" s="4" t="s">
        <v>150</v>
      </c>
      <c r="K207" s="6"/>
      <c r="L207" s="6"/>
      <c r="M207" s="23">
        <v>100</v>
      </c>
      <c r="N207" s="4" t="s">
        <v>413</v>
      </c>
      <c r="O207" s="4" t="s">
        <v>413</v>
      </c>
      <c r="P207" s="6"/>
      <c r="Q207" s="54" t="s">
        <v>184</v>
      </c>
      <c r="R207" s="54" t="s">
        <v>78</v>
      </c>
      <c r="S207" s="21">
        <v>28</v>
      </c>
      <c r="T207" s="4">
        <v>1000</v>
      </c>
      <c r="U207" s="6"/>
      <c r="V207" s="4">
        <v>37</v>
      </c>
      <c r="W207" s="6"/>
      <c r="X207" s="6"/>
      <c r="Y207" s="6" t="s">
        <v>34</v>
      </c>
      <c r="Z207" s="6" t="str">
        <f>VLOOKUP(Y207,'[1]Region&amp;ASM'!$B$2:$D$14,3,0)</f>
        <v>Abhishek Srivastava</v>
      </c>
      <c r="AA207" s="4">
        <v>12</v>
      </c>
      <c r="AB207" s="6"/>
      <c r="AC207" s="6"/>
    </row>
    <row r="208" spans="1:29" x14ac:dyDescent="0.25">
      <c r="A208" s="2">
        <v>45132.946377314816</v>
      </c>
      <c r="B208" s="8">
        <v>45132</v>
      </c>
      <c r="C208" s="8"/>
      <c r="D208" s="3" t="s">
        <v>216</v>
      </c>
      <c r="E208" s="26" t="s">
        <v>26</v>
      </c>
      <c r="F208" s="6"/>
      <c r="G208" s="4" t="s">
        <v>176</v>
      </c>
      <c r="H208" s="4">
        <v>7417925777</v>
      </c>
      <c r="I208" s="22">
        <v>300</v>
      </c>
      <c r="J208" s="4" t="s">
        <v>212</v>
      </c>
      <c r="K208" s="6"/>
      <c r="L208" s="6"/>
      <c r="M208" s="23">
        <v>150</v>
      </c>
      <c r="N208" s="4" t="s">
        <v>78</v>
      </c>
      <c r="O208" s="4" t="s">
        <v>78</v>
      </c>
      <c r="P208" s="6"/>
      <c r="Q208" s="54" t="s">
        <v>181</v>
      </c>
      <c r="R208" s="54" t="s">
        <v>490</v>
      </c>
      <c r="S208" s="21">
        <v>11</v>
      </c>
      <c r="T208" s="4">
        <v>1500</v>
      </c>
      <c r="U208" s="6"/>
      <c r="V208" s="4">
        <v>44</v>
      </c>
      <c r="W208" s="6"/>
      <c r="X208" s="6"/>
      <c r="Y208" s="4" t="s">
        <v>43</v>
      </c>
      <c r="Z208" s="6" t="str">
        <f>VLOOKUP(Y208,'[1]Region&amp;ASM'!$B$2:$D$14,3,0)</f>
        <v>Abhishek Srivastava</v>
      </c>
      <c r="AA208" s="4">
        <v>60</v>
      </c>
      <c r="AB208" s="6"/>
      <c r="AC208" s="6"/>
    </row>
    <row r="209" spans="1:29" x14ac:dyDescent="0.25">
      <c r="A209" s="2">
        <v>45133.38380787037</v>
      </c>
      <c r="B209" s="8">
        <v>45132</v>
      </c>
      <c r="C209" s="8"/>
      <c r="D209" s="3" t="s">
        <v>216</v>
      </c>
      <c r="E209" s="26" t="s">
        <v>26</v>
      </c>
      <c r="F209" s="6"/>
      <c r="G209" s="4" t="s">
        <v>82</v>
      </c>
      <c r="H209" s="4">
        <v>9215617027</v>
      </c>
      <c r="I209" s="22">
        <v>800</v>
      </c>
      <c r="J209" s="4" t="s">
        <v>48</v>
      </c>
      <c r="K209" s="6"/>
      <c r="L209" s="6"/>
      <c r="M209" s="23">
        <v>250</v>
      </c>
      <c r="N209" s="4" t="s">
        <v>157</v>
      </c>
      <c r="O209" s="4" t="s">
        <v>157</v>
      </c>
      <c r="P209" s="6"/>
      <c r="Q209" s="54" t="s">
        <v>49</v>
      </c>
      <c r="R209" s="54" t="s">
        <v>320</v>
      </c>
      <c r="S209" s="21">
        <v>35</v>
      </c>
      <c r="T209" s="4">
        <v>3000</v>
      </c>
      <c r="U209" s="6"/>
      <c r="V209" s="4">
        <v>19</v>
      </c>
      <c r="W209" s="6"/>
      <c r="X209" s="6"/>
      <c r="Y209" s="4" t="s">
        <v>54</v>
      </c>
      <c r="Z209" s="6" t="str">
        <f>VLOOKUP(Y209,'[1]Region&amp;ASM'!$B$2:$D$14,3,0)</f>
        <v>Abhishek Srivastava</v>
      </c>
      <c r="AA209" s="4" t="s">
        <v>454</v>
      </c>
      <c r="AB209" s="6"/>
      <c r="AC209" s="6"/>
    </row>
    <row r="210" spans="1:29" x14ac:dyDescent="0.25">
      <c r="A210" s="2">
        <v>45133.894606481481</v>
      </c>
      <c r="B210" s="8">
        <v>45133</v>
      </c>
      <c r="C210" s="8"/>
      <c r="D210" s="8" t="s">
        <v>216</v>
      </c>
      <c r="E210" s="3" t="s">
        <v>26</v>
      </c>
      <c r="F210" s="4">
        <v>38</v>
      </c>
      <c r="G210" s="4" t="s">
        <v>75</v>
      </c>
      <c r="H210" s="4" t="s">
        <v>263</v>
      </c>
      <c r="I210" s="22">
        <v>200</v>
      </c>
      <c r="J210" s="4" t="s">
        <v>97</v>
      </c>
      <c r="K210" s="4" t="s">
        <v>76</v>
      </c>
      <c r="L210" s="4"/>
      <c r="M210" s="23">
        <v>800</v>
      </c>
      <c r="N210" s="4"/>
      <c r="O210" s="4"/>
      <c r="P210" s="4" t="s">
        <v>30</v>
      </c>
      <c r="Q210" s="54" t="s">
        <v>229</v>
      </c>
      <c r="R210" s="54" t="s">
        <v>233</v>
      </c>
      <c r="S210" s="21">
        <v>21</v>
      </c>
      <c r="T210" s="4" t="s">
        <v>105</v>
      </c>
      <c r="U210" s="4"/>
      <c r="V210" s="4"/>
      <c r="W210" s="4"/>
      <c r="X210" s="4" t="s">
        <v>81</v>
      </c>
      <c r="Y210" s="6" t="str">
        <f>VLOOKUP(X210,'[1]Region&amp;ASM'!$A$2:$B$13,2,0)</f>
        <v>Avinish Kumar</v>
      </c>
      <c r="Z210" s="6" t="str">
        <f>VLOOKUP(Y210,'[1]Region&amp;ASM'!$B$2:$D$14,3,0)</f>
        <v>Abhishek Srivastava</v>
      </c>
      <c r="AA210" s="6"/>
      <c r="AB210" s="6"/>
      <c r="AC210" s="6"/>
    </row>
    <row r="211" spans="1:29" x14ac:dyDescent="0.25">
      <c r="A211" s="2">
        <v>45133.9999537037</v>
      </c>
      <c r="B211" s="8">
        <v>45133</v>
      </c>
      <c r="C211" s="8"/>
      <c r="D211" s="8" t="s">
        <v>216</v>
      </c>
      <c r="E211" s="3" t="s">
        <v>26</v>
      </c>
      <c r="F211" s="4">
        <v>64</v>
      </c>
      <c r="G211" s="4" t="s">
        <v>264</v>
      </c>
      <c r="H211" s="4">
        <v>8527928175</v>
      </c>
      <c r="I211" s="22">
        <v>350</v>
      </c>
      <c r="J211" s="4" t="s">
        <v>261</v>
      </c>
      <c r="K211" s="4" t="s">
        <v>242</v>
      </c>
      <c r="L211" s="4">
        <v>700</v>
      </c>
      <c r="M211" s="23">
        <v>700</v>
      </c>
      <c r="N211" s="4"/>
      <c r="O211" s="4"/>
      <c r="P211" s="4" t="s">
        <v>30</v>
      </c>
      <c r="Q211" s="54" t="s">
        <v>265</v>
      </c>
      <c r="R211" s="54" t="s">
        <v>266</v>
      </c>
      <c r="S211" s="21">
        <v>12</v>
      </c>
      <c r="T211" s="4" t="s">
        <v>225</v>
      </c>
      <c r="U211" s="4"/>
      <c r="V211" s="4"/>
      <c r="W211" s="4"/>
      <c r="X211" s="4" t="s">
        <v>72</v>
      </c>
      <c r="Y211" s="6" t="str">
        <f>VLOOKUP(X211,'[1]Region&amp;ASM'!$A$2:$B$13,2,0)</f>
        <v>Nitin Puri</v>
      </c>
      <c r="Z211" s="6" t="str">
        <f>VLOOKUP(Y211,'[1]Region&amp;ASM'!$B$2:$D$14,3,0)</f>
        <v>Abhishek Srivastava</v>
      </c>
      <c r="AA211" s="6"/>
      <c r="AB211" s="6"/>
      <c r="AC211" s="6"/>
    </row>
    <row r="212" spans="1:29" x14ac:dyDescent="0.25">
      <c r="A212" s="2">
        <v>45133.859212962961</v>
      </c>
      <c r="B212" s="8">
        <v>45133</v>
      </c>
      <c r="C212" s="8"/>
      <c r="D212" s="3" t="s">
        <v>216</v>
      </c>
      <c r="E212" s="26" t="s">
        <v>292</v>
      </c>
      <c r="F212" s="6"/>
      <c r="G212" s="4" t="s">
        <v>493</v>
      </c>
      <c r="H212" s="4"/>
      <c r="I212" s="22">
        <v>35000</v>
      </c>
      <c r="J212" s="4" t="s">
        <v>494</v>
      </c>
      <c r="K212" s="6"/>
      <c r="L212" s="6"/>
      <c r="M212" s="23">
        <v>100</v>
      </c>
      <c r="N212" s="4" t="s">
        <v>292</v>
      </c>
      <c r="O212" s="4" t="s">
        <v>422</v>
      </c>
      <c r="P212" s="6"/>
      <c r="Q212" s="54" t="s">
        <v>495</v>
      </c>
      <c r="R212" s="54" t="s">
        <v>422</v>
      </c>
      <c r="S212" s="21">
        <v>60</v>
      </c>
      <c r="T212" s="4">
        <v>1250</v>
      </c>
      <c r="U212" s="6"/>
      <c r="V212" s="4">
        <v>95</v>
      </c>
      <c r="W212" s="6"/>
      <c r="X212" s="6"/>
      <c r="Y212" s="24" t="s">
        <v>301</v>
      </c>
      <c r="Z212" s="6" t="str">
        <f>VLOOKUP(Y212,'[1]Region&amp;ASM'!$B$2:$D$14,3,0)</f>
        <v>Rahul Rai</v>
      </c>
      <c r="AA212" s="4">
        <v>50</v>
      </c>
      <c r="AB212" s="4"/>
      <c r="AC212" s="6"/>
    </row>
    <row r="213" spans="1:29" x14ac:dyDescent="0.25">
      <c r="A213" s="2">
        <v>45133.893391203703</v>
      </c>
      <c r="B213" s="8">
        <v>45133</v>
      </c>
      <c r="C213" s="8"/>
      <c r="D213" s="3" t="s">
        <v>216</v>
      </c>
      <c r="E213" s="26" t="s">
        <v>26</v>
      </c>
      <c r="F213" s="6"/>
      <c r="G213" s="4" t="s">
        <v>61</v>
      </c>
      <c r="H213" s="4"/>
      <c r="I213" s="22">
        <v>100</v>
      </c>
      <c r="J213" s="4" t="s">
        <v>183</v>
      </c>
      <c r="K213" s="6"/>
      <c r="L213" s="6"/>
      <c r="M213" s="23">
        <v>50</v>
      </c>
      <c r="N213" s="4" t="s">
        <v>413</v>
      </c>
      <c r="O213" s="4" t="s">
        <v>225</v>
      </c>
      <c r="P213" s="6"/>
      <c r="Q213" s="54" t="s">
        <v>184</v>
      </c>
      <c r="R213" s="54" t="s">
        <v>236</v>
      </c>
      <c r="S213" s="21">
        <v>17</v>
      </c>
      <c r="T213" s="4">
        <v>550</v>
      </c>
      <c r="U213" s="6"/>
      <c r="V213" s="4">
        <v>37</v>
      </c>
      <c r="W213" s="6"/>
      <c r="X213" s="6"/>
      <c r="Y213" s="6" t="s">
        <v>34</v>
      </c>
      <c r="Z213" s="6" t="str">
        <f>VLOOKUP(Y213,'[1]Region&amp;ASM'!$B$2:$D$14,3,0)</f>
        <v>Abhishek Srivastava</v>
      </c>
      <c r="AA213" s="4">
        <v>11</v>
      </c>
      <c r="AB213" s="4" t="s">
        <v>39</v>
      </c>
      <c r="AC213" s="6"/>
    </row>
    <row r="214" spans="1:29" x14ac:dyDescent="0.25">
      <c r="A214" s="2">
        <v>45134.355694444443</v>
      </c>
      <c r="B214" s="8">
        <v>45133</v>
      </c>
      <c r="C214" s="8"/>
      <c r="D214" s="3" t="s">
        <v>216</v>
      </c>
      <c r="E214" s="26" t="s">
        <v>26</v>
      </c>
      <c r="F214" s="6"/>
      <c r="G214" s="4" t="s">
        <v>497</v>
      </c>
      <c r="H214" s="4">
        <v>8882883307</v>
      </c>
      <c r="I214" s="22">
        <v>1100</v>
      </c>
      <c r="J214" s="4" t="s">
        <v>103</v>
      </c>
      <c r="K214" s="6"/>
      <c r="L214" s="6"/>
      <c r="M214" s="23">
        <v>120</v>
      </c>
      <c r="N214" s="4" t="s">
        <v>157</v>
      </c>
      <c r="O214" s="4" t="s">
        <v>157</v>
      </c>
      <c r="P214" s="6"/>
      <c r="Q214" s="54" t="s">
        <v>321</v>
      </c>
      <c r="R214" s="54" t="s">
        <v>498</v>
      </c>
      <c r="S214" s="21">
        <v>32</v>
      </c>
      <c r="T214" s="4">
        <v>1200</v>
      </c>
      <c r="U214" s="6"/>
      <c r="V214" s="4">
        <v>57</v>
      </c>
      <c r="W214" s="6"/>
      <c r="X214" s="6"/>
      <c r="Y214" s="4" t="s">
        <v>54</v>
      </c>
      <c r="Z214" s="6" t="str">
        <f>VLOOKUP(Y214,'[1]Region&amp;ASM'!$B$2:$D$14,3,0)</f>
        <v>Abhishek Srivastava</v>
      </c>
      <c r="AA214" s="4" t="s">
        <v>454</v>
      </c>
      <c r="AB214" s="4" t="s">
        <v>39</v>
      </c>
      <c r="AC214" s="6"/>
    </row>
    <row r="215" spans="1:29" x14ac:dyDescent="0.25">
      <c r="A215" s="2">
        <v>45134.452870370369</v>
      </c>
      <c r="B215" s="8">
        <v>45133</v>
      </c>
      <c r="C215" s="8"/>
      <c r="D215" s="3" t="s">
        <v>216</v>
      </c>
      <c r="E215" s="26" t="s">
        <v>26</v>
      </c>
      <c r="F215" s="6"/>
      <c r="G215" s="4" t="s">
        <v>500</v>
      </c>
      <c r="H215" s="4">
        <v>8996456712</v>
      </c>
      <c r="I215" s="22">
        <v>150</v>
      </c>
      <c r="J215" s="4" t="s">
        <v>501</v>
      </c>
      <c r="K215" s="6"/>
      <c r="L215" s="6"/>
      <c r="M215" s="23">
        <v>240</v>
      </c>
      <c r="N215" s="4" t="s">
        <v>363</v>
      </c>
      <c r="O215" s="4" t="s">
        <v>502</v>
      </c>
      <c r="P215" s="6"/>
      <c r="Q215" s="54" t="s">
        <v>155</v>
      </c>
      <c r="R215" s="54" t="s">
        <v>502</v>
      </c>
      <c r="S215" s="21">
        <v>85</v>
      </c>
      <c r="T215" s="4">
        <v>2400</v>
      </c>
      <c r="U215" s="6"/>
      <c r="V215" s="4">
        <v>75</v>
      </c>
      <c r="W215" s="6"/>
      <c r="X215" s="6"/>
      <c r="Y215" s="4" t="s">
        <v>334</v>
      </c>
      <c r="Z215" s="6" t="str">
        <f>VLOOKUP(Y215,'[1]Region&amp;ASM'!$B$2:$D$14,3,0)</f>
        <v>Abhishek Srivastava</v>
      </c>
      <c r="AA215" s="4">
        <v>49</v>
      </c>
      <c r="AB215" s="4" t="s">
        <v>30</v>
      </c>
      <c r="AC215" s="4" t="s">
        <v>503</v>
      </c>
    </row>
    <row r="216" spans="1:29" x14ac:dyDescent="0.25">
      <c r="A216" s="2">
        <v>45134.732928240737</v>
      </c>
      <c r="B216" s="8">
        <v>45134</v>
      </c>
      <c r="C216" s="8"/>
      <c r="D216" s="3" t="s">
        <v>216</v>
      </c>
      <c r="E216" s="26" t="s">
        <v>26</v>
      </c>
      <c r="F216" s="6"/>
      <c r="G216" s="4" t="s">
        <v>359</v>
      </c>
      <c r="H216" s="4">
        <v>8505803872</v>
      </c>
      <c r="I216" s="22">
        <v>450</v>
      </c>
      <c r="J216" s="4" t="s">
        <v>504</v>
      </c>
      <c r="K216" s="4" t="s">
        <v>505</v>
      </c>
      <c r="L216" s="4" t="s">
        <v>506</v>
      </c>
      <c r="M216" s="23">
        <v>340</v>
      </c>
      <c r="N216" s="4" t="s">
        <v>225</v>
      </c>
      <c r="O216" s="4" t="s">
        <v>452</v>
      </c>
      <c r="P216" s="6"/>
      <c r="Q216" s="54" t="s">
        <v>505</v>
      </c>
      <c r="R216" s="54" t="s">
        <v>506</v>
      </c>
      <c r="S216" s="21">
        <v>88</v>
      </c>
      <c r="T216" s="4">
        <v>3400</v>
      </c>
      <c r="U216" s="6"/>
      <c r="V216" s="4">
        <v>75</v>
      </c>
      <c r="W216" s="6"/>
      <c r="X216" s="6"/>
      <c r="Y216" s="4" t="s">
        <v>334</v>
      </c>
      <c r="Z216" s="6" t="str">
        <f>VLOOKUP(Y216,'[1]Region&amp;ASM'!$B$2:$D$14,3,0)</f>
        <v>Abhishek Srivastava</v>
      </c>
      <c r="AA216" s="4">
        <v>46</v>
      </c>
      <c r="AB216" s="4" t="s">
        <v>30</v>
      </c>
      <c r="AC216" s="4" t="s">
        <v>508</v>
      </c>
    </row>
    <row r="217" spans="1:29" x14ac:dyDescent="0.25">
      <c r="A217" s="2">
        <v>45134.871481481481</v>
      </c>
      <c r="B217" s="8">
        <v>45134</v>
      </c>
      <c r="C217" s="8"/>
      <c r="D217" s="3" t="s">
        <v>216</v>
      </c>
      <c r="E217" s="26" t="s">
        <v>292</v>
      </c>
      <c r="F217" s="6"/>
      <c r="G217" s="4" t="s">
        <v>509</v>
      </c>
      <c r="H217" s="4"/>
      <c r="I217" s="22">
        <v>30</v>
      </c>
      <c r="J217" s="4" t="s">
        <v>510</v>
      </c>
      <c r="K217" s="4" t="s">
        <v>511</v>
      </c>
      <c r="L217" s="4" t="s">
        <v>512</v>
      </c>
      <c r="M217" s="23">
        <v>50</v>
      </c>
      <c r="N217" s="4" t="s">
        <v>292</v>
      </c>
      <c r="O217" s="4" t="s">
        <v>292</v>
      </c>
      <c r="P217" s="6"/>
      <c r="Q217" s="54" t="s">
        <v>511</v>
      </c>
      <c r="R217" s="54" t="s">
        <v>512</v>
      </c>
      <c r="S217" s="21">
        <v>1</v>
      </c>
      <c r="T217" s="4">
        <v>500</v>
      </c>
      <c r="U217" s="6"/>
      <c r="V217" s="4">
        <v>50</v>
      </c>
      <c r="W217" s="6"/>
      <c r="X217" s="6"/>
      <c r="Y217" s="24" t="s">
        <v>301</v>
      </c>
      <c r="Z217" s="6" t="str">
        <f>VLOOKUP(Y217,'[1]Region&amp;ASM'!$B$2:$D$14,3,0)</f>
        <v>Rahul Rai</v>
      </c>
      <c r="AA217" s="4">
        <v>31</v>
      </c>
      <c r="AB217" s="4" t="s">
        <v>39</v>
      </c>
      <c r="AC217" s="4" t="s">
        <v>419</v>
      </c>
    </row>
    <row r="218" spans="1:29" x14ac:dyDescent="0.25">
      <c r="A218" s="2">
        <v>45134.873842592591</v>
      </c>
      <c r="B218" s="8">
        <v>45134</v>
      </c>
      <c r="C218" s="8"/>
      <c r="D218" s="3" t="s">
        <v>216</v>
      </c>
      <c r="E218" s="26" t="s">
        <v>292</v>
      </c>
      <c r="F218" s="6"/>
      <c r="G218" s="4" t="s">
        <v>509</v>
      </c>
      <c r="H218" s="4"/>
      <c r="I218" s="22">
        <v>400</v>
      </c>
      <c r="J218" s="4" t="s">
        <v>514</v>
      </c>
      <c r="K218" s="4" t="s">
        <v>515</v>
      </c>
      <c r="L218" s="4" t="s">
        <v>511</v>
      </c>
      <c r="M218" s="23">
        <v>50</v>
      </c>
      <c r="N218" s="4" t="s">
        <v>292</v>
      </c>
      <c r="O218" s="4" t="s">
        <v>292</v>
      </c>
      <c r="P218" s="6"/>
      <c r="Q218" s="54" t="s">
        <v>515</v>
      </c>
      <c r="R218" s="54" t="s">
        <v>511</v>
      </c>
      <c r="S218" s="21">
        <v>10</v>
      </c>
      <c r="T218" s="4">
        <v>500</v>
      </c>
      <c r="U218" s="6"/>
      <c r="V218" s="4">
        <v>51</v>
      </c>
      <c r="W218" s="6"/>
      <c r="X218" s="6"/>
      <c r="Y218" s="24" t="s">
        <v>301</v>
      </c>
      <c r="Z218" s="6" t="str">
        <f>VLOOKUP(Y218,'[1]Region&amp;ASM'!$B$2:$D$14,3,0)</f>
        <v>Rahul Rai</v>
      </c>
      <c r="AA218" s="4">
        <v>71</v>
      </c>
      <c r="AB218" s="4" t="s">
        <v>39</v>
      </c>
      <c r="AC218" s="4" t="s">
        <v>517</v>
      </c>
    </row>
    <row r="219" spans="1:29" x14ac:dyDescent="0.25">
      <c r="A219" s="2">
        <v>45134.953703703701</v>
      </c>
      <c r="B219" s="8">
        <v>45134</v>
      </c>
      <c r="C219" s="8"/>
      <c r="D219" s="3" t="s">
        <v>216</v>
      </c>
      <c r="E219" s="26" t="s">
        <v>26</v>
      </c>
      <c r="F219" s="6"/>
      <c r="G219" s="4" t="s">
        <v>61</v>
      </c>
      <c r="H219" s="4"/>
      <c r="I219" s="22">
        <v>100</v>
      </c>
      <c r="J219" s="4" t="s">
        <v>183</v>
      </c>
      <c r="K219" s="4" t="s">
        <v>184</v>
      </c>
      <c r="L219" s="4" t="s">
        <v>78</v>
      </c>
      <c r="M219" s="23">
        <v>100</v>
      </c>
      <c r="N219" s="4" t="s">
        <v>413</v>
      </c>
      <c r="O219" s="4" t="s">
        <v>413</v>
      </c>
      <c r="P219" s="6"/>
      <c r="Q219" s="54" t="s">
        <v>184</v>
      </c>
      <c r="R219" s="54" t="s">
        <v>78</v>
      </c>
      <c r="S219" s="21">
        <v>32</v>
      </c>
      <c r="T219" s="4">
        <v>1000</v>
      </c>
      <c r="U219" s="6"/>
      <c r="V219" s="4">
        <v>37</v>
      </c>
      <c r="W219" s="6"/>
      <c r="X219" s="6"/>
      <c r="Y219" s="6" t="s">
        <v>34</v>
      </c>
      <c r="Z219" s="6" t="str">
        <f>VLOOKUP(Y219,'[1]Region&amp;ASM'!$B$2:$D$14,3,0)</f>
        <v>Abhishek Srivastava</v>
      </c>
      <c r="AA219" s="4">
        <v>12</v>
      </c>
      <c r="AB219" s="4" t="s">
        <v>39</v>
      </c>
      <c r="AC219" s="4"/>
    </row>
    <row r="220" spans="1:29" x14ac:dyDescent="0.25">
      <c r="A220" s="2">
        <v>45135.261493055557</v>
      </c>
      <c r="B220" s="8">
        <v>45134</v>
      </c>
      <c r="C220" s="8"/>
      <c r="D220" s="3" t="s">
        <v>216</v>
      </c>
      <c r="E220" s="26" t="s">
        <v>26</v>
      </c>
      <c r="F220" s="6"/>
      <c r="G220" s="4" t="s">
        <v>518</v>
      </c>
      <c r="H220" s="4">
        <v>9050059887</v>
      </c>
      <c r="I220" s="22">
        <v>900</v>
      </c>
      <c r="J220" s="4" t="s">
        <v>38</v>
      </c>
      <c r="K220" s="4" t="s">
        <v>321</v>
      </c>
      <c r="L220" s="4" t="s">
        <v>519</v>
      </c>
      <c r="M220" s="23">
        <v>100</v>
      </c>
      <c r="N220" s="4" t="s">
        <v>157</v>
      </c>
      <c r="O220" s="4" t="s">
        <v>157</v>
      </c>
      <c r="P220" s="6"/>
      <c r="Q220" s="54" t="s">
        <v>321</v>
      </c>
      <c r="R220" s="54" t="s">
        <v>519</v>
      </c>
      <c r="S220" s="21">
        <v>30</v>
      </c>
      <c r="T220" s="4">
        <v>800</v>
      </c>
      <c r="U220" s="6"/>
      <c r="V220" s="4">
        <v>58</v>
      </c>
      <c r="W220" s="6"/>
      <c r="X220" s="6"/>
      <c r="Y220" s="4" t="s">
        <v>54</v>
      </c>
      <c r="Z220" s="6" t="str">
        <f>VLOOKUP(Y220,'[1]Region&amp;ASM'!$B$2:$D$14,3,0)</f>
        <v>Abhishek Srivastava</v>
      </c>
      <c r="AA220" s="4" t="s">
        <v>520</v>
      </c>
      <c r="AB220" s="4"/>
      <c r="AC220" s="4"/>
    </row>
    <row r="221" spans="1:29" x14ac:dyDescent="0.25">
      <c r="A221" s="2">
        <v>45134.95516203704</v>
      </c>
      <c r="B221" s="8">
        <v>45134</v>
      </c>
      <c r="C221" s="8"/>
      <c r="D221" s="8" t="s">
        <v>216</v>
      </c>
      <c r="E221" s="3" t="s">
        <v>26</v>
      </c>
      <c r="F221" s="4">
        <v>38</v>
      </c>
      <c r="G221" s="4" t="s">
        <v>75</v>
      </c>
      <c r="H221" s="4" t="s">
        <v>267</v>
      </c>
      <c r="I221" s="22">
        <v>200</v>
      </c>
      <c r="J221" s="4" t="s">
        <v>97</v>
      </c>
      <c r="K221" s="4" t="s">
        <v>76</v>
      </c>
      <c r="L221" s="4"/>
      <c r="M221" s="23">
        <v>1100</v>
      </c>
      <c r="N221" s="4"/>
      <c r="O221" s="4"/>
      <c r="P221" s="4" t="s">
        <v>30</v>
      </c>
      <c r="Q221" s="54" t="s">
        <v>78</v>
      </c>
      <c r="R221" s="54" t="s">
        <v>157</v>
      </c>
      <c r="S221" s="21">
        <v>32</v>
      </c>
      <c r="T221" s="4" t="s">
        <v>78</v>
      </c>
      <c r="U221" s="4"/>
      <c r="V221" s="4"/>
      <c r="W221" s="4"/>
      <c r="X221" s="4" t="s">
        <v>81</v>
      </c>
      <c r="Y221" s="6" t="str">
        <f>VLOOKUP(X221,'[1]Region&amp;ASM'!$A$2:$B$13,2,0)</f>
        <v>Avinish Kumar</v>
      </c>
      <c r="Z221" s="6" t="str">
        <f>VLOOKUP(Y221,'[1]Region&amp;ASM'!$B$2:$D$14,3,0)</f>
        <v>Abhishek Srivastava</v>
      </c>
      <c r="AA221" s="6"/>
      <c r="AB221" s="6"/>
      <c r="AC221" s="6"/>
    </row>
    <row r="222" spans="1:29" x14ac:dyDescent="0.25">
      <c r="A222" s="2">
        <v>45134.956932870373</v>
      </c>
      <c r="B222" s="8">
        <v>45134</v>
      </c>
      <c r="C222" s="8"/>
      <c r="D222" s="8" t="s">
        <v>216</v>
      </c>
      <c r="E222" s="3" t="s">
        <v>26</v>
      </c>
      <c r="F222" s="4">
        <v>11</v>
      </c>
      <c r="G222" s="4" t="s">
        <v>36</v>
      </c>
      <c r="H222" s="6"/>
      <c r="I222" s="22">
        <v>300</v>
      </c>
      <c r="J222" s="4" t="s">
        <v>37</v>
      </c>
      <c r="K222" s="4" t="s">
        <v>256</v>
      </c>
      <c r="L222" s="4"/>
      <c r="M222" s="23">
        <v>800</v>
      </c>
      <c r="N222" s="4"/>
      <c r="O222" s="4"/>
      <c r="P222" s="4" t="s">
        <v>30</v>
      </c>
      <c r="Q222" s="54" t="s">
        <v>245</v>
      </c>
      <c r="R222" s="54" t="s">
        <v>225</v>
      </c>
      <c r="S222" s="21">
        <v>25</v>
      </c>
      <c r="T222" s="4" t="s">
        <v>78</v>
      </c>
      <c r="U222" s="4"/>
      <c r="V222" s="4"/>
      <c r="W222" s="4"/>
      <c r="X222" s="4" t="s">
        <v>81</v>
      </c>
      <c r="Y222" s="6" t="str">
        <f>VLOOKUP(X222,'[1]Region&amp;ASM'!$A$2:$B$13,2,0)</f>
        <v>Avinish Kumar</v>
      </c>
      <c r="Z222" s="6" t="str">
        <f>VLOOKUP(Y222,'[1]Region&amp;ASM'!$B$2:$D$14,3,0)</f>
        <v>Abhishek Srivastava</v>
      </c>
      <c r="AA222" s="6"/>
      <c r="AB222" s="6"/>
      <c r="AC222" s="6"/>
    </row>
    <row r="223" spans="1:29" ht="15.75" thickBot="1" x14ac:dyDescent="0.3">
      <c r="A223" s="2">
        <v>45134.957685185182</v>
      </c>
      <c r="B223" s="8">
        <v>45134</v>
      </c>
      <c r="C223" s="8"/>
      <c r="D223" s="8" t="s">
        <v>216</v>
      </c>
      <c r="E223" s="3" t="s">
        <v>26</v>
      </c>
      <c r="F223" s="4">
        <v>38</v>
      </c>
      <c r="G223" s="4" t="s">
        <v>75</v>
      </c>
      <c r="H223" s="4" t="s">
        <v>267</v>
      </c>
      <c r="I223" s="22">
        <v>100</v>
      </c>
      <c r="J223" s="4" t="s">
        <v>97</v>
      </c>
      <c r="K223" s="4" t="s">
        <v>76</v>
      </c>
      <c r="L223" s="4"/>
      <c r="M223" s="23">
        <v>300</v>
      </c>
      <c r="N223" s="4"/>
      <c r="O223" s="4"/>
      <c r="P223" s="4" t="s">
        <v>30</v>
      </c>
      <c r="Q223" s="54" t="s">
        <v>111</v>
      </c>
      <c r="R223" s="54" t="s">
        <v>105</v>
      </c>
      <c r="S223" s="21">
        <v>4</v>
      </c>
      <c r="T223" s="4" t="s">
        <v>105</v>
      </c>
      <c r="U223" s="4"/>
      <c r="V223" s="4"/>
      <c r="W223" s="4"/>
      <c r="X223" s="4" t="s">
        <v>81</v>
      </c>
      <c r="Y223" s="6" t="str">
        <f>VLOOKUP(X223,'[1]Region&amp;ASM'!$A$2:$B$13,2,0)</f>
        <v>Avinish Kumar</v>
      </c>
      <c r="Z223" s="6" t="str">
        <f>VLOOKUP(Y223,'[1]Region&amp;ASM'!$B$2:$D$14,3,0)</f>
        <v>Abhishek Srivastava</v>
      </c>
      <c r="AA223" s="6"/>
      <c r="AB223" s="6"/>
      <c r="AC223" s="6"/>
    </row>
    <row r="224" spans="1:29" ht="15.75" thickBot="1" x14ac:dyDescent="0.3">
      <c r="A224" s="9">
        <v>45135.877974537034</v>
      </c>
      <c r="B224" s="10">
        <v>45135</v>
      </c>
      <c r="C224" s="10"/>
      <c r="D224" s="8" t="s">
        <v>216</v>
      </c>
      <c r="E224" s="3" t="s">
        <v>26</v>
      </c>
      <c r="F224" s="11">
        <v>11</v>
      </c>
      <c r="G224" s="4" t="s">
        <v>36</v>
      </c>
      <c r="H224" s="12" t="s">
        <v>267</v>
      </c>
      <c r="I224" s="38">
        <v>300</v>
      </c>
      <c r="J224" s="12" t="s">
        <v>37</v>
      </c>
      <c r="K224" s="12" t="s">
        <v>256</v>
      </c>
      <c r="L224" s="12"/>
      <c r="M224" s="39">
        <v>1100</v>
      </c>
      <c r="N224" s="12"/>
      <c r="O224" s="12"/>
      <c r="P224" s="12" t="s">
        <v>30</v>
      </c>
      <c r="Q224" s="57" t="s">
        <v>78</v>
      </c>
      <c r="R224" s="57" t="s">
        <v>171</v>
      </c>
      <c r="S224" s="37">
        <v>28</v>
      </c>
      <c r="T224" s="12" t="s">
        <v>78</v>
      </c>
      <c r="U224" s="12"/>
      <c r="V224" s="12"/>
      <c r="W224" s="12"/>
      <c r="X224" s="12" t="s">
        <v>81</v>
      </c>
      <c r="Y224" s="6" t="str">
        <f>VLOOKUP(X224,'[1]Region&amp;ASM'!$A$2:$B$13,2,0)</f>
        <v>Avinish Kumar</v>
      </c>
      <c r="Z224" s="3" t="str">
        <f>VLOOKUP(Y224,'[1]Region&amp;ASM'!$B$2:$D$14,3,0)</f>
        <v>Abhishek Srivastava</v>
      </c>
    </row>
    <row r="225" spans="1:29" ht="15.75" thickBot="1" x14ac:dyDescent="0.3">
      <c r="A225" s="9">
        <v>45135.878865740742</v>
      </c>
      <c r="B225" s="10">
        <v>45135</v>
      </c>
      <c r="C225" s="10"/>
      <c r="D225" s="8" t="s">
        <v>216</v>
      </c>
      <c r="E225" s="3" t="s">
        <v>26</v>
      </c>
      <c r="F225" s="11">
        <v>38</v>
      </c>
      <c r="G225" s="4" t="s">
        <v>75</v>
      </c>
      <c r="H225" s="12" t="s">
        <v>263</v>
      </c>
      <c r="I225" s="38">
        <v>100</v>
      </c>
      <c r="J225" s="12" t="s">
        <v>97</v>
      </c>
      <c r="K225" s="12" t="s">
        <v>76</v>
      </c>
      <c r="L225" s="12"/>
      <c r="M225" s="39">
        <v>1000</v>
      </c>
      <c r="N225" s="12"/>
      <c r="O225" s="12"/>
      <c r="P225" s="12" t="s">
        <v>30</v>
      </c>
      <c r="Q225" s="57" t="s">
        <v>111</v>
      </c>
      <c r="R225" s="57" t="s">
        <v>112</v>
      </c>
      <c r="S225" s="37">
        <v>28</v>
      </c>
      <c r="T225" s="12" t="s">
        <v>105</v>
      </c>
      <c r="U225" s="12"/>
      <c r="V225" s="12"/>
      <c r="W225" s="12"/>
      <c r="X225" s="12" t="s">
        <v>81</v>
      </c>
      <c r="Y225" s="6" t="str">
        <f>VLOOKUP(X225,'[1]Region&amp;ASM'!$A$2:$B$13,2,0)</f>
        <v>Avinish Kumar</v>
      </c>
      <c r="Z225" s="3" t="str">
        <f>VLOOKUP(Y225,'[1]Region&amp;ASM'!$B$2:$D$14,3,0)</f>
        <v>Abhishek Srivastava</v>
      </c>
    </row>
    <row r="226" spans="1:29" ht="15.75" thickBot="1" x14ac:dyDescent="0.3">
      <c r="A226" s="27">
        <v>45135.261493055557</v>
      </c>
      <c r="B226" s="33">
        <v>45134</v>
      </c>
      <c r="C226" s="33"/>
      <c r="D226" s="3" t="s">
        <v>216</v>
      </c>
      <c r="E226" s="26" t="s">
        <v>26</v>
      </c>
      <c r="G226" s="28" t="s">
        <v>518</v>
      </c>
      <c r="H226" s="29">
        <v>9050059887</v>
      </c>
      <c r="I226" s="31">
        <v>900</v>
      </c>
      <c r="J226" s="28" t="s">
        <v>38</v>
      </c>
      <c r="M226" s="32">
        <v>100</v>
      </c>
      <c r="N226" s="28" t="s">
        <v>157</v>
      </c>
      <c r="O226" s="28" t="s">
        <v>157</v>
      </c>
      <c r="Q226" s="58" t="s">
        <v>321</v>
      </c>
      <c r="R226" s="58" t="s">
        <v>519</v>
      </c>
      <c r="S226" s="30">
        <v>30</v>
      </c>
      <c r="T226" s="29">
        <v>800</v>
      </c>
      <c r="V226" s="29">
        <v>58</v>
      </c>
      <c r="Y226" s="4" t="s">
        <v>54</v>
      </c>
      <c r="Z226" s="3" t="str">
        <f>VLOOKUP(Y226,'[1]Region&amp;ASM'!$B$2:$D$14,3,0)</f>
        <v>Abhishek Srivastava</v>
      </c>
      <c r="AA226" s="28" t="s">
        <v>520</v>
      </c>
      <c r="AB226" s="28"/>
      <c r="AC226" s="28"/>
    </row>
    <row r="227" spans="1:29" ht="15.75" thickBot="1" x14ac:dyDescent="0.3">
      <c r="A227" s="9">
        <v>45135.569189814814</v>
      </c>
      <c r="B227" s="35">
        <v>45135</v>
      </c>
      <c r="C227" s="35"/>
      <c r="D227" s="3" t="s">
        <v>216</v>
      </c>
      <c r="E227" s="36" t="s">
        <v>292</v>
      </c>
      <c r="G227" s="12" t="s">
        <v>521</v>
      </c>
      <c r="H227" s="12"/>
      <c r="I227" s="38">
        <v>3250</v>
      </c>
      <c r="J227" s="12" t="s">
        <v>450</v>
      </c>
      <c r="M227" s="39">
        <v>100</v>
      </c>
      <c r="N227" s="12" t="s">
        <v>524</v>
      </c>
      <c r="O227" s="12" t="s">
        <v>524</v>
      </c>
      <c r="Q227" s="57" t="s">
        <v>522</v>
      </c>
      <c r="R227" s="57" t="s">
        <v>523</v>
      </c>
      <c r="S227" s="37">
        <v>14</v>
      </c>
      <c r="T227" s="11">
        <v>1200</v>
      </c>
      <c r="V227" s="11">
        <v>99</v>
      </c>
      <c r="Y227" s="24" t="s">
        <v>301</v>
      </c>
      <c r="Z227" s="3" t="str">
        <f>VLOOKUP(Y227,'[1]Region&amp;ASM'!$B$2:$D$14,3,0)</f>
        <v>Rahul Rai</v>
      </c>
      <c r="AA227" s="11">
        <v>33</v>
      </c>
      <c r="AB227" s="12" t="s">
        <v>39</v>
      </c>
      <c r="AC227" s="12"/>
    </row>
    <row r="228" spans="1:29" ht="15.75" thickBot="1" x14ac:dyDescent="0.3">
      <c r="A228" s="9">
        <v>45135.880196759259</v>
      </c>
      <c r="B228" s="35">
        <v>45135</v>
      </c>
      <c r="C228" s="35"/>
      <c r="D228" s="3" t="s">
        <v>216</v>
      </c>
      <c r="E228" s="40" t="s">
        <v>26</v>
      </c>
      <c r="G228" s="4" t="s">
        <v>75</v>
      </c>
      <c r="H228" s="12"/>
      <c r="I228" s="38">
        <v>800</v>
      </c>
      <c r="J228" s="12" t="s">
        <v>169</v>
      </c>
      <c r="M228" s="39">
        <v>200</v>
      </c>
      <c r="N228" s="12" t="s">
        <v>413</v>
      </c>
      <c r="O228" s="12" t="s">
        <v>307</v>
      </c>
      <c r="Q228" s="57" t="s">
        <v>229</v>
      </c>
      <c r="R228" s="57" t="s">
        <v>526</v>
      </c>
      <c r="S228" s="37">
        <v>45</v>
      </c>
      <c r="T228" s="11">
        <v>2000</v>
      </c>
      <c r="V228" s="11">
        <v>38</v>
      </c>
      <c r="Y228" s="6" t="s">
        <v>34</v>
      </c>
      <c r="Z228" s="3" t="str">
        <f>VLOOKUP(Y228,'[1]Region&amp;ASM'!$B$2:$D$14,3,0)</f>
        <v>Abhishek Srivastava</v>
      </c>
      <c r="AA228" s="11">
        <v>11</v>
      </c>
      <c r="AB228" s="12" t="s">
        <v>39</v>
      </c>
      <c r="AC228" s="12"/>
    </row>
    <row r="229" spans="1:29" ht="15.75" thickBot="1" x14ac:dyDescent="0.3">
      <c r="A229" s="9">
        <v>45135.881458333337</v>
      </c>
      <c r="B229" s="35">
        <v>45135</v>
      </c>
      <c r="C229" s="35"/>
      <c r="D229" s="3" t="s">
        <v>216</v>
      </c>
      <c r="E229" s="40" t="s">
        <v>26</v>
      </c>
      <c r="G229" s="4" t="s">
        <v>75</v>
      </c>
      <c r="H229" s="12"/>
      <c r="I229" s="38">
        <v>2000</v>
      </c>
      <c r="J229" s="12" t="s">
        <v>76</v>
      </c>
      <c r="M229" s="39">
        <v>200</v>
      </c>
      <c r="N229" s="12" t="s">
        <v>413</v>
      </c>
      <c r="O229" s="12" t="s">
        <v>413</v>
      </c>
      <c r="Q229" s="57" t="s">
        <v>229</v>
      </c>
      <c r="R229" s="57" t="s">
        <v>269</v>
      </c>
      <c r="S229" s="37">
        <v>56</v>
      </c>
      <c r="T229" s="11">
        <v>2000</v>
      </c>
      <c r="V229" s="11">
        <v>38</v>
      </c>
      <c r="Y229" s="6" t="s">
        <v>34</v>
      </c>
      <c r="Z229" s="3" t="str">
        <f>VLOOKUP(Y229,'[1]Region&amp;ASM'!$B$2:$D$14,3,0)</f>
        <v>Abhishek Srivastava</v>
      </c>
      <c r="AA229" s="11">
        <v>12</v>
      </c>
      <c r="AB229" s="12" t="s">
        <v>39</v>
      </c>
      <c r="AC229" s="12"/>
    </row>
    <row r="230" spans="1:29" ht="27" thickBot="1" x14ac:dyDescent="0.3">
      <c r="A230" s="9">
        <v>45136.336597222224</v>
      </c>
      <c r="B230" s="35">
        <v>45135</v>
      </c>
      <c r="C230" s="35"/>
      <c r="D230" s="3" t="s">
        <v>216</v>
      </c>
      <c r="E230" s="40" t="s">
        <v>26</v>
      </c>
      <c r="G230" s="12" t="s">
        <v>527</v>
      </c>
      <c r="H230" s="11">
        <v>8882883307</v>
      </c>
      <c r="I230" s="38">
        <v>700</v>
      </c>
      <c r="J230" s="12" t="s">
        <v>89</v>
      </c>
      <c r="M230" s="39">
        <v>150</v>
      </c>
      <c r="N230" s="12" t="s">
        <v>225</v>
      </c>
      <c r="O230" s="12" t="s">
        <v>157</v>
      </c>
      <c r="Q230" s="57" t="s">
        <v>252</v>
      </c>
      <c r="R230" s="57" t="s">
        <v>528</v>
      </c>
      <c r="S230" s="37">
        <v>25</v>
      </c>
      <c r="T230" s="11">
        <v>1500</v>
      </c>
      <c r="V230" s="11">
        <v>39</v>
      </c>
      <c r="Y230" s="4" t="s">
        <v>54</v>
      </c>
      <c r="Z230" s="3" t="str">
        <f>VLOOKUP(Y230,'[1]Region&amp;ASM'!$B$2:$D$14,3,0)</f>
        <v>Abhishek Srivastava</v>
      </c>
      <c r="AA230" s="12" t="s">
        <v>454</v>
      </c>
      <c r="AB230" s="12" t="s">
        <v>39</v>
      </c>
      <c r="AC230" s="12"/>
    </row>
    <row r="231" spans="1:29" ht="27" thickBot="1" x14ac:dyDescent="0.3">
      <c r="A231" s="9">
        <v>45136.340949074074</v>
      </c>
      <c r="B231" s="35">
        <v>45135</v>
      </c>
      <c r="C231" s="35"/>
      <c r="D231" s="3" t="s">
        <v>216</v>
      </c>
      <c r="E231" s="40" t="s">
        <v>26</v>
      </c>
      <c r="G231" s="12" t="s">
        <v>530</v>
      </c>
      <c r="H231" s="11">
        <v>9162531613</v>
      </c>
      <c r="I231" s="38">
        <v>850</v>
      </c>
      <c r="J231" s="12" t="s">
        <v>531</v>
      </c>
      <c r="M231" s="39">
        <v>100</v>
      </c>
      <c r="N231" s="12" t="s">
        <v>157</v>
      </c>
      <c r="O231" s="12" t="s">
        <v>225</v>
      </c>
      <c r="Q231" s="57" t="s">
        <v>532</v>
      </c>
      <c r="R231" s="57" t="s">
        <v>252</v>
      </c>
      <c r="S231" s="37">
        <v>22</v>
      </c>
      <c r="T231" s="11">
        <v>1000</v>
      </c>
      <c r="V231" s="11">
        <v>39</v>
      </c>
      <c r="Y231" s="4" t="s">
        <v>54</v>
      </c>
      <c r="Z231" s="3" t="str">
        <f>VLOOKUP(Y231,'[1]Region&amp;ASM'!$B$2:$D$14,3,0)</f>
        <v>Abhishek Srivastava</v>
      </c>
      <c r="AA231" s="12" t="s">
        <v>454</v>
      </c>
      <c r="AB231" s="12" t="s">
        <v>39</v>
      </c>
      <c r="AC231" s="12"/>
    </row>
    <row r="232" spans="1:29" ht="15.75" thickBot="1" x14ac:dyDescent="0.3">
      <c r="A232" s="9">
        <v>45136.822546296295</v>
      </c>
      <c r="B232" s="10">
        <v>45136</v>
      </c>
      <c r="C232" s="10"/>
      <c r="D232" s="8" t="s">
        <v>216</v>
      </c>
      <c r="E232" s="3" t="s">
        <v>26</v>
      </c>
      <c r="F232" s="11">
        <v>38</v>
      </c>
      <c r="G232" s="4" t="s">
        <v>75</v>
      </c>
      <c r="H232" s="12" t="s">
        <v>263</v>
      </c>
      <c r="I232" s="38">
        <v>100</v>
      </c>
      <c r="J232" s="12" t="s">
        <v>268</v>
      </c>
      <c r="K232" s="12" t="s">
        <v>76</v>
      </c>
      <c r="L232" s="11">
        <v>0</v>
      </c>
      <c r="M232" s="39">
        <v>1100</v>
      </c>
      <c r="N232" s="12"/>
      <c r="O232" s="12"/>
      <c r="P232" s="12"/>
      <c r="Q232" s="57" t="s">
        <v>111</v>
      </c>
      <c r="R232" s="57" t="s">
        <v>112</v>
      </c>
      <c r="S232" s="37">
        <v>26</v>
      </c>
      <c r="T232" s="12" t="s">
        <v>105</v>
      </c>
      <c r="Y232" s="6" t="s">
        <v>34</v>
      </c>
      <c r="Z232" s="3" t="str">
        <f>VLOOKUP(Y232,'[1]Region&amp;ASM'!$B$2:$D$14,3,0)</f>
        <v>Abhishek Srivastava</v>
      </c>
    </row>
    <row r="233" spans="1:29" ht="15.75" thickBot="1" x14ac:dyDescent="0.3">
      <c r="A233" s="9">
        <v>45136.823506944442</v>
      </c>
      <c r="B233" s="10">
        <v>45136</v>
      </c>
      <c r="C233" s="10"/>
      <c r="D233" s="8" t="s">
        <v>216</v>
      </c>
      <c r="E233" s="3" t="s">
        <v>26</v>
      </c>
      <c r="F233" s="11">
        <v>11</v>
      </c>
      <c r="G233" s="4" t="s">
        <v>36</v>
      </c>
      <c r="H233" s="12" t="s">
        <v>263</v>
      </c>
      <c r="I233" s="38">
        <v>500</v>
      </c>
      <c r="J233" s="12" t="s">
        <v>37</v>
      </c>
      <c r="K233" s="12" t="s">
        <v>256</v>
      </c>
      <c r="L233" s="11">
        <v>0</v>
      </c>
      <c r="M233" s="39">
        <v>1000</v>
      </c>
      <c r="N233" s="12"/>
      <c r="O233" s="12"/>
      <c r="P233" s="12"/>
      <c r="Q233" s="57" t="s">
        <v>245</v>
      </c>
      <c r="R233" s="57" t="s">
        <v>269</v>
      </c>
      <c r="S233" s="37">
        <v>26</v>
      </c>
      <c r="T233" s="12" t="s">
        <v>78</v>
      </c>
      <c r="Y233" s="6" t="s">
        <v>34</v>
      </c>
      <c r="Z233" s="3" t="str">
        <f>VLOOKUP(Y233,'[1]Region&amp;ASM'!$B$2:$D$14,3,0)</f>
        <v>Abhishek Srivastava</v>
      </c>
    </row>
    <row r="234" spans="1:29" ht="15.75" thickBot="1" x14ac:dyDescent="0.3">
      <c r="A234" s="9">
        <v>45136.872361111113</v>
      </c>
      <c r="B234" s="10">
        <v>45137</v>
      </c>
      <c r="C234" s="10"/>
      <c r="D234" s="8" t="s">
        <v>216</v>
      </c>
      <c r="E234" s="3" t="s">
        <v>26</v>
      </c>
      <c r="F234" s="11">
        <v>56</v>
      </c>
      <c r="G234" s="12" t="s">
        <v>241</v>
      </c>
      <c r="H234" s="11">
        <v>9810423979</v>
      </c>
      <c r="I234" s="38">
        <v>500</v>
      </c>
      <c r="J234" s="12" t="s">
        <v>270</v>
      </c>
      <c r="K234" s="12" t="s">
        <v>242</v>
      </c>
      <c r="L234" s="11">
        <v>1000</v>
      </c>
      <c r="M234" s="39">
        <v>1000</v>
      </c>
      <c r="N234" s="12"/>
      <c r="O234" s="12"/>
      <c r="P234" s="12" t="s">
        <v>30</v>
      </c>
      <c r="Q234" s="57" t="s">
        <v>243</v>
      </c>
      <c r="R234" s="57" t="s">
        <v>271</v>
      </c>
      <c r="S234" s="37">
        <v>20</v>
      </c>
      <c r="T234" s="12" t="s">
        <v>243</v>
      </c>
      <c r="Y234" s="6" t="s">
        <v>43</v>
      </c>
      <c r="Z234" s="3" t="str">
        <f>VLOOKUP(Y234,'[1]Region&amp;ASM'!$B$2:$D$14,3,0)</f>
        <v>Abhishek Srivastava</v>
      </c>
    </row>
    <row r="235" spans="1:29" ht="15.75" thickBot="1" x14ac:dyDescent="0.3">
      <c r="A235" s="9">
        <v>45137.98196759259</v>
      </c>
      <c r="B235" s="10">
        <v>45137</v>
      </c>
      <c r="C235" s="10"/>
      <c r="D235" s="8" t="s">
        <v>216</v>
      </c>
      <c r="E235" s="3" t="s">
        <v>26</v>
      </c>
      <c r="F235" s="11">
        <v>38</v>
      </c>
      <c r="G235" s="4" t="s">
        <v>75</v>
      </c>
      <c r="H235" s="12" t="s">
        <v>263</v>
      </c>
      <c r="I235" s="38">
        <v>200</v>
      </c>
      <c r="J235" s="12" t="s">
        <v>268</v>
      </c>
      <c r="K235" s="12" t="s">
        <v>76</v>
      </c>
      <c r="L235" s="12" t="s">
        <v>267</v>
      </c>
      <c r="M235" s="39">
        <v>300</v>
      </c>
      <c r="N235" s="12"/>
      <c r="O235" s="12"/>
      <c r="P235" s="12"/>
      <c r="Q235" s="57" t="s">
        <v>272</v>
      </c>
      <c r="R235" s="57" t="s">
        <v>209</v>
      </c>
      <c r="S235" s="37">
        <v>4</v>
      </c>
      <c r="T235" s="12" t="s">
        <v>105</v>
      </c>
      <c r="Y235" s="6" t="s">
        <v>34</v>
      </c>
      <c r="Z235" s="3" t="str">
        <f>VLOOKUP(Y235,'[1]Region&amp;ASM'!$B$2:$D$14,3,0)</f>
        <v>Abhishek Srivastava</v>
      </c>
    </row>
    <row r="236" spans="1:29" ht="27" thickBot="1" x14ac:dyDescent="0.3">
      <c r="A236" s="9">
        <v>45136.295046296298</v>
      </c>
      <c r="B236" s="35">
        <v>45136</v>
      </c>
      <c r="C236" s="35"/>
      <c r="D236" s="3" t="s">
        <v>216</v>
      </c>
      <c r="E236" s="40" t="s">
        <v>26</v>
      </c>
      <c r="G236" s="12" t="s">
        <v>359</v>
      </c>
      <c r="H236" s="11">
        <v>9205133965</v>
      </c>
      <c r="I236" s="38">
        <v>550</v>
      </c>
      <c r="J236" s="12" t="s">
        <v>28</v>
      </c>
      <c r="M236" s="39">
        <v>400</v>
      </c>
      <c r="N236" s="12" t="s">
        <v>225</v>
      </c>
      <c r="O236" s="12" t="s">
        <v>225</v>
      </c>
      <c r="Q236" s="57" t="s">
        <v>366</v>
      </c>
      <c r="R236" s="57" t="s">
        <v>349</v>
      </c>
      <c r="S236" s="37">
        <v>24</v>
      </c>
      <c r="T236" s="11">
        <v>1100</v>
      </c>
      <c r="V236" s="11">
        <v>75</v>
      </c>
      <c r="Y236" s="4" t="s">
        <v>334</v>
      </c>
      <c r="Z236" s="3" t="str">
        <f>VLOOKUP(Y236,'[1]Region&amp;ASM'!$B$2:$D$14,3,0)</f>
        <v>Abhishek Srivastava</v>
      </c>
      <c r="AA236" s="11">
        <v>45</v>
      </c>
      <c r="AB236" s="12" t="s">
        <v>30</v>
      </c>
      <c r="AC236" s="12" t="s">
        <v>534</v>
      </c>
    </row>
    <row r="237" spans="1:29" ht="27" thickBot="1" x14ac:dyDescent="0.3">
      <c r="A237" s="9">
        <v>45136.803287037037</v>
      </c>
      <c r="B237" s="35">
        <v>45136</v>
      </c>
      <c r="C237" s="35"/>
      <c r="D237" s="3" t="s">
        <v>216</v>
      </c>
      <c r="E237" s="41" t="s">
        <v>292</v>
      </c>
      <c r="G237" s="12" t="s">
        <v>535</v>
      </c>
      <c r="H237" s="12"/>
      <c r="I237" s="38">
        <v>6000</v>
      </c>
      <c r="J237" s="12" t="s">
        <v>169</v>
      </c>
      <c r="M237" s="39">
        <v>200</v>
      </c>
      <c r="N237" s="12" t="s">
        <v>292</v>
      </c>
      <c r="O237" s="12" t="s">
        <v>537</v>
      </c>
      <c r="Q237" s="57" t="s">
        <v>536</v>
      </c>
      <c r="R237" s="57" t="s">
        <v>537</v>
      </c>
      <c r="S237" s="37">
        <v>80</v>
      </c>
      <c r="T237" s="11">
        <v>3250</v>
      </c>
      <c r="V237" s="11">
        <v>100</v>
      </c>
      <c r="Y237" s="24" t="s">
        <v>301</v>
      </c>
      <c r="Z237" s="3" t="str">
        <f>VLOOKUP(Y237,'[1]Region&amp;ASM'!$B$2:$D$14,3,0)</f>
        <v>Rahul Rai</v>
      </c>
      <c r="AA237" s="11">
        <v>64</v>
      </c>
      <c r="AB237" s="12" t="s">
        <v>30</v>
      </c>
      <c r="AC237" s="12" t="s">
        <v>539</v>
      </c>
    </row>
    <row r="238" spans="1:29" ht="15.75" thickBot="1" x14ac:dyDescent="0.3">
      <c r="A238" s="9">
        <v>45136.824687499997</v>
      </c>
      <c r="B238" s="35">
        <v>45136</v>
      </c>
      <c r="C238" s="35"/>
      <c r="D238" s="3" t="s">
        <v>216</v>
      </c>
      <c r="E238" s="41" t="s">
        <v>26</v>
      </c>
      <c r="G238" s="4" t="s">
        <v>75</v>
      </c>
      <c r="H238" s="12"/>
      <c r="I238" s="38">
        <v>150</v>
      </c>
      <c r="J238" s="12" t="s">
        <v>76</v>
      </c>
      <c r="M238" s="39">
        <v>100</v>
      </c>
      <c r="N238" s="12" t="s">
        <v>413</v>
      </c>
      <c r="O238" s="12" t="s">
        <v>225</v>
      </c>
      <c r="Q238" s="57" t="s">
        <v>229</v>
      </c>
      <c r="R238" s="57" t="s">
        <v>540</v>
      </c>
      <c r="S238" s="37">
        <v>24</v>
      </c>
      <c r="T238" s="11">
        <v>1000</v>
      </c>
      <c r="V238" s="11">
        <v>38</v>
      </c>
      <c r="Y238" s="6" t="s">
        <v>34</v>
      </c>
      <c r="Z238" s="3" t="str">
        <f>VLOOKUP(Y238,'[1]Region&amp;ASM'!$B$2:$D$14,3,0)</f>
        <v>Abhishek Srivastava</v>
      </c>
      <c r="AA238" s="11">
        <v>12</v>
      </c>
      <c r="AB238" s="12"/>
      <c r="AC238" s="12"/>
    </row>
    <row r="239" spans="1:29" ht="15.75" thickBot="1" x14ac:dyDescent="0.3">
      <c r="A239" s="9">
        <v>45136.825555555559</v>
      </c>
      <c r="B239" s="35">
        <v>45136</v>
      </c>
      <c r="C239" s="35"/>
      <c r="D239" s="3" t="s">
        <v>216</v>
      </c>
      <c r="E239" s="41" t="s">
        <v>26</v>
      </c>
      <c r="G239" s="12" t="s">
        <v>61</v>
      </c>
      <c r="H239" s="12"/>
      <c r="I239" s="43" t="s">
        <v>413</v>
      </c>
      <c r="J239" s="12" t="s">
        <v>150</v>
      </c>
      <c r="M239" s="39">
        <v>100</v>
      </c>
      <c r="N239" s="11" t="s">
        <v>542</v>
      </c>
      <c r="O239" s="12" t="s">
        <v>413</v>
      </c>
      <c r="Q239" s="57" t="s">
        <v>541</v>
      </c>
      <c r="R239" s="57" t="s">
        <v>78</v>
      </c>
      <c r="S239" s="42">
        <v>30</v>
      </c>
      <c r="T239" s="11">
        <v>1000</v>
      </c>
      <c r="V239" s="11">
        <v>37</v>
      </c>
      <c r="Y239" s="6" t="s">
        <v>34</v>
      </c>
      <c r="Z239" s="3" t="str">
        <f>VLOOKUP(Y239,'[1]Region&amp;ASM'!$B$2:$D$14,3,0)</f>
        <v>Abhishek Srivastava</v>
      </c>
      <c r="AA239" s="11">
        <v>11</v>
      </c>
      <c r="AB239" s="12"/>
      <c r="AC239" s="12"/>
    </row>
    <row r="240" spans="1:29" ht="15.75" thickBot="1" x14ac:dyDescent="0.3">
      <c r="A240" s="9">
        <v>45136.877106481479</v>
      </c>
      <c r="B240" s="35">
        <v>45136</v>
      </c>
      <c r="C240" s="35"/>
      <c r="D240" s="3" t="s">
        <v>216</v>
      </c>
      <c r="E240" s="41" t="s">
        <v>26</v>
      </c>
      <c r="G240" s="12" t="s">
        <v>176</v>
      </c>
      <c r="H240" s="11">
        <v>7417925777</v>
      </c>
      <c r="I240" s="38">
        <v>400</v>
      </c>
      <c r="J240" s="12" t="s">
        <v>178</v>
      </c>
      <c r="M240" s="39">
        <v>150</v>
      </c>
      <c r="N240" s="12" t="s">
        <v>78</v>
      </c>
      <c r="O240" s="12" t="s">
        <v>78</v>
      </c>
      <c r="Q240" s="57" t="s">
        <v>181</v>
      </c>
      <c r="R240" s="57" t="s">
        <v>109</v>
      </c>
      <c r="S240" s="37">
        <v>14</v>
      </c>
      <c r="T240" s="11">
        <v>1000</v>
      </c>
      <c r="V240" s="11">
        <v>44</v>
      </c>
      <c r="Y240" s="4" t="s">
        <v>43</v>
      </c>
      <c r="Z240" s="3" t="str">
        <f>VLOOKUP(Y240,'[1]Region&amp;ASM'!$B$2:$D$14,3,0)</f>
        <v>Abhishek Srivastava</v>
      </c>
      <c r="AA240" s="11">
        <v>59</v>
      </c>
      <c r="AB240" s="12" t="s">
        <v>30</v>
      </c>
      <c r="AC240" s="12"/>
    </row>
    <row r="241" spans="1:29" ht="15.75" thickBot="1" x14ac:dyDescent="0.3">
      <c r="A241" s="9">
        <v>45137.822187500002</v>
      </c>
      <c r="B241" s="35">
        <v>45137</v>
      </c>
      <c r="C241" s="35"/>
      <c r="D241" s="3" t="s">
        <v>216</v>
      </c>
      <c r="E241" s="41" t="s">
        <v>26</v>
      </c>
      <c r="G241" s="12" t="s">
        <v>543</v>
      </c>
      <c r="H241" s="11">
        <v>8505803872</v>
      </c>
      <c r="I241" s="38">
        <v>60</v>
      </c>
      <c r="J241" s="12" t="s">
        <v>28</v>
      </c>
      <c r="M241" s="39">
        <v>100</v>
      </c>
      <c r="N241" s="12" t="s">
        <v>413</v>
      </c>
      <c r="O241" s="12" t="s">
        <v>225</v>
      </c>
      <c r="Q241" s="57" t="s">
        <v>544</v>
      </c>
      <c r="R241" s="57" t="s">
        <v>545</v>
      </c>
      <c r="S241" s="37">
        <v>30</v>
      </c>
      <c r="T241" s="11">
        <v>1000</v>
      </c>
      <c r="V241" s="11">
        <v>75</v>
      </c>
      <c r="Y241" s="4" t="s">
        <v>334</v>
      </c>
      <c r="Z241" s="3" t="str">
        <f>VLOOKUP(Y241,'[1]Region&amp;ASM'!$B$2:$D$14,3,0)</f>
        <v>Abhishek Srivastava</v>
      </c>
      <c r="AA241" s="11">
        <v>46</v>
      </c>
      <c r="AB241" s="12" t="s">
        <v>30</v>
      </c>
      <c r="AC241" s="12" t="s">
        <v>547</v>
      </c>
    </row>
    <row r="242" spans="1:29" ht="27" thickBot="1" x14ac:dyDescent="0.3">
      <c r="A242" s="9">
        <v>45138.350497685184</v>
      </c>
      <c r="B242" s="35">
        <v>45137</v>
      </c>
      <c r="C242" s="35"/>
      <c r="D242" s="3" t="s">
        <v>216</v>
      </c>
      <c r="E242" s="41" t="s">
        <v>26</v>
      </c>
      <c r="G242" s="12" t="s">
        <v>352</v>
      </c>
      <c r="H242" s="11">
        <v>9162531613</v>
      </c>
      <c r="I242" s="38">
        <v>500</v>
      </c>
      <c r="J242" s="12" t="s">
        <v>548</v>
      </c>
      <c r="M242" s="39">
        <v>150</v>
      </c>
      <c r="N242" s="12" t="s">
        <v>157</v>
      </c>
      <c r="O242" s="12" t="s">
        <v>157</v>
      </c>
      <c r="Q242" s="57" t="s">
        <v>49</v>
      </c>
      <c r="R242" s="57" t="s">
        <v>321</v>
      </c>
      <c r="S242" s="37">
        <v>35</v>
      </c>
      <c r="T242" s="11">
        <v>1000</v>
      </c>
      <c r="V242" s="11">
        <v>18</v>
      </c>
      <c r="Y242" s="4" t="s">
        <v>54</v>
      </c>
      <c r="Z242" s="3" t="str">
        <f>VLOOKUP(Y242,'[1]Region&amp;ASM'!$B$2:$D$14,3,0)</f>
        <v>Abhishek Srivastava</v>
      </c>
      <c r="AA242" s="12" t="s">
        <v>454</v>
      </c>
      <c r="AB242" s="12" t="s">
        <v>39</v>
      </c>
      <c r="AC242" s="12"/>
    </row>
    <row r="243" spans="1:29" ht="15.75" thickBot="1" x14ac:dyDescent="0.3">
      <c r="A243" s="9">
        <v>45138.920555555553</v>
      </c>
      <c r="B243" s="35">
        <v>45138</v>
      </c>
      <c r="D243" s="3" t="s">
        <v>216</v>
      </c>
      <c r="E243" s="41" t="s">
        <v>292</v>
      </c>
      <c r="G243" s="12" t="s">
        <v>2436</v>
      </c>
      <c r="H243" s="12"/>
      <c r="I243" s="38">
        <v>2400</v>
      </c>
      <c r="J243" s="12" t="s">
        <v>2437</v>
      </c>
      <c r="M243" s="39">
        <v>120</v>
      </c>
      <c r="N243" s="12" t="s">
        <v>292</v>
      </c>
      <c r="O243" s="12" t="s">
        <v>292</v>
      </c>
      <c r="Q243" s="57" t="s">
        <v>2438</v>
      </c>
      <c r="R243" s="57" t="s">
        <v>2439</v>
      </c>
      <c r="S243" s="37">
        <v>40</v>
      </c>
      <c r="T243" s="11">
        <v>1200</v>
      </c>
      <c r="V243" s="11">
        <v>51</v>
      </c>
      <c r="Y243" s="24" t="s">
        <v>301</v>
      </c>
      <c r="Z243" s="11">
        <v>23</v>
      </c>
      <c r="AA243" s="12" t="s">
        <v>39</v>
      </c>
    </row>
    <row r="244" spans="1:29" ht="15.75" thickBot="1" x14ac:dyDescent="0.3">
      <c r="A244" s="9">
        <v>45139.308171296296</v>
      </c>
      <c r="B244" s="35">
        <v>45138</v>
      </c>
      <c r="D244" s="3" t="s">
        <v>216</v>
      </c>
      <c r="E244" s="41" t="s">
        <v>26</v>
      </c>
      <c r="G244" s="12" t="s">
        <v>449</v>
      </c>
      <c r="H244" s="11">
        <v>8851709860</v>
      </c>
      <c r="I244" s="38">
        <v>500</v>
      </c>
      <c r="J244" s="12" t="s">
        <v>169</v>
      </c>
      <c r="M244" s="39">
        <v>120</v>
      </c>
      <c r="N244" s="12" t="s">
        <v>157</v>
      </c>
      <c r="O244" s="12" t="s">
        <v>157</v>
      </c>
      <c r="Q244" s="57" t="s">
        <v>2441</v>
      </c>
      <c r="R244" s="57" t="s">
        <v>2442</v>
      </c>
      <c r="S244" s="37">
        <v>40</v>
      </c>
      <c r="T244" s="11">
        <v>1200</v>
      </c>
      <c r="V244" s="11">
        <v>32</v>
      </c>
      <c r="Y244" s="4" t="s">
        <v>54</v>
      </c>
      <c r="Z244" s="11">
        <v>31</v>
      </c>
      <c r="AA244" s="12" t="s">
        <v>39</v>
      </c>
    </row>
    <row r="245" spans="1:29" ht="15.75" thickBot="1" x14ac:dyDescent="0.3">
      <c r="A245" s="9">
        <v>45139.012546296297</v>
      </c>
      <c r="B245" s="10">
        <v>45138</v>
      </c>
      <c r="D245" s="8" t="s">
        <v>216</v>
      </c>
      <c r="E245" s="3" t="s">
        <v>26</v>
      </c>
      <c r="F245" s="11">
        <v>38</v>
      </c>
      <c r="G245" s="12" t="s">
        <v>302</v>
      </c>
      <c r="H245" s="12" t="s">
        <v>267</v>
      </c>
      <c r="I245" s="38">
        <v>200</v>
      </c>
      <c r="J245" s="12" t="s">
        <v>268</v>
      </c>
      <c r="K245" s="12" t="s">
        <v>76</v>
      </c>
      <c r="L245" s="12" t="s">
        <v>267</v>
      </c>
      <c r="M245" s="39">
        <v>800</v>
      </c>
      <c r="N245" s="12"/>
      <c r="O245" s="12"/>
      <c r="Q245" s="57" t="s">
        <v>105</v>
      </c>
      <c r="R245" s="57" t="s">
        <v>269</v>
      </c>
      <c r="S245" s="37">
        <v>24</v>
      </c>
      <c r="T245" s="12" t="s">
        <v>111</v>
      </c>
      <c r="Y245" s="6" t="s">
        <v>34</v>
      </c>
    </row>
    <row r="246" spans="1:29" ht="15.75" thickBot="1" x14ac:dyDescent="0.3">
      <c r="A246" s="9">
        <v>45139.01358796296</v>
      </c>
      <c r="B246" s="10">
        <v>45138</v>
      </c>
      <c r="D246" s="8" t="s">
        <v>216</v>
      </c>
      <c r="E246" s="3" t="s">
        <v>26</v>
      </c>
      <c r="F246" s="11">
        <v>11</v>
      </c>
      <c r="G246" s="12" t="s">
        <v>2430</v>
      </c>
      <c r="H246" s="12" t="s">
        <v>267</v>
      </c>
      <c r="I246" s="38">
        <v>300</v>
      </c>
      <c r="J246" s="12" t="s">
        <v>37</v>
      </c>
      <c r="K246" s="12" t="s">
        <v>256</v>
      </c>
      <c r="L246" s="12" t="s">
        <v>267</v>
      </c>
      <c r="M246" s="39">
        <v>500</v>
      </c>
      <c r="N246" s="12"/>
      <c r="O246" s="12"/>
      <c r="Q246" s="57" t="s">
        <v>225</v>
      </c>
      <c r="R246" s="57" t="s">
        <v>2431</v>
      </c>
      <c r="S246" s="37">
        <v>15</v>
      </c>
      <c r="T246" s="12" t="s">
        <v>2432</v>
      </c>
      <c r="Y246" s="6" t="s">
        <v>34</v>
      </c>
    </row>
    <row r="247" spans="1:29" ht="15.75" thickBot="1" x14ac:dyDescent="0.3">
      <c r="A247" s="9">
        <v>45139.415231481478</v>
      </c>
      <c r="B247" s="10">
        <v>45138</v>
      </c>
      <c r="D247" s="8" t="s">
        <v>216</v>
      </c>
      <c r="E247" s="3" t="s">
        <v>26</v>
      </c>
      <c r="F247" s="11">
        <v>44</v>
      </c>
      <c r="G247" s="12" t="s">
        <v>176</v>
      </c>
      <c r="H247" s="11">
        <v>7417925777</v>
      </c>
      <c r="I247" s="38">
        <v>300</v>
      </c>
      <c r="J247" s="12" t="s">
        <v>28</v>
      </c>
      <c r="K247" s="12" t="s">
        <v>212</v>
      </c>
      <c r="L247" s="11">
        <v>500</v>
      </c>
      <c r="M247" s="39">
        <v>500</v>
      </c>
      <c r="N247" s="12"/>
      <c r="O247" s="12"/>
      <c r="P247" t="s">
        <v>30</v>
      </c>
      <c r="Q247" s="57" t="s">
        <v>225</v>
      </c>
      <c r="R247" s="57" t="s">
        <v>2433</v>
      </c>
      <c r="S247" s="37">
        <v>10</v>
      </c>
      <c r="T247" s="12" t="s">
        <v>2434</v>
      </c>
      <c r="Y247" s="6" t="s">
        <v>43</v>
      </c>
    </row>
    <row r="248" spans="1:29" ht="39.75" thickBot="1" x14ac:dyDescent="0.3">
      <c r="A248" s="9">
        <v>45139.452673611115</v>
      </c>
      <c r="B248" s="35">
        <v>45138</v>
      </c>
      <c r="D248" s="3" t="s">
        <v>216</v>
      </c>
      <c r="E248" s="41" t="s">
        <v>26</v>
      </c>
      <c r="G248" s="12" t="s">
        <v>1702</v>
      </c>
      <c r="H248" s="11">
        <v>7428784555</v>
      </c>
      <c r="I248" s="38">
        <v>25000</v>
      </c>
      <c r="J248" s="12" t="s">
        <v>2460</v>
      </c>
      <c r="K248" s="12" t="s">
        <v>2461</v>
      </c>
      <c r="L248" s="12" t="s">
        <v>2462</v>
      </c>
      <c r="M248" s="39">
        <v>7000</v>
      </c>
      <c r="Q248" s="57" t="s">
        <v>2463</v>
      </c>
      <c r="R248" s="57" t="s">
        <v>2462</v>
      </c>
      <c r="S248" s="37">
        <v>1100</v>
      </c>
      <c r="T248" s="12" t="s">
        <v>378</v>
      </c>
      <c r="U248" s="12" t="s">
        <v>2464</v>
      </c>
      <c r="V248" s="11">
        <v>7683044386</v>
      </c>
      <c r="W248" s="11">
        <v>120000</v>
      </c>
      <c r="Y248" s="12" t="s">
        <v>35</v>
      </c>
      <c r="AA248" s="11">
        <v>42</v>
      </c>
      <c r="AB248" s="12" t="s">
        <v>30</v>
      </c>
      <c r="AC248" s="12" t="s">
        <v>2465</v>
      </c>
    </row>
  </sheetData>
  <hyperlinks>
    <hyperlink ref="U9" r:id="rId1"/>
    <hyperlink ref="U10" r:id="rId2"/>
    <hyperlink ref="U13" r:id="rId3"/>
    <hyperlink ref="U21" r:id="rId4"/>
    <hyperlink ref="U30" r:id="rId5"/>
    <hyperlink ref="U31" r:id="rId6"/>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7:S29"/>
  <sheetViews>
    <sheetView workbookViewId="0">
      <selection activeCell="J17" sqref="J17"/>
    </sheetView>
  </sheetViews>
  <sheetFormatPr defaultRowHeight="15" x14ac:dyDescent="0.25"/>
  <cols>
    <col min="2" max="2" width="18.85546875" customWidth="1"/>
    <col min="3" max="3" width="10" customWidth="1"/>
    <col min="4" max="4" width="10.85546875" customWidth="1"/>
    <col min="5" max="5" width="10" customWidth="1"/>
    <col min="6" max="6" width="8.5703125" customWidth="1"/>
    <col min="7" max="7" width="11.140625" customWidth="1"/>
    <col min="8" max="8" width="12.5703125" customWidth="1"/>
    <col min="9" max="9" width="12" customWidth="1"/>
    <col min="10" max="10" width="18.85546875" bestFit="1" customWidth="1"/>
    <col min="12" max="13" width="10.42578125" bestFit="1" customWidth="1"/>
    <col min="17" max="17" width="10.42578125" bestFit="1" customWidth="1"/>
  </cols>
  <sheetData>
    <row r="7" spans="2:19" x14ac:dyDescent="0.25">
      <c r="B7" s="109" t="s">
        <v>617</v>
      </c>
      <c r="C7" s="109"/>
      <c r="D7" s="109"/>
      <c r="E7" s="109"/>
      <c r="F7" s="109"/>
      <c r="G7" s="109"/>
      <c r="H7" s="109"/>
      <c r="M7" s="109" t="s">
        <v>617</v>
      </c>
      <c r="N7" s="109"/>
      <c r="O7" s="109"/>
      <c r="P7" s="109"/>
      <c r="Q7" s="109"/>
      <c r="R7" s="109"/>
      <c r="S7" s="109"/>
    </row>
    <row r="8" spans="2:19" x14ac:dyDescent="0.25">
      <c r="B8" s="71" t="s">
        <v>596</v>
      </c>
      <c r="C8" s="71" t="s">
        <v>597</v>
      </c>
      <c r="D8" s="71" t="s">
        <v>612</v>
      </c>
      <c r="E8" s="71" t="s">
        <v>613</v>
      </c>
      <c r="F8" s="71" t="s">
        <v>614</v>
      </c>
      <c r="G8" s="71" t="s">
        <v>615</v>
      </c>
      <c r="H8" s="71" t="s">
        <v>616</v>
      </c>
      <c r="M8" s="104" t="s">
        <v>596</v>
      </c>
      <c r="N8" s="104" t="s">
        <v>597</v>
      </c>
      <c r="O8" s="104" t="s">
        <v>612</v>
      </c>
      <c r="P8" s="104" t="s">
        <v>613</v>
      </c>
      <c r="Q8" s="104" t="s">
        <v>614</v>
      </c>
      <c r="R8" s="104" t="s">
        <v>615</v>
      </c>
      <c r="S8" s="104" t="s">
        <v>616</v>
      </c>
    </row>
    <row r="9" spans="2:19" x14ac:dyDescent="0.25">
      <c r="B9" s="6" t="s">
        <v>35</v>
      </c>
      <c r="C9" s="6" t="s">
        <v>26</v>
      </c>
      <c r="D9" s="6">
        <f>_xlfn.IFNA(VLOOKUP(B9,'Ev|Agg Pivot'!$A$4:$E$9,2,0),0)</f>
        <v>3</v>
      </c>
      <c r="E9" s="6">
        <f>_xlfn.IFNA(VLOOKUP(B9,'Ev|Agg Pivot'!$A$4:$E$9,3,0),0)</f>
        <v>36500</v>
      </c>
      <c r="F9" s="6">
        <f>_xlfn.IFNA(VLOOKUP(B9,'Ev|Agg Pivot'!$A$4:$E$10,4,0),0)</f>
        <v>2660</v>
      </c>
      <c r="G9" s="6">
        <f>_xlfn.IFNA(VLOOKUP(B9,'Ev|Agg Pivot'!$A$4:$E$10,5,0),0)</f>
        <v>14300</v>
      </c>
      <c r="H9" s="98">
        <f>IFERROR(G9/F9,0)</f>
        <v>5.3759398496240598</v>
      </c>
      <c r="M9" s="6" t="s">
        <v>35</v>
      </c>
      <c r="N9" s="6" t="s">
        <v>26</v>
      </c>
      <c r="O9" s="6">
        <f>_xlfn.IFNA(VLOOKUP(M9,'Ev|Agg Pivot'!$A$4:$E$9,2,0),0)</f>
        <v>3</v>
      </c>
      <c r="P9" s="6">
        <f>_xlfn.IFNA(VLOOKUP(M9,'Ev|Agg Pivot'!$A$4:$E$9,3,0),0)</f>
        <v>36500</v>
      </c>
      <c r="Q9" s="6">
        <f>_xlfn.IFNA(VLOOKUP(M9,'Ev|Agg Pivot'!$A$4:$E$10,4,0),0)</f>
        <v>2660</v>
      </c>
      <c r="R9" s="6">
        <f>_xlfn.IFNA(VLOOKUP(M9,'Ev|Agg Pivot'!$A$4:$E$10,5,0),0)</f>
        <v>14300</v>
      </c>
      <c r="S9" s="98">
        <f>IFERROR(R9/Q9,0)</f>
        <v>5.3759398496240598</v>
      </c>
    </row>
    <row r="10" spans="2:19" x14ac:dyDescent="0.25">
      <c r="B10" s="6" t="s">
        <v>54</v>
      </c>
      <c r="C10" s="6" t="str">
        <f>VLOOKUP(B10,'[1]Region&amp;ASM'!$B$2:$E$13,4,0)</f>
        <v>Gurgaon</v>
      </c>
      <c r="D10" s="6">
        <f>_xlfn.IFNA(VLOOKUP(B10,'Ev|Agg Pivot'!$A$4:$E$9,2,0),0)</f>
        <v>25</v>
      </c>
      <c r="E10" s="98">
        <f>_xlfn.IFNA(VLOOKUP(B10,'Ev|Agg Pivot'!$A$4:$E$9,3,0),0)</f>
        <v>11432.75</v>
      </c>
      <c r="F10" s="98">
        <f>_xlfn.IFNA(VLOOKUP(B10,'Ev|Agg Pivot'!$A$4:$E$10,4,0),0)</f>
        <v>925</v>
      </c>
      <c r="G10" s="6">
        <f>_xlfn.IFNA(VLOOKUP(B10,'Ev|Agg Pivot'!$A$4:$E$10,5,0),0)</f>
        <v>5590</v>
      </c>
      <c r="H10" s="98">
        <f t="shared" ref="H10:H15" si="0">IFERROR(G10/F10,0)</f>
        <v>6.0432432432432428</v>
      </c>
      <c r="M10" s="6" t="s">
        <v>54</v>
      </c>
      <c r="N10" s="6" t="str">
        <f>VLOOKUP(M10,'[1]Region&amp;ASM'!$B$2:$E$13,4,0)</f>
        <v>Gurgaon</v>
      </c>
      <c r="O10" s="6">
        <f>_xlfn.IFNA(VLOOKUP(M10,'Ev|Agg Pivot'!$A$4:$E$9,2,0),0)</f>
        <v>25</v>
      </c>
      <c r="P10" s="98">
        <f>_xlfn.IFNA(VLOOKUP(M10,'Ev|Agg Pivot'!$A$4:$E$9,3,0),0)</f>
        <v>11432.75</v>
      </c>
      <c r="Q10" s="98">
        <f>_xlfn.IFNA(VLOOKUP(M10,'Ev|Agg Pivot'!$A$4:$E$10,4,0),0)</f>
        <v>925</v>
      </c>
      <c r="R10" s="6">
        <f>_xlfn.IFNA(VLOOKUP(M10,'Ev|Agg Pivot'!$A$4:$E$10,5,0),0)</f>
        <v>5590</v>
      </c>
      <c r="S10" s="98">
        <f t="shared" ref="S10:S15" si="1">IFERROR(R10/Q10,0)</f>
        <v>6.0432432432432428</v>
      </c>
    </row>
    <row r="11" spans="2:19" x14ac:dyDescent="0.25">
      <c r="B11" s="6" t="s">
        <v>34</v>
      </c>
      <c r="C11" s="6" t="str">
        <f>VLOOKUP(B11,'[1]Region&amp;ASM'!$B$2:$E$13,4,0)</f>
        <v>Delhi</v>
      </c>
      <c r="D11" s="6">
        <f>_xlfn.IFNA(VLOOKUP(B11,'Ev|Agg Pivot'!$A$4:$E$9,2,0),0)</f>
        <v>67</v>
      </c>
      <c r="E11" s="6">
        <f>_xlfn.IFNA(VLOOKUP(B11,'Ev|Agg Pivot'!$A$4:$E$9,3,0),0)</f>
        <v>16450</v>
      </c>
      <c r="F11" s="6">
        <f>_xlfn.IFNA(VLOOKUP(B11,'Ev|Agg Pivot'!$A$4:$E$10,4,0),0)</f>
        <v>1505</v>
      </c>
      <c r="G11" s="6">
        <f>_xlfn.IFNA(VLOOKUP(B11,'Ev|Agg Pivot'!$A$4:$E$10,5,0),0)</f>
        <v>37850</v>
      </c>
      <c r="H11" s="98">
        <f t="shared" si="0"/>
        <v>25.14950166112957</v>
      </c>
      <c r="M11" s="6" t="s">
        <v>34</v>
      </c>
      <c r="N11" s="6" t="str">
        <f>VLOOKUP(M11,'[1]Region&amp;ASM'!$B$2:$E$13,4,0)</f>
        <v>Delhi</v>
      </c>
      <c r="O11" s="6">
        <f>_xlfn.IFNA(VLOOKUP(M11,'Ev|Agg Pivot'!$A$4:$E$9,2,0),0)</f>
        <v>67</v>
      </c>
      <c r="P11" s="6">
        <f>_xlfn.IFNA(VLOOKUP(M11,'Ev|Agg Pivot'!$A$4:$E$9,3,0),0)</f>
        <v>16450</v>
      </c>
      <c r="Q11" s="6">
        <f>_xlfn.IFNA(VLOOKUP(M11,'Ev|Agg Pivot'!$A$4:$E$10,4,0),0)</f>
        <v>1505</v>
      </c>
      <c r="R11" s="6">
        <f>_xlfn.IFNA(VLOOKUP(M11,'Ev|Agg Pivot'!$A$4:$E$10,5,0),0)</f>
        <v>37850</v>
      </c>
      <c r="S11" s="98">
        <f t="shared" si="1"/>
        <v>25.14950166112957</v>
      </c>
    </row>
    <row r="12" spans="2:19" x14ac:dyDescent="0.25">
      <c r="B12" s="6" t="s">
        <v>334</v>
      </c>
      <c r="C12" s="6" t="s">
        <v>611</v>
      </c>
      <c r="D12" s="6">
        <f>_xlfn.IFNA(VLOOKUP(B12,'Ev|Agg Pivot'!$A$4:$E$9,2,0),0)</f>
        <v>22</v>
      </c>
      <c r="E12" s="6">
        <f>_xlfn.IFNA(VLOOKUP(B12,'Ev|Agg Pivot'!$A$4:$E$9,3,0),0)</f>
        <v>7381</v>
      </c>
      <c r="F12" s="98">
        <f>_xlfn.IFNA(VLOOKUP(B12,'Ev|Agg Pivot'!$A$4:$E$10,4,0),0)</f>
        <v>1221.4000000000001</v>
      </c>
      <c r="G12" s="6">
        <f>_xlfn.IFNA(VLOOKUP(B12,'Ev|Agg Pivot'!$A$4:$E$10,5,0),0)</f>
        <v>13130</v>
      </c>
      <c r="H12" s="98">
        <f t="shared" si="0"/>
        <v>10.749959063369902</v>
      </c>
      <c r="M12" s="6" t="s">
        <v>334</v>
      </c>
      <c r="N12" s="6" t="s">
        <v>611</v>
      </c>
      <c r="O12" s="6">
        <f>_xlfn.IFNA(VLOOKUP(M12,'Ev|Agg Pivot'!$A$4:$E$9,2,0),0)</f>
        <v>22</v>
      </c>
      <c r="P12" s="6">
        <f>_xlfn.IFNA(VLOOKUP(M12,'Ev|Agg Pivot'!$A$4:$E$9,3,0),0)</f>
        <v>7381</v>
      </c>
      <c r="Q12" s="98">
        <f>_xlfn.IFNA(VLOOKUP(M12,'Ev|Agg Pivot'!$A$4:$E$10,4,0),0)</f>
        <v>1221.4000000000001</v>
      </c>
      <c r="R12" s="6">
        <f>_xlfn.IFNA(VLOOKUP(M12,'Ev|Agg Pivot'!$A$4:$E$10,5,0),0)</f>
        <v>13130</v>
      </c>
      <c r="S12" s="98">
        <f t="shared" si="1"/>
        <v>10.749959063369902</v>
      </c>
    </row>
    <row r="13" spans="2:19" x14ac:dyDescent="0.25">
      <c r="B13" s="6" t="s">
        <v>43</v>
      </c>
      <c r="C13" s="6" t="str">
        <f>VLOOKUP(B13,'[1]Region&amp;ASM'!$B$2:$E$13,4,0)</f>
        <v>Noida</v>
      </c>
      <c r="D13" s="6">
        <f>_xlfn.IFNA(VLOOKUP(B13,'Ev|Agg Pivot'!$A$4:$E$9,2,0),0)</f>
        <v>20</v>
      </c>
      <c r="E13" s="6">
        <f>_xlfn.IFNA(VLOOKUP(B13,'Ev|Agg Pivot'!$A$4:$E$9,3,0),0)</f>
        <v>8953</v>
      </c>
      <c r="F13" s="6">
        <f>_xlfn.IFNA(VLOOKUP(B13,'Ev|Agg Pivot'!$A$4:$E$10,4,0),0)</f>
        <v>311</v>
      </c>
      <c r="G13" s="6">
        <f>_xlfn.IFNA(VLOOKUP(B13,'Ev|Agg Pivot'!$A$4:$E$10,5,0),0)</f>
        <v>7230</v>
      </c>
      <c r="H13" s="98">
        <f t="shared" si="0"/>
        <v>23.2475884244373</v>
      </c>
      <c r="M13" s="6" t="s">
        <v>43</v>
      </c>
      <c r="N13" s="6" t="str">
        <f>VLOOKUP(M13,'[1]Region&amp;ASM'!$B$2:$E$13,4,0)</f>
        <v>Noida</v>
      </c>
      <c r="O13" s="6">
        <f>_xlfn.IFNA(VLOOKUP(M13,'Ev|Agg Pivot'!$A$4:$E$9,2,0),0)</f>
        <v>20</v>
      </c>
      <c r="P13" s="6">
        <f>_xlfn.IFNA(VLOOKUP(M13,'Ev|Agg Pivot'!$A$4:$E$9,3,0),0)</f>
        <v>8953</v>
      </c>
      <c r="Q13" s="6">
        <f>_xlfn.IFNA(VLOOKUP(M13,'Ev|Agg Pivot'!$A$4:$E$10,4,0),0)</f>
        <v>311</v>
      </c>
      <c r="R13" s="6">
        <f>_xlfn.IFNA(VLOOKUP(M13,'Ev|Agg Pivot'!$A$4:$E$10,5,0),0)</f>
        <v>7230</v>
      </c>
      <c r="S13" s="98">
        <f t="shared" si="1"/>
        <v>23.2475884244373</v>
      </c>
    </row>
    <row r="14" spans="2:19" x14ac:dyDescent="0.25">
      <c r="B14" s="6" t="s">
        <v>301</v>
      </c>
      <c r="C14" s="6" t="str">
        <f>VLOOKUP(B14,'[1]Region&amp;ASM'!$B$2:$E$13,4,0)</f>
        <v>Kanpur</v>
      </c>
      <c r="D14" s="6">
        <f>_xlfn.IFNA(VLOOKUP(B14,'Ev|Agg Pivot'!$A$5:$E$10,2,0),0)</f>
        <v>13</v>
      </c>
      <c r="E14" s="6">
        <f>_xlfn.IFNA(VLOOKUP(B14,'Ev|Agg Pivot'!$A$5:$E$10,3,0),0)</f>
        <v>59180</v>
      </c>
      <c r="F14" s="98">
        <f>_xlfn.IFNA(VLOOKUP(B14,'Ev|Agg Pivot'!$A$4:$E$10,4,0),0)</f>
        <v>426.5</v>
      </c>
      <c r="G14" s="6">
        <f>_xlfn.IFNA(VLOOKUP(B14,'Ev|Agg Pivot'!$A$4:$E$10,5,0),0)</f>
        <v>1672</v>
      </c>
      <c r="H14" s="98">
        <f t="shared" si="0"/>
        <v>3.9202813599062134</v>
      </c>
      <c r="M14" s="6" t="s">
        <v>301</v>
      </c>
      <c r="N14" s="6" t="str">
        <f>VLOOKUP(M14,'[1]Region&amp;ASM'!$B$2:$E$13,4,0)</f>
        <v>Kanpur</v>
      </c>
      <c r="O14" s="6">
        <f>_xlfn.IFNA(VLOOKUP(M14,'Ev|Agg Pivot'!$A$5:$E$10,2,0),0)</f>
        <v>13</v>
      </c>
      <c r="P14" s="6">
        <f>_xlfn.IFNA(VLOOKUP(M14,'Ev|Agg Pivot'!$A$5:$E$10,3,0),0)</f>
        <v>59180</v>
      </c>
      <c r="Q14" s="98">
        <f>_xlfn.IFNA(VLOOKUP(M14,'Ev|Agg Pivot'!$A$4:$E$10,4,0),0)</f>
        <v>426.5</v>
      </c>
      <c r="R14" s="6">
        <f>_xlfn.IFNA(VLOOKUP(M14,'Ev|Agg Pivot'!$A$4:$E$10,5,0),0)</f>
        <v>1672</v>
      </c>
      <c r="S14" s="98">
        <f t="shared" si="1"/>
        <v>3.9202813599062134</v>
      </c>
    </row>
    <row r="15" spans="2:19" x14ac:dyDescent="0.25">
      <c r="B15" s="108" t="s">
        <v>610</v>
      </c>
      <c r="C15" s="108"/>
      <c r="D15" s="69">
        <f>SUM(D9:D14)</f>
        <v>150</v>
      </c>
      <c r="E15" s="99">
        <f>SUM(E9:E14)</f>
        <v>139896.75</v>
      </c>
      <c r="F15" s="99">
        <f>SUM(F9:F14)</f>
        <v>7048.9</v>
      </c>
      <c r="G15" s="99">
        <f>SUM(G9:G14)</f>
        <v>79772</v>
      </c>
      <c r="H15" s="99">
        <f t="shared" si="0"/>
        <v>11.316943069131355</v>
      </c>
      <c r="M15" s="108" t="s">
        <v>610</v>
      </c>
      <c r="N15" s="108"/>
      <c r="O15" s="69">
        <f>SUM(O9:O14)</f>
        <v>150</v>
      </c>
      <c r="P15" s="99">
        <f>SUM(P9:P14)</f>
        <v>139896.75</v>
      </c>
      <c r="Q15" s="99">
        <f>SUM(Q9:Q14)</f>
        <v>7048.9</v>
      </c>
      <c r="R15" s="99">
        <f>SUM(R9:R14)</f>
        <v>79772</v>
      </c>
      <c r="S15" s="99">
        <f t="shared" si="1"/>
        <v>11.316943069131355</v>
      </c>
    </row>
    <row r="16" spans="2:19" x14ac:dyDescent="0.25">
      <c r="E16" s="100"/>
      <c r="F16" s="100"/>
      <c r="G16" s="100"/>
      <c r="H16" s="100"/>
    </row>
    <row r="19" spans="2:19" x14ac:dyDescent="0.25">
      <c r="L19" s="107"/>
    </row>
    <row r="20" spans="2:19" x14ac:dyDescent="0.25">
      <c r="L20" s="107"/>
      <c r="M20" s="107"/>
      <c r="N20" s="107"/>
      <c r="O20" s="107"/>
      <c r="P20" s="107"/>
      <c r="Q20" s="107"/>
      <c r="R20" s="107"/>
      <c r="S20" s="107"/>
    </row>
    <row r="21" spans="2:19" x14ac:dyDescent="0.25">
      <c r="B21" s="109" t="s">
        <v>618</v>
      </c>
      <c r="C21" s="109"/>
      <c r="D21" s="109"/>
      <c r="E21" s="109"/>
      <c r="F21" s="109"/>
      <c r="G21" s="109"/>
      <c r="H21" s="109"/>
      <c r="J21" s="109" t="s">
        <v>619</v>
      </c>
      <c r="K21" s="109"/>
      <c r="L21" s="109"/>
      <c r="M21" s="109"/>
      <c r="N21" s="109"/>
      <c r="O21" s="109"/>
      <c r="P21" s="109"/>
      <c r="Q21" s="109"/>
    </row>
    <row r="22" spans="2:19" x14ac:dyDescent="0.25">
      <c r="B22" s="71" t="s">
        <v>596</v>
      </c>
      <c r="C22" s="71" t="s">
        <v>597</v>
      </c>
      <c r="D22" s="71" t="s">
        <v>612</v>
      </c>
      <c r="E22" s="71" t="s">
        <v>613</v>
      </c>
      <c r="F22" s="71" t="s">
        <v>614</v>
      </c>
      <c r="G22" s="71" t="s">
        <v>615</v>
      </c>
      <c r="H22" s="71" t="s">
        <v>616</v>
      </c>
      <c r="J22" s="71" t="s">
        <v>596</v>
      </c>
      <c r="K22" s="71" t="s">
        <v>597</v>
      </c>
      <c r="L22" s="71" t="s">
        <v>612</v>
      </c>
      <c r="M22" s="71" t="s">
        <v>613</v>
      </c>
      <c r="N22" s="71" t="s">
        <v>614</v>
      </c>
      <c r="O22" s="71" t="s">
        <v>620</v>
      </c>
      <c r="P22" s="71" t="s">
        <v>615</v>
      </c>
      <c r="Q22" s="71" t="s">
        <v>621</v>
      </c>
    </row>
    <row r="23" spans="2:19" x14ac:dyDescent="0.25">
      <c r="B23" s="6" t="s">
        <v>35</v>
      </c>
      <c r="C23" s="6" t="s">
        <v>26</v>
      </c>
      <c r="D23" s="6">
        <f>_xlfn.IFNA(VLOOKUP(B23,'Ev pivot'!$A$4:$E$8,2,0),0)</f>
        <v>0</v>
      </c>
      <c r="E23" s="6">
        <f>_xlfn.IFNA(VLOOKUP(B23,'Ev pivot'!$A$4:$E$8,3,0),0)</f>
        <v>0</v>
      </c>
      <c r="F23" s="6">
        <f>_xlfn.IFNA(VLOOKUP(B23,'Ev pivot'!$A$4:$E$8,4,0),0)</f>
        <v>0</v>
      </c>
      <c r="G23" s="6"/>
      <c r="H23" s="6">
        <f>IFERROR(G23/F23,0)</f>
        <v>0</v>
      </c>
      <c r="J23" s="6" t="s">
        <v>35</v>
      </c>
      <c r="K23" s="6" t="s">
        <v>26</v>
      </c>
      <c r="L23" s="6">
        <f>_xlfn.IFNA(VLOOKUP(J23,'Aggregation Pivot'!$A$4:$F$10,2,0),0)</f>
        <v>3</v>
      </c>
      <c r="M23" s="6">
        <f>_xlfn.IFNA(VLOOKUP(J23,'Aggregation Pivot'!$A$4:$F$10,3,0),0)</f>
        <v>36500</v>
      </c>
      <c r="N23" s="6">
        <f>_xlfn.IFNA(VLOOKUP(J23,'Aggregation Pivot'!A4:$F$10,4,0),0)</f>
        <v>2660</v>
      </c>
      <c r="O23" s="6">
        <f>_xlfn.IFNA(VLOOKUP(J23,'Aggregation Pivot'!$A$4:$F$10,5,0),0)</f>
        <v>205000</v>
      </c>
      <c r="P23" s="6">
        <f>_xlfn.IFNA(VLOOKUP(J23,'Aggregation Pivot'!$A$4:$F$10,6,0),0)</f>
        <v>14300</v>
      </c>
      <c r="Q23" s="98">
        <f>IFERROR(P23/O23*100,0)</f>
        <v>6.9756097560975618</v>
      </c>
    </row>
    <row r="24" spans="2:19" x14ac:dyDescent="0.25">
      <c r="B24" s="6" t="s">
        <v>54</v>
      </c>
      <c r="C24" s="6" t="str">
        <f>VLOOKUP(B24,'[1]Region&amp;ASM'!$B$2:$E$13,4,0)</f>
        <v>Gurgaon</v>
      </c>
      <c r="D24" s="6">
        <f>_xlfn.IFNA(VLOOKUP(B24,'Ev pivot'!$A$4:$E$8,2,0),0)</f>
        <v>1</v>
      </c>
      <c r="E24" s="6">
        <f>_xlfn.IFNA(VLOOKUP(B24,'Ev pivot'!$A$4:$E$8,3,0),0)</f>
        <v>50</v>
      </c>
      <c r="F24" s="98">
        <f>_xlfn.IFNA(VLOOKUP(B24,'Ev pivot'!$A$4:$E$8,4,0),0)</f>
        <v>33</v>
      </c>
      <c r="G24" s="6">
        <f>_xlfn.IFNA(VLOOKUP(B24,'Ev pivot'!$A$4:$E$8,5,0),0)</f>
        <v>1000</v>
      </c>
      <c r="H24" s="98">
        <f t="shared" ref="H24:H29" si="2">IFERROR(G24/F24,0)</f>
        <v>30.303030303030305</v>
      </c>
      <c r="J24" s="6" t="s">
        <v>54</v>
      </c>
      <c r="K24" s="6" t="str">
        <f>VLOOKUP(J24,'[1]Region&amp;ASM'!$B$2:$E$13,4,0)</f>
        <v>Gurgaon</v>
      </c>
      <c r="L24" s="6">
        <f>_xlfn.IFNA(VLOOKUP(J24,'Aggregation Pivot'!$A$4:$F$10,2,0),0)</f>
        <v>23</v>
      </c>
      <c r="M24" s="98">
        <f>_xlfn.IFNA(VLOOKUP(J24,'Aggregation Pivot'!$A$4:$F$10,3,0),0)</f>
        <v>10482.75</v>
      </c>
      <c r="N24" s="6">
        <f>_xlfn.IFNA(VLOOKUP(J24,'Aggregation Pivot'!A5:$F$10,4,0),0)</f>
        <v>862</v>
      </c>
      <c r="O24" s="6">
        <f>_xlfn.IFNA(VLOOKUP(J24,'Aggregation Pivot'!$A$4:$F$10,5,0),0)</f>
        <v>44000</v>
      </c>
      <c r="P24" s="6">
        <f>_xlfn.IFNA(VLOOKUP(J24,'Aggregation Pivot'!$A$4:$F$10,6,0),0)</f>
        <v>4490</v>
      </c>
      <c r="Q24" s="98">
        <f t="shared" ref="Q24:Q29" si="3">IFERROR(P24/O24*100,0)</f>
        <v>10.204545454545455</v>
      </c>
    </row>
    <row r="25" spans="2:19" x14ac:dyDescent="0.25">
      <c r="B25" s="6" t="s">
        <v>34</v>
      </c>
      <c r="C25" s="6" t="str">
        <f>VLOOKUP(B25,'[1]Region&amp;ASM'!$B$2:$E$13,4,0)</f>
        <v>Delhi</v>
      </c>
      <c r="D25" s="6">
        <f>_xlfn.IFNA(VLOOKUP(B25,'Ev pivot'!$A$4:$E$8,2,0),0)</f>
        <v>48</v>
      </c>
      <c r="E25" s="6">
        <f>_xlfn.IFNA(VLOOKUP(B25,'Ev pivot'!$A$4:$E$8,3,0),0)</f>
        <v>10650</v>
      </c>
      <c r="F25" s="6">
        <f>_xlfn.IFNA(VLOOKUP(B25,'Ev pivot'!$A$4:$E$8,4,0),0)</f>
        <v>1020</v>
      </c>
      <c r="G25" s="6">
        <f>_xlfn.IFNA(VLOOKUP(B25,'Ev pivot'!$A$4:$E$8,5,0),0)</f>
        <v>38150</v>
      </c>
      <c r="H25" s="98">
        <f t="shared" si="2"/>
        <v>37.401960784313722</v>
      </c>
      <c r="J25" s="6" t="s">
        <v>34</v>
      </c>
      <c r="K25" s="6" t="str">
        <f>VLOOKUP(J25,'[1]Region&amp;ASM'!$B$2:$E$13,4,0)</f>
        <v>Delhi</v>
      </c>
      <c r="L25" s="6">
        <f>_xlfn.IFNA(VLOOKUP(J25,'Aggregation Pivot'!$A$4:$F$10,2,0),0)</f>
        <v>21</v>
      </c>
      <c r="M25" s="98">
        <f>_xlfn.IFNA(VLOOKUP(J25,'Aggregation Pivot'!$A$4:$F$10,3,0),0)</f>
        <v>6400</v>
      </c>
      <c r="N25" s="6">
        <f>_xlfn.IFNA(VLOOKUP(J25,'Aggregation Pivot'!A6:$F$10,4,0),0)</f>
        <v>545</v>
      </c>
      <c r="O25" s="6">
        <f>_xlfn.IFNA(VLOOKUP(J25,'Aggregation Pivot'!$A$4:$F$10,5,0),0)</f>
        <v>20950</v>
      </c>
      <c r="P25" s="6">
        <f>_xlfn.IFNA(VLOOKUP(J25,'Aggregation Pivot'!$A$4:$F$10,6,0),0)</f>
        <v>2000</v>
      </c>
      <c r="Q25" s="98">
        <f t="shared" si="3"/>
        <v>9.5465393794749396</v>
      </c>
    </row>
    <row r="26" spans="2:19" x14ac:dyDescent="0.25">
      <c r="B26" s="6" t="s">
        <v>334</v>
      </c>
      <c r="C26" s="6" t="s">
        <v>611</v>
      </c>
      <c r="D26" s="6">
        <f>_xlfn.IFNA(VLOOKUP(B26,'Ev pivot'!$A$4:$E$8,2,0),0)</f>
        <v>0</v>
      </c>
      <c r="E26" s="6">
        <f>_xlfn.IFNA(VLOOKUP(B26,'Ev pivot'!$A$4:$E$8,3,0),0)</f>
        <v>0</v>
      </c>
      <c r="F26" s="6">
        <f>_xlfn.IFNA(VLOOKUP(B26,'Ev pivot'!$A$4:$E$8,4,0),0)</f>
        <v>0</v>
      </c>
      <c r="G26" s="6">
        <f>_xlfn.IFNA(VLOOKUP(B26,'Ev pivot'!$A$4:$E$8,5,0),0)</f>
        <v>0</v>
      </c>
      <c r="H26" s="98">
        <f t="shared" si="2"/>
        <v>0</v>
      </c>
      <c r="J26" s="6" t="s">
        <v>334</v>
      </c>
      <c r="K26" s="6" t="s">
        <v>611</v>
      </c>
      <c r="L26" s="6">
        <f>_xlfn.IFNA(VLOOKUP(J26,'Aggregation Pivot'!$A$4:$F$10,2,0),0)</f>
        <v>20</v>
      </c>
      <c r="M26" s="98">
        <f>_xlfn.IFNA(VLOOKUP(J26,'Aggregation Pivot'!$A$4:$F$10,3,0),0)</f>
        <v>6781</v>
      </c>
      <c r="N26" s="98">
        <f>_xlfn.IFNA(VLOOKUP(J26,'Aggregation Pivot'!A7:$F$10,4,0),0)</f>
        <v>1161.4000000000001</v>
      </c>
      <c r="O26" s="6">
        <f>_xlfn.IFNA(VLOOKUP(J26,'Aggregation Pivot'!$A$4:$F$10,5,0),0)</f>
        <v>60100</v>
      </c>
      <c r="P26" s="6">
        <f>_xlfn.IFNA(VLOOKUP(J26,'Aggregation Pivot'!$A$4:$F$10,6,0),0)</f>
        <v>10830</v>
      </c>
      <c r="Q26" s="98">
        <f t="shared" si="3"/>
        <v>18.019966722129784</v>
      </c>
    </row>
    <row r="27" spans="2:19" x14ac:dyDescent="0.25">
      <c r="B27" s="6" t="s">
        <v>43</v>
      </c>
      <c r="C27" s="6" t="str">
        <f>VLOOKUP(B27,'[1]Region&amp;ASM'!$B$2:$E$13,4,0)</f>
        <v>Noida</v>
      </c>
      <c r="D27" s="6">
        <f>_xlfn.IFNA(VLOOKUP(B27,'Ev pivot'!$A$4:$E$8,2,0),0)</f>
        <v>7</v>
      </c>
      <c r="E27" s="6">
        <f>_xlfn.IFNA(VLOOKUP(B27,'Ev pivot'!$A$4:$E$8,3,0),0)</f>
        <v>3050</v>
      </c>
      <c r="F27" s="6">
        <f>_xlfn.IFNA(VLOOKUP(B27,'Ev pivot'!$A$4:$E$8,4,0),0)</f>
        <v>112</v>
      </c>
      <c r="G27" s="6">
        <f>_xlfn.IFNA(VLOOKUP(B27,'Ev pivot'!$A$4:$E$8,5,0),0)</f>
        <v>5700</v>
      </c>
      <c r="H27" s="98">
        <f t="shared" si="2"/>
        <v>50.892857142857146</v>
      </c>
      <c r="J27" s="6" t="s">
        <v>43</v>
      </c>
      <c r="K27" s="6" t="str">
        <f>VLOOKUP(J27,'[1]Region&amp;ASM'!$B$2:$E$13,4,0)</f>
        <v>Noida</v>
      </c>
      <c r="L27" s="6">
        <f>_xlfn.IFNA(VLOOKUP(J27,'Aggregation Pivot'!$A$4:$F$10,2,0),0)</f>
        <v>13</v>
      </c>
      <c r="M27" s="98">
        <f>_xlfn.IFNA(VLOOKUP(J27,'Aggregation Pivot'!$A$4:$F$10,3,0),0)</f>
        <v>5903</v>
      </c>
      <c r="N27" s="98">
        <f>_xlfn.IFNA(VLOOKUP(J27,'Aggregation Pivot'!A8:$F$10,4,0),0)</f>
        <v>199</v>
      </c>
      <c r="O27" s="6">
        <f>_xlfn.IFNA(VLOOKUP(J27,'Aggregation Pivot'!$A$4:$F$10,5,0),0)</f>
        <v>14050</v>
      </c>
      <c r="P27" s="6">
        <f>_xlfn.IFNA(VLOOKUP(J27,'Aggregation Pivot'!$A$4:$F$10,6,0),0)</f>
        <v>1530</v>
      </c>
      <c r="Q27" s="98">
        <f t="shared" si="3"/>
        <v>10.889679715302492</v>
      </c>
    </row>
    <row r="28" spans="2:19" x14ac:dyDescent="0.25">
      <c r="B28" s="6" t="s">
        <v>301</v>
      </c>
      <c r="C28" s="6" t="str">
        <f>VLOOKUP(B28,'[1]Region&amp;ASM'!$B$2:$E$13,4,0)</f>
        <v>Kanpur</v>
      </c>
      <c r="D28" s="6">
        <f>_xlfn.IFNA(VLOOKUP(B28,'Ev pivot'!$A$4:$E$8,2,0),0)</f>
        <v>0</v>
      </c>
      <c r="E28" s="6">
        <f>_xlfn.IFNA(VLOOKUP(B28,'Ev pivot'!$A$4:$E$8,3,0),0)</f>
        <v>0</v>
      </c>
      <c r="F28" s="6">
        <f>_xlfn.IFNA(VLOOKUP(B28,'Ev pivot'!$A$4:$E$8,4,0),0)</f>
        <v>0</v>
      </c>
      <c r="G28" s="6">
        <f>_xlfn.IFNA(VLOOKUP(B28,'Ev pivot'!$A$4:$E$8,5,0),0)</f>
        <v>0</v>
      </c>
      <c r="H28" s="98">
        <f t="shared" si="2"/>
        <v>0</v>
      </c>
      <c r="J28" s="6" t="s">
        <v>301</v>
      </c>
      <c r="K28" s="6" t="str">
        <f>VLOOKUP(J28,'[1]Region&amp;ASM'!$B$2:$E$13,4,0)</f>
        <v>Kanpur</v>
      </c>
      <c r="L28" s="6">
        <f>_xlfn.IFNA(VLOOKUP(J28,'Aggregation Pivot'!$A$4:$F$10,2,0),0)</f>
        <v>13</v>
      </c>
      <c r="M28" s="98">
        <f>_xlfn.IFNA(VLOOKUP(J28,'Aggregation Pivot'!$A$4:$F$10,3,0),0)</f>
        <v>59180</v>
      </c>
      <c r="N28" s="98">
        <f>_xlfn.IFNA(VLOOKUP(J28,'Aggregation Pivot'!A9:$F$10,4,0),0)</f>
        <v>426.5</v>
      </c>
      <c r="O28" s="6">
        <f>_xlfn.IFNA(VLOOKUP(J28,'Aggregation Pivot'!$A$4:$F$10,5,0),0)</f>
        <v>14160</v>
      </c>
      <c r="P28" s="6">
        <f>_xlfn.IFNA(VLOOKUP(J28,'Aggregation Pivot'!$A$4:$F$10,6,0),0)</f>
        <v>1672</v>
      </c>
      <c r="Q28" s="98">
        <f t="shared" si="3"/>
        <v>11.807909604519775</v>
      </c>
    </row>
    <row r="29" spans="2:19" x14ac:dyDescent="0.25">
      <c r="B29" s="108" t="s">
        <v>610</v>
      </c>
      <c r="C29" s="108"/>
      <c r="D29" s="69">
        <f>SUM(D23:D28)</f>
        <v>56</v>
      </c>
      <c r="E29" s="69">
        <f>SUM(E23:E28)</f>
        <v>13750</v>
      </c>
      <c r="F29" s="99">
        <f>SUM(F23:F28)</f>
        <v>1165</v>
      </c>
      <c r="G29" s="69">
        <f>SUM(G23:G28)</f>
        <v>44850</v>
      </c>
      <c r="H29" s="99">
        <f t="shared" si="2"/>
        <v>38.497854077253216</v>
      </c>
      <c r="J29" s="108" t="s">
        <v>610</v>
      </c>
      <c r="K29" s="108"/>
      <c r="L29" s="69">
        <f>SUM(L23:L28)</f>
        <v>93</v>
      </c>
      <c r="M29" s="99">
        <f>SUM(M23:M28)</f>
        <v>125246.75</v>
      </c>
      <c r="N29" s="99">
        <f>SUM(N23:N28)</f>
        <v>5853.9</v>
      </c>
      <c r="O29" s="69">
        <f>SUM(O23:O28)</f>
        <v>358260</v>
      </c>
      <c r="P29" s="69">
        <f>SUM(P23:P28)</f>
        <v>34822</v>
      </c>
      <c r="Q29" s="99">
        <f t="shared" si="3"/>
        <v>9.7197566013509746</v>
      </c>
    </row>
  </sheetData>
  <mergeCells count="8">
    <mergeCell ref="B29:C29"/>
    <mergeCell ref="J29:K29"/>
    <mergeCell ref="J21:Q21"/>
    <mergeCell ref="M7:S7"/>
    <mergeCell ref="M15:N15"/>
    <mergeCell ref="B7:H7"/>
    <mergeCell ref="B15:C15"/>
    <mergeCell ref="B21:H21"/>
  </mergeCells>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P20" sqref="P20"/>
    </sheetView>
  </sheetViews>
  <sheetFormatPr defaultRowHeight="15" x14ac:dyDescent="0.25"/>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Q24"/>
  <sheetViews>
    <sheetView topLeftCell="A4" workbookViewId="0">
      <selection activeCell="G9" sqref="G9"/>
    </sheetView>
  </sheetViews>
  <sheetFormatPr defaultRowHeight="15" x14ac:dyDescent="0.25"/>
  <cols>
    <col min="3" max="3" width="18.85546875" customWidth="1"/>
    <col min="4" max="4" width="10" customWidth="1"/>
    <col min="5" max="5" width="18.85546875" customWidth="1"/>
  </cols>
  <sheetData>
    <row r="4" spans="2:17" x14ac:dyDescent="0.25">
      <c r="B4" s="110" t="s">
        <v>591</v>
      </c>
      <c r="C4" s="111"/>
      <c r="D4" s="111"/>
      <c r="E4" s="111"/>
      <c r="F4" s="111"/>
      <c r="G4" s="111"/>
      <c r="H4" s="111"/>
      <c r="I4" s="111"/>
      <c r="J4" s="111"/>
      <c r="K4" s="111"/>
      <c r="L4" s="111"/>
      <c r="M4" s="111"/>
      <c r="N4" s="111"/>
      <c r="O4" s="111"/>
      <c r="P4" s="111"/>
      <c r="Q4" s="112"/>
    </row>
    <row r="5" spans="2:17" x14ac:dyDescent="0.25">
      <c r="B5" s="108" t="s">
        <v>592</v>
      </c>
      <c r="C5" s="108"/>
      <c r="D5" s="108"/>
      <c r="E5" s="108"/>
      <c r="F5" s="113" t="s">
        <v>593</v>
      </c>
      <c r="G5" s="114"/>
      <c r="H5" s="114"/>
      <c r="I5" s="114"/>
      <c r="J5" s="114"/>
      <c r="K5" s="114"/>
      <c r="L5" s="114"/>
      <c r="M5" s="115"/>
      <c r="N5" s="119" t="s">
        <v>594</v>
      </c>
      <c r="O5" s="119"/>
      <c r="P5" s="119"/>
      <c r="Q5" s="119"/>
    </row>
    <row r="6" spans="2:17" ht="15" customHeight="1" x14ac:dyDescent="0.25">
      <c r="B6" s="126" t="s">
        <v>595</v>
      </c>
      <c r="C6" s="127" t="s">
        <v>596</v>
      </c>
      <c r="D6" s="127" t="s">
        <v>597</v>
      </c>
      <c r="E6" s="127" t="s">
        <v>288</v>
      </c>
      <c r="F6" s="124" t="s">
        <v>598</v>
      </c>
      <c r="G6" s="125" t="s">
        <v>608</v>
      </c>
      <c r="H6" s="120" t="s">
        <v>599</v>
      </c>
      <c r="I6" s="120" t="s">
        <v>600</v>
      </c>
      <c r="J6" s="120" t="s">
        <v>601</v>
      </c>
      <c r="K6" s="121" t="s">
        <v>602</v>
      </c>
      <c r="L6" s="121" t="s">
        <v>603</v>
      </c>
      <c r="M6" s="122" t="s">
        <v>604</v>
      </c>
      <c r="N6" s="123" t="s">
        <v>605</v>
      </c>
      <c r="O6" s="116" t="s">
        <v>606</v>
      </c>
      <c r="P6" s="116" t="s">
        <v>607</v>
      </c>
      <c r="Q6" s="118" t="s">
        <v>609</v>
      </c>
    </row>
    <row r="7" spans="2:17" x14ac:dyDescent="0.25">
      <c r="B7" s="126"/>
      <c r="C7" s="127"/>
      <c r="D7" s="127"/>
      <c r="E7" s="127"/>
      <c r="F7" s="124"/>
      <c r="G7" s="125"/>
      <c r="H7" s="120"/>
      <c r="I7" s="120"/>
      <c r="J7" s="120"/>
      <c r="K7" s="121"/>
      <c r="L7" s="121"/>
      <c r="M7" s="122"/>
      <c r="N7" s="123"/>
      <c r="O7" s="116"/>
      <c r="P7" s="116"/>
      <c r="Q7" s="118"/>
    </row>
    <row r="8" spans="2:17" x14ac:dyDescent="0.25">
      <c r="B8" s="126"/>
      <c r="C8" s="127"/>
      <c r="D8" s="127"/>
      <c r="E8" s="127"/>
      <c r="F8" s="124"/>
      <c r="G8" s="125"/>
      <c r="H8" s="120"/>
      <c r="I8" s="120"/>
      <c r="J8" s="120"/>
      <c r="K8" s="121"/>
      <c r="L8" s="121"/>
      <c r="M8" s="122"/>
      <c r="N8" s="123"/>
      <c r="O8" s="116"/>
      <c r="P8" s="116"/>
      <c r="Q8" s="118"/>
    </row>
    <row r="9" spans="2:17" x14ac:dyDescent="0.25">
      <c r="B9" s="6">
        <f>RANK(O9,$O$9:$O$14,0)</f>
        <v>2</v>
      </c>
      <c r="C9" s="6" t="s">
        <v>35</v>
      </c>
      <c r="D9" s="6" t="s">
        <v>26</v>
      </c>
      <c r="E9" s="6" t="s">
        <v>35</v>
      </c>
      <c r="F9" s="6">
        <f>_xlfn.IFNA(VLOOKUP(C9,'Customer Onboarding Pivot'!$A$4:$B$10,2,0),0)</f>
        <v>0</v>
      </c>
      <c r="G9" s="6">
        <f>_xlfn.IFNA(VLOOKUP(C9,'Customer Onboarding Pivot'!$I$4:$J$7,2,0),0)</f>
        <v>0</v>
      </c>
      <c r="H9" s="6">
        <v>15</v>
      </c>
      <c r="I9" s="6">
        <f>_xlfn.IFNA(VLOOKUP(C9,'Vehicle Onboarding Pivot'!$J$4:$K$10,2,0),0)</f>
        <v>1</v>
      </c>
      <c r="J9" s="67">
        <f>IFERROR(I9/H9,0)</f>
        <v>6.6666666666666666E-2</v>
      </c>
      <c r="K9" s="6">
        <v>225</v>
      </c>
      <c r="L9" s="6">
        <f>_xlfn.IFNA(VLOOKUP(C9,'Ev|Agg Pivot'!$A$4:$E$10,2,0),0)</f>
        <v>3</v>
      </c>
      <c r="M9" s="67">
        <f>IFERROR(L9/K9,0)</f>
        <v>1.3333333333333334E-2</v>
      </c>
      <c r="N9" s="68">
        <v>45000</v>
      </c>
      <c r="O9" s="6">
        <f>_xlfn.IFNA(VLOOKUP(C9,'Ev|Agg Pivot'!$A$4:$E$10,5,0),0)</f>
        <v>14300</v>
      </c>
      <c r="P9" s="67">
        <f>IFERROR(O9/N9,0)</f>
        <v>0.31777777777777777</v>
      </c>
      <c r="Q9" s="6">
        <f>O9-N9</f>
        <v>-30700</v>
      </c>
    </row>
    <row r="10" spans="2:17" x14ac:dyDescent="0.25">
      <c r="B10" s="6">
        <f t="shared" ref="B10:B14" si="0">RANK(O10,$O$9:$O$14,0)</f>
        <v>5</v>
      </c>
      <c r="C10" s="6" t="s">
        <v>54</v>
      </c>
      <c r="D10" s="6" t="str">
        <f>VLOOKUP(C10,'[1]Region&amp;ASM'!$B$2:$E$13,4,0)</f>
        <v>Gurgaon</v>
      </c>
      <c r="E10" s="6" t="s">
        <v>35</v>
      </c>
      <c r="F10" s="6">
        <f>_xlfn.IFNA(VLOOKUP(C10,'Customer Onboarding Pivot'!$A$4:$B$10,2,0),0)</f>
        <v>19</v>
      </c>
      <c r="G10" s="6">
        <f>_xlfn.IFNA(VLOOKUP(C10,'Customer Onboarding Pivot'!$I$4:$J$7,2,0),0)</f>
        <v>5</v>
      </c>
      <c r="H10" s="6">
        <v>10</v>
      </c>
      <c r="I10" s="6">
        <f>_xlfn.IFNA(VLOOKUP(C10,'Vehicle Onboarding Pivot'!$J$4:$K$10,2,0),0)</f>
        <v>15</v>
      </c>
      <c r="J10" s="67">
        <f t="shared" ref="J10:J15" si="1">IFERROR(I10/H10,0)</f>
        <v>1.5</v>
      </c>
      <c r="K10" s="6">
        <v>150</v>
      </c>
      <c r="L10" s="6">
        <f>_xlfn.IFNA(VLOOKUP(C10,'Ev|Agg Pivot'!$A$4:$E$10,2,0),0)</f>
        <v>25</v>
      </c>
      <c r="M10" s="67">
        <f t="shared" ref="M10:M15" si="2">IFERROR(L10/K10,0)</f>
        <v>0.16666666666666666</v>
      </c>
      <c r="N10" s="68">
        <v>15000</v>
      </c>
      <c r="O10" s="6">
        <f>_xlfn.IFNA(VLOOKUP(C10,'Ev|Agg Pivot'!$A$4:$E$10,5,0),0)</f>
        <v>5590</v>
      </c>
      <c r="P10" s="67">
        <f t="shared" ref="P10:P15" si="3">IFERROR(O10/N10,0)</f>
        <v>0.37266666666666665</v>
      </c>
      <c r="Q10" s="6">
        <f t="shared" ref="Q10:Q15" si="4">O10-N10</f>
        <v>-9410</v>
      </c>
    </row>
    <row r="11" spans="2:17" x14ac:dyDescent="0.25">
      <c r="B11" s="6">
        <f t="shared" si="0"/>
        <v>1</v>
      </c>
      <c r="C11" s="6" t="s">
        <v>34</v>
      </c>
      <c r="D11" s="6" t="str">
        <f>VLOOKUP(C11,'[1]Region&amp;ASM'!$B$2:$E$13,4,0)</f>
        <v>Delhi</v>
      </c>
      <c r="E11" s="6" t="s">
        <v>35</v>
      </c>
      <c r="F11" s="6">
        <f>_xlfn.IFNA(VLOOKUP(C11,'Customer Onboarding Pivot'!$A$4:$B$10,2,0),0)</f>
        <v>11</v>
      </c>
      <c r="G11" s="6">
        <f>_xlfn.IFNA(VLOOKUP(C11,'Customer Onboarding Pivot'!$I$4:$J$7,2,0),0)</f>
        <v>0</v>
      </c>
      <c r="H11" s="6">
        <v>10</v>
      </c>
      <c r="I11" s="6">
        <f>_xlfn.IFNA(VLOOKUP(C11,'Vehicle Onboarding Pivot'!$J$4:$K$10,2,0),0)</f>
        <v>5</v>
      </c>
      <c r="J11" s="67">
        <f t="shared" si="1"/>
        <v>0.5</v>
      </c>
      <c r="K11" s="6">
        <v>150</v>
      </c>
      <c r="L11" s="6">
        <f>_xlfn.IFNA(VLOOKUP(C11,'Ev|Agg Pivot'!$A$4:$E$10,2,0),0)</f>
        <v>67</v>
      </c>
      <c r="M11" s="67">
        <f t="shared" si="2"/>
        <v>0.44666666666666666</v>
      </c>
      <c r="N11" s="68">
        <v>15000</v>
      </c>
      <c r="O11" s="6">
        <f>_xlfn.IFNA(VLOOKUP(C11,'Ev|Agg Pivot'!$A$4:$E$10,5,0),0)</f>
        <v>37850</v>
      </c>
      <c r="P11" s="67">
        <f t="shared" si="3"/>
        <v>2.5233333333333334</v>
      </c>
      <c r="Q11" s="6">
        <f t="shared" si="4"/>
        <v>22850</v>
      </c>
    </row>
    <row r="12" spans="2:17" x14ac:dyDescent="0.25">
      <c r="B12" s="6">
        <f t="shared" si="0"/>
        <v>3</v>
      </c>
      <c r="C12" s="6" t="s">
        <v>334</v>
      </c>
      <c r="D12" s="6" t="s">
        <v>611</v>
      </c>
      <c r="E12" s="6" t="s">
        <v>35</v>
      </c>
      <c r="F12" s="6">
        <f>_xlfn.IFNA(VLOOKUP(C12,'Customer Onboarding Pivot'!$A$4:$B$10,2,0),0)</f>
        <v>30</v>
      </c>
      <c r="G12" s="6">
        <f>_xlfn.IFNA(VLOOKUP(C12,'Customer Onboarding Pivot'!$I$4:$J$7,2,0),0)</f>
        <v>30</v>
      </c>
      <c r="H12" s="6">
        <v>10</v>
      </c>
      <c r="I12" s="6">
        <f>_xlfn.IFNA(VLOOKUP(C12,'Vehicle Onboarding Pivot'!$J$4:$K$10,2,0),0)</f>
        <v>18</v>
      </c>
      <c r="J12" s="67">
        <f t="shared" si="1"/>
        <v>1.8</v>
      </c>
      <c r="K12" s="6">
        <v>150</v>
      </c>
      <c r="L12" s="6">
        <f>_xlfn.IFNA(VLOOKUP(C12,'Ev|Agg Pivot'!$A$4:$E$10,2,0),0)</f>
        <v>22</v>
      </c>
      <c r="M12" s="67">
        <f t="shared" si="2"/>
        <v>0.14666666666666667</v>
      </c>
      <c r="N12" s="68">
        <v>15000</v>
      </c>
      <c r="O12" s="6">
        <f>_xlfn.IFNA(VLOOKUP(C12,'Ev|Agg Pivot'!$A$4:$E$10,5,0),0)</f>
        <v>13130</v>
      </c>
      <c r="P12" s="67">
        <f t="shared" si="3"/>
        <v>0.8753333333333333</v>
      </c>
      <c r="Q12" s="6">
        <f t="shared" si="4"/>
        <v>-1870</v>
      </c>
    </row>
    <row r="13" spans="2:17" x14ac:dyDescent="0.25">
      <c r="B13" s="6">
        <f t="shared" si="0"/>
        <v>4</v>
      </c>
      <c r="C13" s="6" t="s">
        <v>43</v>
      </c>
      <c r="D13" s="6" t="str">
        <f>VLOOKUP(C13,'[1]Region&amp;ASM'!$B$2:$E$13,4,0)</f>
        <v>Noida</v>
      </c>
      <c r="E13" s="6" t="s">
        <v>35</v>
      </c>
      <c r="F13" s="6">
        <f>_xlfn.IFNA(VLOOKUP(C13,'Customer Onboarding Pivot'!$A$4:$B$10,2,0),0)</f>
        <v>16</v>
      </c>
      <c r="G13" s="6">
        <f>_xlfn.IFNA(VLOOKUP(C13,'Customer Onboarding Pivot'!$I$4:$J$7,2,0),0)</f>
        <v>1</v>
      </c>
      <c r="H13" s="6">
        <v>10</v>
      </c>
      <c r="I13" s="6">
        <f>_xlfn.IFNA(VLOOKUP(C13,'Vehicle Onboarding Pivot'!$J$4:$K$10,2,0),0)</f>
        <v>2</v>
      </c>
      <c r="J13" s="67">
        <f t="shared" si="1"/>
        <v>0.2</v>
      </c>
      <c r="K13" s="6">
        <v>150</v>
      </c>
      <c r="L13" s="6">
        <f>_xlfn.IFNA(VLOOKUP(C13,'Ev|Agg Pivot'!$A$4:$E$10,2,0),0)</f>
        <v>20</v>
      </c>
      <c r="M13" s="67">
        <f t="shared" si="2"/>
        <v>0.13333333333333333</v>
      </c>
      <c r="N13" s="68">
        <v>15000</v>
      </c>
      <c r="O13" s="6">
        <f>_xlfn.IFNA(VLOOKUP(C13,'Ev|Agg Pivot'!$A$4:$E$10,5,0),0)</f>
        <v>7230</v>
      </c>
      <c r="P13" s="67">
        <f t="shared" si="3"/>
        <v>0.48199999999999998</v>
      </c>
      <c r="Q13" s="6">
        <f t="shared" si="4"/>
        <v>-7770</v>
      </c>
    </row>
    <row r="14" spans="2:17" x14ac:dyDescent="0.25">
      <c r="B14" s="6">
        <f t="shared" si="0"/>
        <v>6</v>
      </c>
      <c r="C14" s="6" t="s">
        <v>301</v>
      </c>
      <c r="D14" s="6" t="str">
        <f>VLOOKUP(C14,'[1]Region&amp;ASM'!$B$2:$E$13,4,0)</f>
        <v>Kanpur</v>
      </c>
      <c r="E14" s="6" t="s">
        <v>301</v>
      </c>
      <c r="F14" s="6">
        <f>_xlfn.IFNA(VLOOKUP(C14,'Customer Onboarding Pivot'!$A$4:$B$10,2,0),0)</f>
        <v>15</v>
      </c>
      <c r="G14" s="6">
        <f>_xlfn.IFNA(VLOOKUP(C14,'Customer Onboarding Pivot'!$I$4:$J$7,2,0),0)</f>
        <v>0</v>
      </c>
      <c r="H14" s="6">
        <v>15</v>
      </c>
      <c r="I14" s="6">
        <f>_xlfn.IFNA(VLOOKUP(C14,'Vehicle Onboarding Pivot'!$J$4:$K$10,2,0),0)</f>
        <v>28</v>
      </c>
      <c r="J14" s="67">
        <f t="shared" si="1"/>
        <v>1.8666666666666667</v>
      </c>
      <c r="K14" s="6">
        <v>225</v>
      </c>
      <c r="L14" s="6">
        <f>_xlfn.IFNA(VLOOKUP(C14,'Ev|Agg Pivot'!$A$4:$E$10,2,0),0)</f>
        <v>13</v>
      </c>
      <c r="M14" s="67">
        <f t="shared" si="2"/>
        <v>5.7777777777777775E-2</v>
      </c>
      <c r="N14" s="68">
        <v>45000</v>
      </c>
      <c r="O14" s="6">
        <f>_xlfn.IFNA(VLOOKUP(C14,'Ev|Agg Pivot'!$A$4:$E$10,5,0),0)</f>
        <v>1672</v>
      </c>
      <c r="P14" s="67">
        <f t="shared" si="3"/>
        <v>3.7155555555555553E-2</v>
      </c>
      <c r="Q14" s="6">
        <f t="shared" si="4"/>
        <v>-43328</v>
      </c>
    </row>
    <row r="15" spans="2:17" x14ac:dyDescent="0.25">
      <c r="B15" s="117" t="s">
        <v>610</v>
      </c>
      <c r="C15" s="117"/>
      <c r="D15" s="117"/>
      <c r="E15" s="117"/>
      <c r="F15" s="69">
        <f>SUM(F9:F14)</f>
        <v>91</v>
      </c>
      <c r="G15" s="69">
        <f t="shared" ref="G15:O15" si="5">SUM(G9:G14)</f>
        <v>36</v>
      </c>
      <c r="H15" s="69">
        <f t="shared" si="5"/>
        <v>70</v>
      </c>
      <c r="I15" s="69">
        <f t="shared" si="5"/>
        <v>69</v>
      </c>
      <c r="J15" s="70">
        <f t="shared" si="1"/>
        <v>0.98571428571428577</v>
      </c>
      <c r="K15" s="69">
        <f t="shared" si="5"/>
        <v>1050</v>
      </c>
      <c r="L15" s="69">
        <f t="shared" si="5"/>
        <v>150</v>
      </c>
      <c r="M15" s="70">
        <f t="shared" si="2"/>
        <v>0.14285714285714285</v>
      </c>
      <c r="N15" s="69">
        <f t="shared" si="5"/>
        <v>150000</v>
      </c>
      <c r="O15" s="69">
        <f t="shared" si="5"/>
        <v>79772</v>
      </c>
      <c r="P15" s="70">
        <f t="shared" si="3"/>
        <v>0.53181333333333336</v>
      </c>
      <c r="Q15" s="69">
        <f t="shared" si="4"/>
        <v>-70228</v>
      </c>
    </row>
    <row r="19" spans="5:7" x14ac:dyDescent="0.25">
      <c r="E19" s="97"/>
      <c r="F19" s="72"/>
      <c r="G19" s="72"/>
    </row>
    <row r="20" spans="5:7" x14ac:dyDescent="0.25">
      <c r="E20" s="97"/>
      <c r="F20" s="72"/>
      <c r="G20" s="72"/>
    </row>
    <row r="21" spans="5:7" x14ac:dyDescent="0.25">
      <c r="E21" s="97"/>
      <c r="F21" s="72"/>
      <c r="G21" s="72"/>
    </row>
    <row r="22" spans="5:7" x14ac:dyDescent="0.25">
      <c r="E22" s="97"/>
      <c r="F22" s="72"/>
      <c r="G22" s="72"/>
    </row>
    <row r="23" spans="5:7" x14ac:dyDescent="0.25">
      <c r="E23" s="97"/>
      <c r="F23" s="72"/>
      <c r="G23" s="72"/>
    </row>
    <row r="24" spans="5:7" x14ac:dyDescent="0.25">
      <c r="E24" s="97"/>
      <c r="F24" s="72"/>
      <c r="G24" s="72"/>
    </row>
  </sheetData>
  <mergeCells count="21">
    <mergeCell ref="B5:E5"/>
    <mergeCell ref="B6:B8"/>
    <mergeCell ref="C6:C8"/>
    <mergeCell ref="D6:D8"/>
    <mergeCell ref="E6:E8"/>
    <mergeCell ref="B4:Q4"/>
    <mergeCell ref="F5:M5"/>
    <mergeCell ref="O6:O8"/>
    <mergeCell ref="P6:P8"/>
    <mergeCell ref="B15:E15"/>
    <mergeCell ref="Q6:Q8"/>
    <mergeCell ref="N5:Q5"/>
    <mergeCell ref="J6:J8"/>
    <mergeCell ref="K6:K8"/>
    <mergeCell ref="L6:L8"/>
    <mergeCell ref="M6:M8"/>
    <mergeCell ref="N6:N8"/>
    <mergeCell ref="F6:F8"/>
    <mergeCell ref="G6:G8"/>
    <mergeCell ref="H6:H8"/>
    <mergeCell ref="I6:I8"/>
  </mergeCells>
  <pageMargins left="0.7" right="0.7" top="0.75" bottom="0.75" header="0.3" footer="0.3"/>
  <pageSetup orientation="portrait" r:id="rId1"/>
  <ignoredErrors>
    <ignoredError sqref="J15:Q15" formula="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2:AK30"/>
  <sheetViews>
    <sheetView tabSelected="1" workbookViewId="0">
      <selection activeCell="D15" sqref="D15"/>
    </sheetView>
  </sheetViews>
  <sheetFormatPr defaultRowHeight="15" x14ac:dyDescent="0.25"/>
  <cols>
    <col min="4" max="5" width="16.42578125" customWidth="1"/>
    <col min="6" max="6" width="12.85546875" customWidth="1"/>
  </cols>
  <sheetData>
    <row r="2" spans="4:9" x14ac:dyDescent="0.25">
      <c r="E2" s="105" t="str">
        <f>D15</f>
        <v>Avinish Kumar</v>
      </c>
      <c r="F2" s="105" t="s">
        <v>2466</v>
      </c>
      <c r="G2" s="105" t="s">
        <v>615</v>
      </c>
      <c r="H2" s="106"/>
      <c r="I2" s="106"/>
    </row>
    <row r="3" spans="4:9" x14ac:dyDescent="0.25">
      <c r="E3" s="106"/>
      <c r="F3" s="106">
        <f>_xlfn.IFNA(VLOOKUP(E2,'Revenue Table'!$B$9:$H$14,3,0),0)</f>
        <v>67</v>
      </c>
      <c r="G3" s="106">
        <f>_xlfn.IFNA(VLOOKUP(E2,'Revenue Table'!$B$9:$H$14,6,0),0)</f>
        <v>37850</v>
      </c>
      <c r="H3" s="106"/>
      <c r="I3" s="106"/>
    </row>
    <row r="4" spans="4:9" x14ac:dyDescent="0.25">
      <c r="E4" s="106"/>
      <c r="F4" s="106"/>
      <c r="G4" s="106"/>
      <c r="H4" s="106"/>
      <c r="I4" s="106"/>
    </row>
    <row r="14" spans="4:9" x14ac:dyDescent="0.25">
      <c r="D14" s="103" t="s">
        <v>2467</v>
      </c>
    </row>
    <row r="15" spans="4:9" x14ac:dyDescent="0.25">
      <c r="D15" s="102" t="s">
        <v>34</v>
      </c>
    </row>
    <row r="23" spans="4:37" x14ac:dyDescent="0.25">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row>
    <row r="29" spans="4:37" x14ac:dyDescent="0.25">
      <c r="D29" s="73"/>
    </row>
    <row r="30" spans="4:37" x14ac:dyDescent="0.25">
      <c r="D30" s="74"/>
    </row>
  </sheetData>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'Revenue Table'!$B$9:$B$14</xm:f>
          </x14:formula1>
          <xm:sqref>D15</xm:sqref>
        </x14:dataValidation>
        <x14:dataValidation type="list" allowBlank="1" showInputMessage="1" showErrorMessage="1">
          <x14:formula1>
            <xm:f>'Target Vs Achievements'!$C$9:$C$14</xm:f>
          </x14:formula1>
          <xm:sqref>D26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
  <sheetViews>
    <sheetView workbookViewId="0">
      <selection activeCell="K6" sqref="K6"/>
    </sheetView>
  </sheetViews>
  <sheetFormatPr defaultRowHeight="15" x14ac:dyDescent="0.25"/>
  <cols>
    <col min="1" max="1" width="16.42578125" customWidth="1"/>
    <col min="2" max="2" width="24" customWidth="1"/>
    <col min="10" max="10" width="16.42578125" customWidth="1"/>
    <col min="11" max="11" width="24" customWidth="1"/>
  </cols>
  <sheetData>
    <row r="1" spans="1:11" x14ac:dyDescent="0.25">
      <c r="J1" s="63" t="s">
        <v>2</v>
      </c>
      <c r="K1" t="s">
        <v>216</v>
      </c>
    </row>
    <row r="2" spans="1:11" x14ac:dyDescent="0.25">
      <c r="J2" s="63" t="s">
        <v>1</v>
      </c>
      <c r="K2" t="s">
        <v>553</v>
      </c>
    </row>
    <row r="3" spans="1:11" x14ac:dyDescent="0.25">
      <c r="A3" s="63" t="s">
        <v>554</v>
      </c>
      <c r="B3" t="s">
        <v>2428</v>
      </c>
    </row>
    <row r="4" spans="1:11" x14ac:dyDescent="0.25">
      <c r="A4" s="64" t="s">
        <v>54</v>
      </c>
      <c r="B4" s="65">
        <v>130</v>
      </c>
      <c r="J4" s="63" t="s">
        <v>554</v>
      </c>
      <c r="K4" t="s">
        <v>2428</v>
      </c>
    </row>
    <row r="5" spans="1:11" x14ac:dyDescent="0.25">
      <c r="A5" s="64" t="s">
        <v>34</v>
      </c>
      <c r="B5" s="65">
        <v>55</v>
      </c>
      <c r="J5" s="64" t="s">
        <v>54</v>
      </c>
      <c r="K5" s="65">
        <v>9</v>
      </c>
    </row>
    <row r="6" spans="1:11" x14ac:dyDescent="0.25">
      <c r="A6" s="64" t="s">
        <v>334</v>
      </c>
      <c r="B6" s="65">
        <v>185</v>
      </c>
      <c r="J6" s="64" t="s">
        <v>34</v>
      </c>
      <c r="K6" s="65">
        <v>1</v>
      </c>
    </row>
    <row r="7" spans="1:11" x14ac:dyDescent="0.25">
      <c r="A7" s="64" t="s">
        <v>43</v>
      </c>
      <c r="B7" s="65">
        <v>57</v>
      </c>
      <c r="J7" s="64" t="s">
        <v>334</v>
      </c>
      <c r="K7" s="65">
        <v>8</v>
      </c>
    </row>
    <row r="8" spans="1:11" x14ac:dyDescent="0.25">
      <c r="A8" s="64" t="s">
        <v>301</v>
      </c>
      <c r="B8" s="65">
        <v>4</v>
      </c>
      <c r="J8" s="64" t="s">
        <v>43</v>
      </c>
      <c r="K8" s="65">
        <v>1</v>
      </c>
    </row>
    <row r="9" spans="1:11" x14ac:dyDescent="0.25">
      <c r="A9" s="64" t="s">
        <v>641</v>
      </c>
      <c r="B9" s="65">
        <v>171</v>
      </c>
      <c r="J9" s="64" t="s">
        <v>556</v>
      </c>
      <c r="K9" s="65">
        <v>19</v>
      </c>
    </row>
    <row r="10" spans="1:11" x14ac:dyDescent="0.25">
      <c r="A10" s="64" t="s">
        <v>555</v>
      </c>
      <c r="B10" s="65"/>
    </row>
    <row r="11" spans="1:11" x14ac:dyDescent="0.25">
      <c r="A11" s="64" t="s">
        <v>556</v>
      </c>
      <c r="B11" s="65">
        <v>602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03"/>
  <sheetViews>
    <sheetView workbookViewId="0">
      <selection sqref="A1:XFD1048576"/>
    </sheetView>
  </sheetViews>
  <sheetFormatPr defaultRowHeight="15" x14ac:dyDescent="0.25"/>
  <cols>
    <col min="1" max="1" width="15.42578125" customWidth="1"/>
    <col min="2" max="2" width="12" customWidth="1"/>
    <col min="3" max="3" width="6.5703125" customWidth="1"/>
    <col min="4" max="4" width="30.28515625" customWidth="1"/>
    <col min="5" max="5" width="12.42578125" customWidth="1"/>
    <col min="6" max="6" width="16" customWidth="1"/>
    <col min="7" max="7" width="45.42578125" customWidth="1"/>
    <col min="8" max="8" width="54.7109375" customWidth="1"/>
    <col min="9" max="9" width="98" customWidth="1"/>
    <col min="10" max="10" width="10.140625" customWidth="1"/>
    <col min="11" max="11" width="19.28515625" customWidth="1"/>
    <col min="12" max="12" width="36" customWidth="1"/>
    <col min="13" max="13" width="47.85546875" customWidth="1"/>
    <col min="14" max="14" width="32.85546875" customWidth="1"/>
  </cols>
  <sheetData>
    <row r="1" spans="1:14" x14ac:dyDescent="0.25">
      <c r="A1" s="1" t="s">
        <v>0</v>
      </c>
      <c r="B1" s="1" t="s">
        <v>1</v>
      </c>
      <c r="C1" s="1" t="s">
        <v>2</v>
      </c>
      <c r="D1" s="1" t="s">
        <v>22</v>
      </c>
      <c r="E1" s="1" t="s">
        <v>623</v>
      </c>
      <c r="F1" s="1" t="s">
        <v>624</v>
      </c>
      <c r="G1" s="1" t="s">
        <v>625</v>
      </c>
      <c r="H1" s="1" t="s">
        <v>626</v>
      </c>
      <c r="I1" s="1" t="s">
        <v>627</v>
      </c>
      <c r="J1" s="1" t="s">
        <v>628</v>
      </c>
      <c r="K1" s="1" t="s">
        <v>629</v>
      </c>
      <c r="L1" s="1" t="s">
        <v>630</v>
      </c>
      <c r="M1" s="1" t="s">
        <v>631</v>
      </c>
      <c r="N1" s="76" t="s">
        <v>632</v>
      </c>
    </row>
    <row r="2" spans="1:14" x14ac:dyDescent="0.25">
      <c r="A2" s="2">
        <v>45071.523159722223</v>
      </c>
      <c r="B2" s="3">
        <v>45071</v>
      </c>
      <c r="C2" s="3" t="s">
        <v>633</v>
      </c>
      <c r="D2" s="4" t="s">
        <v>634</v>
      </c>
      <c r="E2" s="4" t="s">
        <v>635</v>
      </c>
      <c r="F2" s="4" t="s">
        <v>301</v>
      </c>
      <c r="G2" s="4" t="s">
        <v>293</v>
      </c>
      <c r="H2" s="4"/>
      <c r="I2" s="5" t="s">
        <v>636</v>
      </c>
      <c r="J2" s="4" t="s">
        <v>292</v>
      </c>
      <c r="K2" s="4" t="s">
        <v>637</v>
      </c>
      <c r="L2" s="4" t="s">
        <v>186</v>
      </c>
      <c r="M2" s="4" t="s">
        <v>638</v>
      </c>
      <c r="N2" s="4" t="s">
        <v>39</v>
      </c>
    </row>
    <row r="3" spans="1:14" x14ac:dyDescent="0.25">
      <c r="A3" s="2">
        <v>45071.552199074074</v>
      </c>
      <c r="B3" s="3">
        <v>45071</v>
      </c>
      <c r="C3" s="3" t="s">
        <v>633</v>
      </c>
      <c r="D3" s="4" t="s">
        <v>639</v>
      </c>
      <c r="E3" s="4" t="s">
        <v>640</v>
      </c>
      <c r="F3" s="4" t="s">
        <v>641</v>
      </c>
      <c r="G3" s="4" t="s">
        <v>642</v>
      </c>
      <c r="H3" s="4">
        <v>8090900823</v>
      </c>
      <c r="I3" s="4" t="s">
        <v>643</v>
      </c>
      <c r="J3" s="4" t="s">
        <v>292</v>
      </c>
      <c r="K3" s="4" t="s">
        <v>644</v>
      </c>
      <c r="L3" s="4" t="s">
        <v>28</v>
      </c>
      <c r="M3" s="4" t="s">
        <v>638</v>
      </c>
      <c r="N3" s="4" t="s">
        <v>39</v>
      </c>
    </row>
    <row r="4" spans="1:14" x14ac:dyDescent="0.25">
      <c r="A4" s="2">
        <v>45071.552569444444</v>
      </c>
      <c r="B4" s="3">
        <v>45071</v>
      </c>
      <c r="C4" s="3" t="s">
        <v>633</v>
      </c>
      <c r="D4" s="4" t="s">
        <v>634</v>
      </c>
      <c r="E4" s="4" t="s">
        <v>635</v>
      </c>
      <c r="F4" s="4" t="s">
        <v>301</v>
      </c>
      <c r="G4" s="4" t="s">
        <v>645</v>
      </c>
      <c r="H4" s="4">
        <v>8303414813</v>
      </c>
      <c r="I4" s="4" t="s">
        <v>646</v>
      </c>
      <c r="J4" s="4" t="s">
        <v>292</v>
      </c>
      <c r="K4" s="4" t="s">
        <v>637</v>
      </c>
      <c r="L4" s="4" t="s">
        <v>28</v>
      </c>
      <c r="M4" s="4" t="s">
        <v>638</v>
      </c>
      <c r="N4" s="4" t="s">
        <v>647</v>
      </c>
    </row>
    <row r="5" spans="1:14" x14ac:dyDescent="0.25">
      <c r="A5" s="2">
        <v>45071.555972222224</v>
      </c>
      <c r="B5" s="3">
        <v>45071</v>
      </c>
      <c r="C5" s="3" t="s">
        <v>633</v>
      </c>
      <c r="D5" s="4" t="s">
        <v>639</v>
      </c>
      <c r="E5" s="4" t="s">
        <v>640</v>
      </c>
      <c r="F5" s="4" t="s">
        <v>641</v>
      </c>
      <c r="G5" s="4" t="s">
        <v>648</v>
      </c>
      <c r="H5" s="4">
        <v>8604781545</v>
      </c>
      <c r="I5" s="4" t="s">
        <v>649</v>
      </c>
      <c r="J5" s="4" t="s">
        <v>292</v>
      </c>
      <c r="K5" s="4" t="s">
        <v>637</v>
      </c>
      <c r="L5" s="4" t="s">
        <v>28</v>
      </c>
      <c r="M5" s="4" t="s">
        <v>638</v>
      </c>
      <c r="N5" s="4" t="s">
        <v>39</v>
      </c>
    </row>
    <row r="6" spans="1:14" x14ac:dyDescent="0.25">
      <c r="A6" s="2">
        <v>45071.560729166667</v>
      </c>
      <c r="B6" s="3">
        <v>45071</v>
      </c>
      <c r="C6" s="3" t="s">
        <v>633</v>
      </c>
      <c r="D6" s="4" t="s">
        <v>639</v>
      </c>
      <c r="E6" s="4" t="s">
        <v>640</v>
      </c>
      <c r="F6" s="4" t="s">
        <v>641</v>
      </c>
      <c r="G6" s="4" t="s">
        <v>650</v>
      </c>
      <c r="H6" s="4">
        <v>7271813845</v>
      </c>
      <c r="I6" s="4" t="s">
        <v>651</v>
      </c>
      <c r="J6" s="4" t="s">
        <v>292</v>
      </c>
      <c r="K6" s="4" t="s">
        <v>637</v>
      </c>
      <c r="L6" s="4" t="s">
        <v>28</v>
      </c>
      <c r="M6" s="4" t="s">
        <v>638</v>
      </c>
      <c r="N6" s="4" t="s">
        <v>39</v>
      </c>
    </row>
    <row r="7" spans="1:14" x14ac:dyDescent="0.25">
      <c r="A7" s="2">
        <v>45071.56517361111</v>
      </c>
      <c r="B7" s="3">
        <v>45071</v>
      </c>
      <c r="C7" s="3" t="s">
        <v>633</v>
      </c>
      <c r="D7" s="4" t="s">
        <v>639</v>
      </c>
      <c r="E7" s="4" t="s">
        <v>640</v>
      </c>
      <c r="F7" s="4" t="s">
        <v>641</v>
      </c>
      <c r="G7" s="4" t="s">
        <v>652</v>
      </c>
      <c r="H7" s="4">
        <v>9335662942</v>
      </c>
      <c r="I7" s="4" t="s">
        <v>653</v>
      </c>
      <c r="J7" s="4" t="s">
        <v>292</v>
      </c>
      <c r="K7" s="4" t="s">
        <v>644</v>
      </c>
      <c r="L7" s="4" t="s">
        <v>28</v>
      </c>
      <c r="M7" s="4" t="s">
        <v>638</v>
      </c>
      <c r="N7" s="4" t="s">
        <v>39</v>
      </c>
    </row>
    <row r="8" spans="1:14" x14ac:dyDescent="0.25">
      <c r="A8" s="2">
        <v>45071.568171296298</v>
      </c>
      <c r="B8" s="3">
        <v>45071</v>
      </c>
      <c r="C8" s="3" t="s">
        <v>633</v>
      </c>
      <c r="D8" s="4" t="s">
        <v>639</v>
      </c>
      <c r="E8" s="4" t="s">
        <v>654</v>
      </c>
      <c r="F8" s="4" t="s">
        <v>641</v>
      </c>
      <c r="G8" s="4" t="s">
        <v>655</v>
      </c>
      <c r="H8" s="4">
        <v>7505426401</v>
      </c>
      <c r="I8" s="4" t="s">
        <v>656</v>
      </c>
      <c r="J8" s="4" t="s">
        <v>292</v>
      </c>
      <c r="K8" s="4" t="s">
        <v>644</v>
      </c>
      <c r="L8" s="4" t="s">
        <v>28</v>
      </c>
      <c r="M8" s="4" t="s">
        <v>638</v>
      </c>
      <c r="N8" s="4" t="s">
        <v>39</v>
      </c>
    </row>
    <row r="9" spans="1:14" x14ac:dyDescent="0.25">
      <c r="A9" s="2">
        <v>45071.572256944448</v>
      </c>
      <c r="B9" s="3">
        <v>45071</v>
      </c>
      <c r="C9" s="3" t="s">
        <v>633</v>
      </c>
      <c r="D9" s="4" t="s">
        <v>639</v>
      </c>
      <c r="E9" s="4" t="s">
        <v>640</v>
      </c>
      <c r="F9" s="4" t="s">
        <v>641</v>
      </c>
      <c r="G9" s="4" t="s">
        <v>657</v>
      </c>
      <c r="H9" s="4">
        <v>9839032630</v>
      </c>
      <c r="I9" s="4" t="s">
        <v>658</v>
      </c>
      <c r="J9" s="4" t="s">
        <v>292</v>
      </c>
      <c r="K9" s="4" t="s">
        <v>637</v>
      </c>
      <c r="L9" s="4" t="s">
        <v>28</v>
      </c>
      <c r="M9" s="4" t="s">
        <v>638</v>
      </c>
      <c r="N9" s="4" t="s">
        <v>30</v>
      </c>
    </row>
    <row r="10" spans="1:14" x14ac:dyDescent="0.25">
      <c r="A10" s="2">
        <v>45071.580729166664</v>
      </c>
      <c r="B10" s="3">
        <v>45071</v>
      </c>
      <c r="C10" s="3" t="s">
        <v>633</v>
      </c>
      <c r="D10" s="4" t="s">
        <v>639</v>
      </c>
      <c r="E10" s="4" t="s">
        <v>640</v>
      </c>
      <c r="F10" s="4" t="s">
        <v>641</v>
      </c>
      <c r="G10" s="4" t="s">
        <v>659</v>
      </c>
      <c r="H10" s="4">
        <v>9935411101</v>
      </c>
      <c r="I10" s="4" t="s">
        <v>660</v>
      </c>
      <c r="J10" s="4" t="s">
        <v>292</v>
      </c>
      <c r="K10" s="4" t="s">
        <v>644</v>
      </c>
      <c r="L10" s="4" t="s">
        <v>28</v>
      </c>
      <c r="M10" s="4" t="s">
        <v>638</v>
      </c>
      <c r="N10" s="4" t="s">
        <v>39</v>
      </c>
    </row>
    <row r="11" spans="1:14" x14ac:dyDescent="0.25">
      <c r="A11" s="2">
        <v>45071.764317129629</v>
      </c>
      <c r="B11" s="3">
        <v>45071</v>
      </c>
      <c r="C11" s="3" t="s">
        <v>633</v>
      </c>
      <c r="D11" s="4" t="s">
        <v>639</v>
      </c>
      <c r="E11" s="4" t="s">
        <v>640</v>
      </c>
      <c r="F11" s="4" t="s">
        <v>641</v>
      </c>
      <c r="G11" s="4" t="s">
        <v>661</v>
      </c>
      <c r="H11" s="4" t="s">
        <v>662</v>
      </c>
      <c r="I11" s="4" t="s">
        <v>663</v>
      </c>
      <c r="J11" s="4" t="s">
        <v>225</v>
      </c>
      <c r="K11" s="4" t="s">
        <v>637</v>
      </c>
      <c r="L11" s="4" t="s">
        <v>664</v>
      </c>
      <c r="M11" s="4" t="s">
        <v>638</v>
      </c>
      <c r="N11" s="4" t="s">
        <v>30</v>
      </c>
    </row>
    <row r="12" spans="1:14" x14ac:dyDescent="0.25">
      <c r="A12" s="2">
        <v>45071.768576388888</v>
      </c>
      <c r="B12" s="3">
        <v>45071</v>
      </c>
      <c r="C12" s="3" t="s">
        <v>633</v>
      </c>
      <c r="D12" s="4" t="s">
        <v>639</v>
      </c>
      <c r="E12" s="4" t="s">
        <v>640</v>
      </c>
      <c r="F12" s="4" t="s">
        <v>641</v>
      </c>
      <c r="G12" s="4" t="s">
        <v>665</v>
      </c>
      <c r="H12" s="4" t="s">
        <v>666</v>
      </c>
      <c r="I12" s="4" t="s">
        <v>667</v>
      </c>
      <c r="J12" s="4" t="s">
        <v>292</v>
      </c>
      <c r="K12" s="4" t="s">
        <v>637</v>
      </c>
      <c r="L12" s="4" t="s">
        <v>668</v>
      </c>
      <c r="M12" s="4" t="s">
        <v>669</v>
      </c>
      <c r="N12" s="4" t="s">
        <v>30</v>
      </c>
    </row>
    <row r="13" spans="1:14" x14ac:dyDescent="0.25">
      <c r="A13" s="2">
        <v>45072.490358796298</v>
      </c>
      <c r="B13" s="3">
        <v>45072</v>
      </c>
      <c r="C13" s="3" t="s">
        <v>633</v>
      </c>
      <c r="D13" s="4" t="s">
        <v>33</v>
      </c>
      <c r="E13" s="4" t="s">
        <v>670</v>
      </c>
      <c r="F13" s="4" t="s">
        <v>34</v>
      </c>
      <c r="G13" s="4" t="s">
        <v>671</v>
      </c>
      <c r="H13" s="4">
        <v>9971693470</v>
      </c>
      <c r="I13" s="4" t="s">
        <v>672</v>
      </c>
      <c r="J13" s="4" t="s">
        <v>78</v>
      </c>
      <c r="K13" s="4" t="s">
        <v>637</v>
      </c>
      <c r="L13" s="4" t="s">
        <v>673</v>
      </c>
      <c r="M13" s="4" t="s">
        <v>638</v>
      </c>
      <c r="N13" s="4" t="s">
        <v>39</v>
      </c>
    </row>
    <row r="14" spans="1:14" x14ac:dyDescent="0.25">
      <c r="A14" s="2">
        <v>45072.583495370367</v>
      </c>
      <c r="B14" s="3">
        <v>45072</v>
      </c>
      <c r="C14" s="3" t="s">
        <v>633</v>
      </c>
      <c r="D14" s="4" t="s">
        <v>634</v>
      </c>
      <c r="E14" s="4" t="s">
        <v>674</v>
      </c>
      <c r="F14" s="4" t="s">
        <v>301</v>
      </c>
      <c r="G14" s="4" t="s">
        <v>675</v>
      </c>
      <c r="H14" s="4">
        <v>8887809017</v>
      </c>
      <c r="I14" s="4" t="s">
        <v>676</v>
      </c>
      <c r="J14" s="4" t="s">
        <v>292</v>
      </c>
      <c r="K14" s="4" t="s">
        <v>637</v>
      </c>
      <c r="L14" s="4" t="s">
        <v>677</v>
      </c>
      <c r="M14" s="4" t="s">
        <v>669</v>
      </c>
      <c r="N14" s="4" t="s">
        <v>39</v>
      </c>
    </row>
    <row r="15" spans="1:14" x14ac:dyDescent="0.25">
      <c r="A15" s="2">
        <v>45072.606238425928</v>
      </c>
      <c r="B15" s="3">
        <v>45072</v>
      </c>
      <c r="C15" s="3" t="s">
        <v>633</v>
      </c>
      <c r="D15" s="4" t="s">
        <v>634</v>
      </c>
      <c r="E15" s="4" t="s">
        <v>674</v>
      </c>
      <c r="F15" s="4" t="s">
        <v>301</v>
      </c>
      <c r="G15" s="4" t="s">
        <v>678</v>
      </c>
      <c r="H15" s="4">
        <v>8090002223</v>
      </c>
      <c r="I15" s="4" t="s">
        <v>679</v>
      </c>
      <c r="J15" s="4" t="s">
        <v>292</v>
      </c>
      <c r="K15" s="4" t="s">
        <v>637</v>
      </c>
      <c r="L15" s="4" t="s">
        <v>680</v>
      </c>
      <c r="M15" s="4" t="s">
        <v>669</v>
      </c>
      <c r="N15" s="4" t="s">
        <v>39</v>
      </c>
    </row>
    <row r="16" spans="1:14" x14ac:dyDescent="0.25">
      <c r="A16" s="2">
        <v>45072.626932870371</v>
      </c>
      <c r="B16" s="3">
        <v>45072</v>
      </c>
      <c r="C16" s="3" t="s">
        <v>633</v>
      </c>
      <c r="D16" s="4" t="s">
        <v>639</v>
      </c>
      <c r="E16" s="4" t="s">
        <v>640</v>
      </c>
      <c r="F16" s="4" t="s">
        <v>641</v>
      </c>
      <c r="G16" s="4" t="s">
        <v>681</v>
      </c>
      <c r="H16" s="4">
        <v>7499291144</v>
      </c>
      <c r="I16" s="4" t="s">
        <v>682</v>
      </c>
      <c r="J16" s="4" t="s">
        <v>292</v>
      </c>
      <c r="K16" s="4" t="s">
        <v>637</v>
      </c>
      <c r="L16" s="4" t="s">
        <v>28</v>
      </c>
      <c r="M16" s="4" t="s">
        <v>669</v>
      </c>
      <c r="N16" s="4" t="s">
        <v>647</v>
      </c>
    </row>
    <row r="17" spans="1:14" x14ac:dyDescent="0.25">
      <c r="A17" s="2">
        <v>45072.639618055553</v>
      </c>
      <c r="B17" s="3">
        <v>45072</v>
      </c>
      <c r="C17" s="3" t="s">
        <v>633</v>
      </c>
      <c r="D17" s="4" t="s">
        <v>639</v>
      </c>
      <c r="E17" s="4" t="s">
        <v>640</v>
      </c>
      <c r="F17" s="4" t="s">
        <v>641</v>
      </c>
      <c r="G17" s="4" t="s">
        <v>683</v>
      </c>
      <c r="H17" s="4">
        <v>8840981837</v>
      </c>
      <c r="I17" s="4" t="s">
        <v>684</v>
      </c>
      <c r="J17" s="4" t="s">
        <v>292</v>
      </c>
      <c r="K17" s="4" t="s">
        <v>685</v>
      </c>
      <c r="L17" s="4" t="s">
        <v>28</v>
      </c>
      <c r="M17" s="4" t="s">
        <v>638</v>
      </c>
      <c r="N17" s="4" t="s">
        <v>39</v>
      </c>
    </row>
    <row r="18" spans="1:14" x14ac:dyDescent="0.25">
      <c r="A18" s="2">
        <v>45072.646724537037</v>
      </c>
      <c r="B18" s="3">
        <v>45072</v>
      </c>
      <c r="C18" s="3" t="s">
        <v>633</v>
      </c>
      <c r="D18" s="4" t="s">
        <v>639</v>
      </c>
      <c r="E18" s="4" t="s">
        <v>640</v>
      </c>
      <c r="F18" s="4" t="s">
        <v>641</v>
      </c>
      <c r="G18" s="4" t="s">
        <v>686</v>
      </c>
      <c r="H18" s="4">
        <v>7905066587</v>
      </c>
      <c r="I18" s="4" t="s">
        <v>687</v>
      </c>
      <c r="J18" s="4" t="s">
        <v>292</v>
      </c>
      <c r="K18" s="4" t="s">
        <v>685</v>
      </c>
      <c r="L18" s="4" t="s">
        <v>28</v>
      </c>
      <c r="M18" s="4" t="s">
        <v>638</v>
      </c>
      <c r="N18" s="4" t="s">
        <v>39</v>
      </c>
    </row>
    <row r="19" spans="1:14" x14ac:dyDescent="0.25">
      <c r="A19" s="2">
        <v>45072.660115740742</v>
      </c>
      <c r="B19" s="3">
        <v>45072</v>
      </c>
      <c r="C19" s="3" t="s">
        <v>633</v>
      </c>
      <c r="D19" s="4" t="s">
        <v>639</v>
      </c>
      <c r="E19" s="4" t="s">
        <v>640</v>
      </c>
      <c r="F19" s="4" t="s">
        <v>641</v>
      </c>
      <c r="G19" s="4" t="s">
        <v>688</v>
      </c>
      <c r="H19" s="4">
        <v>9169587883</v>
      </c>
      <c r="I19" s="4" t="s">
        <v>689</v>
      </c>
      <c r="J19" s="4" t="s">
        <v>292</v>
      </c>
      <c r="K19" s="4" t="s">
        <v>637</v>
      </c>
      <c r="L19" s="4" t="s">
        <v>28</v>
      </c>
      <c r="M19" s="4" t="s">
        <v>638</v>
      </c>
      <c r="N19" s="4" t="s">
        <v>39</v>
      </c>
    </row>
    <row r="20" spans="1:14" x14ac:dyDescent="0.25">
      <c r="A20" s="2">
        <v>45072.668819444443</v>
      </c>
      <c r="B20" s="3">
        <v>45072</v>
      </c>
      <c r="C20" s="3" t="s">
        <v>633</v>
      </c>
      <c r="D20" s="4" t="s">
        <v>639</v>
      </c>
      <c r="E20" s="4" t="s">
        <v>640</v>
      </c>
      <c r="F20" s="4" t="s">
        <v>641</v>
      </c>
      <c r="G20" s="4" t="s">
        <v>690</v>
      </c>
      <c r="H20" s="4">
        <v>8573995555</v>
      </c>
      <c r="I20" s="4" t="s">
        <v>691</v>
      </c>
      <c r="J20" s="4" t="s">
        <v>292</v>
      </c>
      <c r="K20" s="4" t="s">
        <v>644</v>
      </c>
      <c r="L20" s="4" t="s">
        <v>692</v>
      </c>
      <c r="M20" s="4" t="s">
        <v>638</v>
      </c>
      <c r="N20" s="4" t="s">
        <v>39</v>
      </c>
    </row>
    <row r="21" spans="1:14" x14ac:dyDescent="0.25">
      <c r="A21" s="2">
        <v>45072.706666666665</v>
      </c>
      <c r="B21" s="3">
        <v>45072</v>
      </c>
      <c r="C21" s="3" t="s">
        <v>633</v>
      </c>
      <c r="D21" s="4" t="s">
        <v>639</v>
      </c>
      <c r="E21" s="4" t="s">
        <v>693</v>
      </c>
      <c r="F21" s="4" t="s">
        <v>641</v>
      </c>
      <c r="G21" s="4" t="s">
        <v>694</v>
      </c>
      <c r="H21" s="4">
        <v>9170024541</v>
      </c>
      <c r="I21" s="4" t="s">
        <v>695</v>
      </c>
      <c r="J21" s="4" t="s">
        <v>292</v>
      </c>
      <c r="K21" s="4" t="s">
        <v>637</v>
      </c>
      <c r="L21" s="4" t="s">
        <v>677</v>
      </c>
      <c r="M21" s="4" t="s">
        <v>669</v>
      </c>
      <c r="N21" s="4" t="s">
        <v>39</v>
      </c>
    </row>
    <row r="22" spans="1:14" x14ac:dyDescent="0.25">
      <c r="A22" s="2">
        <v>45072.875243055554</v>
      </c>
      <c r="B22" s="3">
        <v>45072</v>
      </c>
      <c r="C22" s="3" t="s">
        <v>633</v>
      </c>
      <c r="D22" s="4" t="s">
        <v>33</v>
      </c>
      <c r="E22" s="4" t="s">
        <v>670</v>
      </c>
      <c r="F22" s="4" t="s">
        <v>34</v>
      </c>
      <c r="G22" s="4" t="s">
        <v>696</v>
      </c>
      <c r="H22" s="4">
        <v>9892165124</v>
      </c>
      <c r="I22" s="4" t="s">
        <v>697</v>
      </c>
      <c r="J22" s="4" t="s">
        <v>225</v>
      </c>
      <c r="K22" s="4" t="s">
        <v>698</v>
      </c>
      <c r="L22" s="4" t="s">
        <v>699</v>
      </c>
      <c r="M22" s="4" t="s">
        <v>700</v>
      </c>
      <c r="N22" s="4" t="s">
        <v>39</v>
      </c>
    </row>
    <row r="23" spans="1:14" x14ac:dyDescent="0.25">
      <c r="A23" s="2">
        <v>45072.878738425927</v>
      </c>
      <c r="B23" s="3">
        <v>45072</v>
      </c>
      <c r="C23" s="3" t="s">
        <v>633</v>
      </c>
      <c r="D23" s="4" t="s">
        <v>33</v>
      </c>
      <c r="E23" s="4" t="s">
        <v>670</v>
      </c>
      <c r="F23" s="4" t="s">
        <v>34</v>
      </c>
      <c r="G23" s="4" t="s">
        <v>701</v>
      </c>
      <c r="H23" s="4">
        <v>8130331782</v>
      </c>
      <c r="I23" s="4" t="s">
        <v>451</v>
      </c>
      <c r="J23" s="4" t="s">
        <v>225</v>
      </c>
      <c r="K23" s="4" t="s">
        <v>685</v>
      </c>
      <c r="L23" s="4" t="s">
        <v>702</v>
      </c>
      <c r="M23" s="4" t="s">
        <v>700</v>
      </c>
      <c r="N23" s="4" t="s">
        <v>39</v>
      </c>
    </row>
    <row r="24" spans="1:14" x14ac:dyDescent="0.25">
      <c r="A24" s="2">
        <v>45072.882928240739</v>
      </c>
      <c r="B24" s="3">
        <v>45072</v>
      </c>
      <c r="C24" s="3" t="s">
        <v>633</v>
      </c>
      <c r="D24" s="4" t="s">
        <v>33</v>
      </c>
      <c r="E24" s="4" t="s">
        <v>670</v>
      </c>
      <c r="F24" s="4" t="s">
        <v>34</v>
      </c>
      <c r="G24" s="4" t="s">
        <v>703</v>
      </c>
      <c r="H24" s="4" t="s">
        <v>704</v>
      </c>
      <c r="I24" s="4" t="s">
        <v>451</v>
      </c>
      <c r="J24" s="4" t="s">
        <v>225</v>
      </c>
      <c r="K24" s="4" t="s">
        <v>685</v>
      </c>
      <c r="L24" s="4" t="s">
        <v>705</v>
      </c>
      <c r="M24" s="4" t="s">
        <v>638</v>
      </c>
      <c r="N24" s="4" t="s">
        <v>39</v>
      </c>
    </row>
    <row r="25" spans="1:14" x14ac:dyDescent="0.25">
      <c r="A25" s="2">
        <v>45072.883877314816</v>
      </c>
      <c r="B25" s="3">
        <v>45072</v>
      </c>
      <c r="C25" s="3" t="s">
        <v>633</v>
      </c>
      <c r="D25" s="4" t="s">
        <v>33</v>
      </c>
      <c r="E25" s="4" t="s">
        <v>670</v>
      </c>
      <c r="F25" s="4" t="s">
        <v>34</v>
      </c>
      <c r="G25" s="4" t="s">
        <v>706</v>
      </c>
      <c r="H25" s="4">
        <v>6394697798</v>
      </c>
      <c r="I25" s="4" t="s">
        <v>697</v>
      </c>
      <c r="J25" s="4" t="s">
        <v>225</v>
      </c>
      <c r="K25" s="4" t="s">
        <v>707</v>
      </c>
      <c r="L25" s="4" t="s">
        <v>705</v>
      </c>
      <c r="M25" s="4" t="s">
        <v>638</v>
      </c>
      <c r="N25" s="4" t="s">
        <v>39</v>
      </c>
    </row>
    <row r="26" spans="1:14" x14ac:dyDescent="0.25">
      <c r="A26" s="2">
        <v>45072.884768518517</v>
      </c>
      <c r="B26" s="3">
        <v>45072</v>
      </c>
      <c r="C26" s="3" t="s">
        <v>633</v>
      </c>
      <c r="D26" s="4" t="s">
        <v>33</v>
      </c>
      <c r="E26" s="4" t="s">
        <v>670</v>
      </c>
      <c r="F26" s="4" t="s">
        <v>34</v>
      </c>
      <c r="G26" s="4" t="s">
        <v>708</v>
      </c>
      <c r="H26" s="4">
        <v>7986786500</v>
      </c>
      <c r="I26" s="4" t="s">
        <v>697</v>
      </c>
      <c r="J26" s="4" t="s">
        <v>225</v>
      </c>
      <c r="K26" s="4" t="s">
        <v>644</v>
      </c>
      <c r="L26" s="4" t="s">
        <v>709</v>
      </c>
      <c r="M26" s="4" t="s">
        <v>710</v>
      </c>
      <c r="N26" s="4" t="s">
        <v>30</v>
      </c>
    </row>
    <row r="27" spans="1:14" x14ac:dyDescent="0.25">
      <c r="A27" s="2">
        <v>45072.917233796295</v>
      </c>
      <c r="B27" s="3">
        <v>45072</v>
      </c>
      <c r="C27" s="3" t="s">
        <v>633</v>
      </c>
      <c r="D27" s="4" t="s">
        <v>42</v>
      </c>
      <c r="E27" s="4" t="s">
        <v>711</v>
      </c>
      <c r="F27" s="4" t="s">
        <v>43</v>
      </c>
      <c r="G27" s="4" t="s">
        <v>690</v>
      </c>
      <c r="H27" s="4">
        <v>9910694261</v>
      </c>
      <c r="I27" s="4" t="s">
        <v>712</v>
      </c>
      <c r="J27" s="4" t="s">
        <v>78</v>
      </c>
      <c r="K27" s="4" t="s">
        <v>637</v>
      </c>
      <c r="L27" s="4" t="s">
        <v>713</v>
      </c>
      <c r="M27" s="4" t="s">
        <v>669</v>
      </c>
      <c r="N27" s="4" t="s">
        <v>39</v>
      </c>
    </row>
    <row r="28" spans="1:14" x14ac:dyDescent="0.25">
      <c r="A28" s="2">
        <v>45072.918807870374</v>
      </c>
      <c r="B28" s="3">
        <v>45072</v>
      </c>
      <c r="C28" s="3" t="s">
        <v>633</v>
      </c>
      <c r="D28" s="4" t="s">
        <v>42</v>
      </c>
      <c r="E28" s="4" t="s">
        <v>711</v>
      </c>
      <c r="F28" s="4" t="s">
        <v>43</v>
      </c>
      <c r="G28" s="4" t="s">
        <v>714</v>
      </c>
      <c r="H28" s="4">
        <v>8527891450</v>
      </c>
      <c r="I28" s="4" t="s">
        <v>715</v>
      </c>
      <c r="J28" s="4" t="s">
        <v>78</v>
      </c>
      <c r="K28" s="4" t="s">
        <v>637</v>
      </c>
      <c r="L28" s="4" t="s">
        <v>709</v>
      </c>
      <c r="M28" s="4" t="s">
        <v>638</v>
      </c>
      <c r="N28" s="4" t="s">
        <v>39</v>
      </c>
    </row>
    <row r="29" spans="1:14" x14ac:dyDescent="0.25">
      <c r="A29" s="2">
        <v>45072.920891203707</v>
      </c>
      <c r="B29" s="3">
        <v>45072</v>
      </c>
      <c r="C29" s="3" t="s">
        <v>633</v>
      </c>
      <c r="D29" s="4" t="s">
        <v>42</v>
      </c>
      <c r="E29" s="4" t="s">
        <v>711</v>
      </c>
      <c r="F29" s="4" t="s">
        <v>43</v>
      </c>
      <c r="G29" s="4" t="s">
        <v>716</v>
      </c>
      <c r="H29" s="4">
        <v>9910277743</v>
      </c>
      <c r="I29" s="4" t="s">
        <v>717</v>
      </c>
      <c r="J29" s="4" t="s">
        <v>78</v>
      </c>
      <c r="K29" s="4" t="s">
        <v>637</v>
      </c>
      <c r="L29" s="4" t="s">
        <v>28</v>
      </c>
      <c r="M29" s="4" t="s">
        <v>669</v>
      </c>
      <c r="N29" s="4" t="s">
        <v>647</v>
      </c>
    </row>
    <row r="30" spans="1:14" x14ac:dyDescent="0.25">
      <c r="A30" s="2">
        <v>45072.921979166669</v>
      </c>
      <c r="B30" s="3">
        <v>45072</v>
      </c>
      <c r="C30" s="3" t="s">
        <v>633</v>
      </c>
      <c r="D30" s="4" t="s">
        <v>42</v>
      </c>
      <c r="E30" s="4" t="s">
        <v>711</v>
      </c>
      <c r="F30" s="4" t="s">
        <v>43</v>
      </c>
      <c r="G30" s="4" t="s">
        <v>718</v>
      </c>
      <c r="H30" s="4">
        <v>9354005861</v>
      </c>
      <c r="I30" s="4" t="s">
        <v>719</v>
      </c>
      <c r="J30" s="4" t="s">
        <v>78</v>
      </c>
      <c r="K30" s="4" t="s">
        <v>637</v>
      </c>
      <c r="L30" s="4" t="s">
        <v>186</v>
      </c>
      <c r="M30" s="4" t="s">
        <v>638</v>
      </c>
      <c r="N30" s="4" t="s">
        <v>39</v>
      </c>
    </row>
    <row r="31" spans="1:14" x14ac:dyDescent="0.25">
      <c r="A31" s="2">
        <v>45072.923946759256</v>
      </c>
      <c r="B31" s="3">
        <v>45072</v>
      </c>
      <c r="C31" s="3" t="s">
        <v>633</v>
      </c>
      <c r="D31" s="4" t="s">
        <v>42</v>
      </c>
      <c r="E31" s="4" t="s">
        <v>711</v>
      </c>
      <c r="F31" s="4" t="s">
        <v>43</v>
      </c>
      <c r="G31" s="4" t="s">
        <v>720</v>
      </c>
      <c r="H31" s="4">
        <v>9810787615</v>
      </c>
      <c r="I31" s="4" t="s">
        <v>721</v>
      </c>
      <c r="J31" s="4" t="s">
        <v>78</v>
      </c>
      <c r="K31" s="4" t="s">
        <v>637</v>
      </c>
      <c r="L31" s="4" t="s">
        <v>709</v>
      </c>
      <c r="M31" s="4" t="s">
        <v>638</v>
      </c>
      <c r="N31" s="4" t="s">
        <v>39</v>
      </c>
    </row>
    <row r="32" spans="1:14" x14ac:dyDescent="0.25">
      <c r="A32" s="2">
        <v>45072.926631944443</v>
      </c>
      <c r="B32" s="3">
        <v>45072</v>
      </c>
      <c r="C32" s="3" t="s">
        <v>633</v>
      </c>
      <c r="D32" s="4" t="s">
        <v>42</v>
      </c>
      <c r="E32" s="4" t="s">
        <v>711</v>
      </c>
      <c r="F32" s="4" t="s">
        <v>43</v>
      </c>
      <c r="G32" s="4" t="s">
        <v>722</v>
      </c>
      <c r="H32" s="4">
        <v>9990409166</v>
      </c>
      <c r="I32" s="4" t="s">
        <v>723</v>
      </c>
      <c r="J32" s="4" t="s">
        <v>78</v>
      </c>
      <c r="K32" s="4" t="s">
        <v>637</v>
      </c>
      <c r="L32" s="4" t="s">
        <v>37</v>
      </c>
      <c r="M32" s="4" t="s">
        <v>669</v>
      </c>
      <c r="N32" s="4" t="s">
        <v>647</v>
      </c>
    </row>
    <row r="33" spans="1:14" x14ac:dyDescent="0.25">
      <c r="A33" s="2">
        <v>45072.927939814814</v>
      </c>
      <c r="B33" s="3">
        <v>45072</v>
      </c>
      <c r="C33" s="3" t="s">
        <v>633</v>
      </c>
      <c r="D33" s="4" t="s">
        <v>42</v>
      </c>
      <c r="E33" s="4" t="s">
        <v>711</v>
      </c>
      <c r="F33" s="4" t="s">
        <v>43</v>
      </c>
      <c r="G33" s="4" t="s">
        <v>724</v>
      </c>
      <c r="H33" s="4">
        <v>9319631619</v>
      </c>
      <c r="I33" s="4" t="s">
        <v>725</v>
      </c>
      <c r="J33" s="4" t="s">
        <v>78</v>
      </c>
      <c r="K33" s="4" t="s">
        <v>637</v>
      </c>
      <c r="L33" s="4" t="s">
        <v>713</v>
      </c>
      <c r="M33" s="4" t="s">
        <v>669</v>
      </c>
      <c r="N33" s="4" t="s">
        <v>647</v>
      </c>
    </row>
    <row r="34" spans="1:14" x14ac:dyDescent="0.25">
      <c r="A34" s="2">
        <v>45072.930914351855</v>
      </c>
      <c r="B34" s="3">
        <v>45072</v>
      </c>
      <c r="C34" s="3" t="s">
        <v>633</v>
      </c>
      <c r="D34" s="4" t="s">
        <v>42</v>
      </c>
      <c r="E34" s="4" t="s">
        <v>711</v>
      </c>
      <c r="F34" s="4" t="s">
        <v>43</v>
      </c>
      <c r="G34" s="4" t="s">
        <v>726</v>
      </c>
      <c r="H34" s="4">
        <v>9311342707</v>
      </c>
      <c r="I34" s="4" t="s">
        <v>727</v>
      </c>
      <c r="J34" s="4" t="s">
        <v>78</v>
      </c>
      <c r="K34" s="4" t="s">
        <v>637</v>
      </c>
      <c r="L34" s="4" t="s">
        <v>709</v>
      </c>
      <c r="M34" s="4" t="s">
        <v>638</v>
      </c>
      <c r="N34" s="4" t="s">
        <v>39</v>
      </c>
    </row>
    <row r="35" spans="1:14" x14ac:dyDescent="0.25">
      <c r="A35" s="2">
        <v>45073.303530092591</v>
      </c>
      <c r="B35" s="3">
        <v>45073</v>
      </c>
      <c r="C35" s="3" t="s">
        <v>633</v>
      </c>
      <c r="D35" s="4" t="s">
        <v>53</v>
      </c>
      <c r="E35" s="4" t="s">
        <v>56</v>
      </c>
      <c r="F35" s="4" t="s">
        <v>54</v>
      </c>
      <c r="G35" s="4" t="s">
        <v>352</v>
      </c>
      <c r="H35" s="4">
        <v>8588900240</v>
      </c>
      <c r="I35" s="4" t="s">
        <v>728</v>
      </c>
      <c r="J35" s="4" t="s">
        <v>157</v>
      </c>
      <c r="K35" s="4" t="s">
        <v>698</v>
      </c>
      <c r="L35" s="4" t="s">
        <v>668</v>
      </c>
      <c r="M35" s="4" t="s">
        <v>638</v>
      </c>
      <c r="N35" s="4" t="s">
        <v>39</v>
      </c>
    </row>
    <row r="36" spans="1:14" x14ac:dyDescent="0.25">
      <c r="A36" s="2">
        <v>45073.306979166664</v>
      </c>
      <c r="B36" s="3">
        <v>45073</v>
      </c>
      <c r="C36" s="3" t="s">
        <v>633</v>
      </c>
      <c r="D36" s="4" t="s">
        <v>53</v>
      </c>
      <c r="E36" s="4" t="s">
        <v>56</v>
      </c>
      <c r="F36" s="4" t="s">
        <v>54</v>
      </c>
      <c r="G36" s="4" t="s">
        <v>729</v>
      </c>
      <c r="H36" s="4">
        <v>9555555562</v>
      </c>
      <c r="I36" s="4" t="s">
        <v>730</v>
      </c>
      <c r="J36" s="4" t="s">
        <v>157</v>
      </c>
      <c r="K36" s="4" t="s">
        <v>698</v>
      </c>
      <c r="L36" s="4" t="s">
        <v>668</v>
      </c>
      <c r="M36" s="4" t="s">
        <v>638</v>
      </c>
      <c r="N36" s="4" t="s">
        <v>39</v>
      </c>
    </row>
    <row r="37" spans="1:14" x14ac:dyDescent="0.25">
      <c r="A37" s="2">
        <v>45073.310358796298</v>
      </c>
      <c r="B37" s="3">
        <v>45073</v>
      </c>
      <c r="C37" s="3" t="s">
        <v>633</v>
      </c>
      <c r="D37" s="4" t="s">
        <v>53</v>
      </c>
      <c r="E37" s="4" t="s">
        <v>56</v>
      </c>
      <c r="F37" s="4" t="s">
        <v>54</v>
      </c>
      <c r="G37" s="4" t="s">
        <v>731</v>
      </c>
      <c r="H37" s="4">
        <v>9899450679</v>
      </c>
      <c r="I37" s="4" t="s">
        <v>732</v>
      </c>
      <c r="J37" s="4" t="s">
        <v>157</v>
      </c>
      <c r="K37" s="4" t="s">
        <v>698</v>
      </c>
      <c r="L37" s="4" t="s">
        <v>668</v>
      </c>
      <c r="M37" s="4" t="s">
        <v>638</v>
      </c>
      <c r="N37" s="4" t="s">
        <v>39</v>
      </c>
    </row>
    <row r="38" spans="1:14" x14ac:dyDescent="0.25">
      <c r="A38" s="2">
        <v>45073.312314814815</v>
      </c>
      <c r="B38" s="3">
        <v>45073</v>
      </c>
      <c r="C38" s="3" t="s">
        <v>633</v>
      </c>
      <c r="D38" s="4" t="s">
        <v>53</v>
      </c>
      <c r="E38" s="4" t="s">
        <v>56</v>
      </c>
      <c r="F38" s="4" t="s">
        <v>54</v>
      </c>
      <c r="G38" s="4" t="s">
        <v>733</v>
      </c>
      <c r="H38" s="4">
        <v>9871995167</v>
      </c>
      <c r="I38" s="4" t="s">
        <v>734</v>
      </c>
      <c r="J38" s="4" t="s">
        <v>157</v>
      </c>
      <c r="K38" s="4" t="s">
        <v>698</v>
      </c>
      <c r="L38" s="4" t="s">
        <v>668</v>
      </c>
      <c r="M38" s="4" t="s">
        <v>638</v>
      </c>
      <c r="N38" s="4" t="s">
        <v>39</v>
      </c>
    </row>
    <row r="39" spans="1:14" x14ac:dyDescent="0.25">
      <c r="A39" s="2">
        <v>45073.314722222225</v>
      </c>
      <c r="B39" s="3">
        <v>45073</v>
      </c>
      <c r="C39" s="3" t="s">
        <v>633</v>
      </c>
      <c r="D39" s="4" t="s">
        <v>53</v>
      </c>
      <c r="E39" s="4" t="s">
        <v>56</v>
      </c>
      <c r="F39" s="4" t="s">
        <v>54</v>
      </c>
      <c r="G39" s="4" t="s">
        <v>59</v>
      </c>
      <c r="H39" s="4">
        <v>9818660102</v>
      </c>
      <c r="I39" s="4" t="s">
        <v>735</v>
      </c>
      <c r="J39" s="4" t="s">
        <v>157</v>
      </c>
      <c r="K39" s="4" t="s">
        <v>698</v>
      </c>
      <c r="L39" s="4" t="s">
        <v>668</v>
      </c>
      <c r="M39" s="4" t="s">
        <v>638</v>
      </c>
      <c r="N39" s="4" t="s">
        <v>39</v>
      </c>
    </row>
    <row r="40" spans="1:14" x14ac:dyDescent="0.25">
      <c r="A40" s="2">
        <v>45073.317256944443</v>
      </c>
      <c r="B40" s="3">
        <v>45073</v>
      </c>
      <c r="C40" s="3" t="s">
        <v>633</v>
      </c>
      <c r="D40" s="4" t="s">
        <v>53</v>
      </c>
      <c r="E40" s="4" t="s">
        <v>56</v>
      </c>
      <c r="F40" s="4" t="s">
        <v>54</v>
      </c>
      <c r="G40" s="4" t="s">
        <v>59</v>
      </c>
      <c r="H40" s="4">
        <v>8802935114</v>
      </c>
      <c r="I40" s="4" t="s">
        <v>736</v>
      </c>
      <c r="J40" s="4" t="s">
        <v>157</v>
      </c>
      <c r="K40" s="4" t="s">
        <v>698</v>
      </c>
      <c r="L40" s="4" t="s">
        <v>668</v>
      </c>
      <c r="M40" s="4" t="s">
        <v>638</v>
      </c>
      <c r="N40" s="4" t="s">
        <v>39</v>
      </c>
    </row>
    <row r="41" spans="1:14" x14ac:dyDescent="0.25">
      <c r="A41" s="2">
        <v>45073.319467592592</v>
      </c>
      <c r="B41" s="3">
        <v>45073</v>
      </c>
      <c r="C41" s="3" t="s">
        <v>633</v>
      </c>
      <c r="D41" s="4" t="s">
        <v>53</v>
      </c>
      <c r="E41" s="4" t="s">
        <v>56</v>
      </c>
      <c r="F41" s="4" t="s">
        <v>54</v>
      </c>
      <c r="G41" s="4" t="s">
        <v>729</v>
      </c>
      <c r="H41" s="4">
        <v>9215617027</v>
      </c>
      <c r="I41" s="4" t="s">
        <v>737</v>
      </c>
      <c r="J41" s="4" t="s">
        <v>157</v>
      </c>
      <c r="K41" s="4" t="s">
        <v>698</v>
      </c>
      <c r="L41" s="4" t="s">
        <v>668</v>
      </c>
      <c r="M41" s="4" t="s">
        <v>638</v>
      </c>
      <c r="N41" s="4" t="s">
        <v>39</v>
      </c>
    </row>
    <row r="42" spans="1:14" x14ac:dyDescent="0.25">
      <c r="A42" s="2">
        <v>45073.321226851855</v>
      </c>
      <c r="B42" s="3">
        <v>45073</v>
      </c>
      <c r="C42" s="3" t="s">
        <v>633</v>
      </c>
      <c r="D42" s="4" t="s">
        <v>53</v>
      </c>
      <c r="E42" s="4" t="s">
        <v>56</v>
      </c>
      <c r="F42" s="4" t="s">
        <v>54</v>
      </c>
      <c r="G42" s="4" t="s">
        <v>738</v>
      </c>
      <c r="H42" s="4">
        <v>9711151717</v>
      </c>
      <c r="I42" s="4" t="s">
        <v>739</v>
      </c>
      <c r="J42" s="4" t="s">
        <v>157</v>
      </c>
      <c r="K42" s="4" t="s">
        <v>698</v>
      </c>
      <c r="L42" s="4" t="s">
        <v>668</v>
      </c>
      <c r="M42" s="4" t="s">
        <v>638</v>
      </c>
      <c r="N42" s="4" t="s">
        <v>39</v>
      </c>
    </row>
    <row r="43" spans="1:14" x14ac:dyDescent="0.25">
      <c r="A43" s="2">
        <v>45073.323344907411</v>
      </c>
      <c r="B43" s="3">
        <v>45073</v>
      </c>
      <c r="C43" s="3" t="s">
        <v>633</v>
      </c>
      <c r="D43" s="4" t="s">
        <v>53</v>
      </c>
      <c r="E43" s="4" t="s">
        <v>56</v>
      </c>
      <c r="F43" s="4" t="s">
        <v>54</v>
      </c>
      <c r="G43" s="4" t="s">
        <v>740</v>
      </c>
      <c r="H43" s="4">
        <v>9910971755</v>
      </c>
      <c r="I43" s="4" t="s">
        <v>741</v>
      </c>
      <c r="J43" s="4" t="s">
        <v>157</v>
      </c>
      <c r="K43" s="4" t="s">
        <v>637</v>
      </c>
      <c r="L43" s="4" t="s">
        <v>28</v>
      </c>
      <c r="M43" s="4" t="s">
        <v>669</v>
      </c>
      <c r="N43" s="4" t="s">
        <v>39</v>
      </c>
    </row>
    <row r="44" spans="1:14" x14ac:dyDescent="0.25">
      <c r="A44" s="2">
        <v>45073.325972222221</v>
      </c>
      <c r="B44" s="3">
        <v>45073</v>
      </c>
      <c r="C44" s="3" t="s">
        <v>633</v>
      </c>
      <c r="D44" s="4" t="s">
        <v>53</v>
      </c>
      <c r="E44" s="4" t="s">
        <v>56</v>
      </c>
      <c r="F44" s="4" t="s">
        <v>54</v>
      </c>
      <c r="G44" s="4" t="s">
        <v>742</v>
      </c>
      <c r="H44" s="4">
        <v>9717744585</v>
      </c>
      <c r="I44" s="4" t="s">
        <v>743</v>
      </c>
      <c r="J44" s="4" t="s">
        <v>157</v>
      </c>
      <c r="K44" s="4" t="s">
        <v>685</v>
      </c>
      <c r="L44" s="4" t="s">
        <v>744</v>
      </c>
      <c r="M44" s="4" t="s">
        <v>638</v>
      </c>
      <c r="N44" s="4" t="s">
        <v>39</v>
      </c>
    </row>
    <row r="45" spans="1:14" x14ac:dyDescent="0.25">
      <c r="A45" s="2">
        <v>45073.329444444447</v>
      </c>
      <c r="B45" s="3">
        <v>45073</v>
      </c>
      <c r="C45" s="3" t="s">
        <v>633</v>
      </c>
      <c r="D45" s="4" t="s">
        <v>53</v>
      </c>
      <c r="E45" s="4" t="s">
        <v>56</v>
      </c>
      <c r="F45" s="4" t="s">
        <v>54</v>
      </c>
      <c r="G45" s="4" t="s">
        <v>745</v>
      </c>
      <c r="H45" s="4">
        <v>9560745009</v>
      </c>
      <c r="I45" s="4" t="s">
        <v>746</v>
      </c>
      <c r="J45" s="4" t="s">
        <v>157</v>
      </c>
      <c r="K45" s="4" t="s">
        <v>644</v>
      </c>
      <c r="L45" s="4" t="s">
        <v>680</v>
      </c>
      <c r="M45" s="4" t="s">
        <v>638</v>
      </c>
      <c r="N45" s="4" t="s">
        <v>39</v>
      </c>
    </row>
    <row r="46" spans="1:14" x14ac:dyDescent="0.25">
      <c r="A46" s="2">
        <v>45073.331388888888</v>
      </c>
      <c r="B46" s="3">
        <v>45073</v>
      </c>
      <c r="C46" s="3" t="s">
        <v>633</v>
      </c>
      <c r="D46" s="4" t="s">
        <v>53</v>
      </c>
      <c r="E46" s="4" t="s">
        <v>56</v>
      </c>
      <c r="F46" s="4" t="s">
        <v>54</v>
      </c>
      <c r="G46" s="4" t="s">
        <v>747</v>
      </c>
      <c r="H46" s="4">
        <v>8744921814</v>
      </c>
      <c r="I46" s="4" t="s">
        <v>748</v>
      </c>
      <c r="J46" s="4" t="s">
        <v>157</v>
      </c>
      <c r="K46" s="4" t="s">
        <v>698</v>
      </c>
      <c r="L46" s="4" t="s">
        <v>668</v>
      </c>
      <c r="M46" s="4" t="s">
        <v>638</v>
      </c>
      <c r="N46" s="4" t="s">
        <v>39</v>
      </c>
    </row>
    <row r="47" spans="1:14" x14ac:dyDescent="0.25">
      <c r="A47" s="2">
        <v>45073.504652777781</v>
      </c>
      <c r="B47" s="3">
        <v>45073</v>
      </c>
      <c r="C47" s="3" t="s">
        <v>633</v>
      </c>
      <c r="D47" s="4" t="s">
        <v>639</v>
      </c>
      <c r="E47" s="4" t="s">
        <v>640</v>
      </c>
      <c r="F47" s="4" t="s">
        <v>641</v>
      </c>
      <c r="G47" s="4" t="s">
        <v>716</v>
      </c>
      <c r="H47" s="4">
        <v>9935377045</v>
      </c>
      <c r="I47" s="4" t="s">
        <v>749</v>
      </c>
      <c r="J47" s="4" t="s">
        <v>292</v>
      </c>
      <c r="K47" s="4" t="s">
        <v>637</v>
      </c>
      <c r="L47" s="4" t="s">
        <v>677</v>
      </c>
      <c r="M47" s="4" t="s">
        <v>669</v>
      </c>
      <c r="N47" s="4" t="s">
        <v>39</v>
      </c>
    </row>
    <row r="48" spans="1:14" x14ac:dyDescent="0.25">
      <c r="A48" s="2">
        <v>45073.508356481485</v>
      </c>
      <c r="B48" s="3">
        <v>45073</v>
      </c>
      <c r="C48" s="3" t="s">
        <v>633</v>
      </c>
      <c r="D48" s="4" t="s">
        <v>639</v>
      </c>
      <c r="E48" s="4" t="s">
        <v>640</v>
      </c>
      <c r="F48" s="4" t="s">
        <v>641</v>
      </c>
      <c r="G48" s="4" t="s">
        <v>750</v>
      </c>
      <c r="H48" s="4">
        <v>9026781947</v>
      </c>
      <c r="I48" s="4" t="s">
        <v>751</v>
      </c>
      <c r="J48" s="4" t="s">
        <v>292</v>
      </c>
      <c r="K48" s="4" t="s">
        <v>637</v>
      </c>
      <c r="L48" s="4" t="s">
        <v>677</v>
      </c>
      <c r="M48" s="4" t="s">
        <v>638</v>
      </c>
      <c r="N48" s="4" t="s">
        <v>39</v>
      </c>
    </row>
    <row r="49" spans="1:14" x14ac:dyDescent="0.25">
      <c r="A49" s="2">
        <v>45073.523206018515</v>
      </c>
      <c r="B49" s="3">
        <v>45073</v>
      </c>
      <c r="C49" s="3" t="s">
        <v>633</v>
      </c>
      <c r="D49" s="4" t="s">
        <v>639</v>
      </c>
      <c r="E49" s="4" t="s">
        <v>640</v>
      </c>
      <c r="F49" s="4" t="s">
        <v>641</v>
      </c>
      <c r="G49" s="4" t="s">
        <v>752</v>
      </c>
      <c r="H49" s="4">
        <v>9956346500</v>
      </c>
      <c r="I49" s="4" t="s">
        <v>753</v>
      </c>
      <c r="J49" s="4" t="s">
        <v>292</v>
      </c>
      <c r="K49" s="4" t="s">
        <v>637</v>
      </c>
      <c r="L49" s="4" t="s">
        <v>677</v>
      </c>
      <c r="M49" s="4" t="s">
        <v>638</v>
      </c>
      <c r="N49" s="4" t="s">
        <v>39</v>
      </c>
    </row>
    <row r="50" spans="1:14" x14ac:dyDescent="0.25">
      <c r="A50" s="2">
        <v>45073.557083333333</v>
      </c>
      <c r="B50" s="3">
        <v>45073</v>
      </c>
      <c r="C50" s="3" t="s">
        <v>633</v>
      </c>
      <c r="D50" s="4" t="s">
        <v>639</v>
      </c>
      <c r="E50" s="4" t="s">
        <v>654</v>
      </c>
      <c r="F50" s="4" t="s">
        <v>641</v>
      </c>
      <c r="G50" s="4" t="s">
        <v>754</v>
      </c>
      <c r="H50" s="4">
        <v>7985830642</v>
      </c>
      <c r="I50" s="4" t="s">
        <v>755</v>
      </c>
      <c r="J50" s="4" t="s">
        <v>292</v>
      </c>
      <c r="K50" s="4" t="s">
        <v>637</v>
      </c>
      <c r="L50" s="4" t="s">
        <v>28</v>
      </c>
      <c r="M50" s="4" t="s">
        <v>638</v>
      </c>
      <c r="N50" s="4" t="s">
        <v>39</v>
      </c>
    </row>
    <row r="51" spans="1:14" x14ac:dyDescent="0.25">
      <c r="A51" s="2">
        <v>45073.557523148149</v>
      </c>
      <c r="B51" s="3">
        <v>45073</v>
      </c>
      <c r="C51" s="3" t="s">
        <v>633</v>
      </c>
      <c r="D51" s="4" t="s">
        <v>756</v>
      </c>
      <c r="E51" s="4" t="s">
        <v>670</v>
      </c>
      <c r="F51" s="4" t="s">
        <v>34</v>
      </c>
      <c r="G51" s="4" t="s">
        <v>757</v>
      </c>
      <c r="H51" s="4">
        <v>9871108886</v>
      </c>
      <c r="I51" s="4" t="s">
        <v>758</v>
      </c>
      <c r="J51" s="4" t="s">
        <v>78</v>
      </c>
      <c r="K51" s="4" t="s">
        <v>637</v>
      </c>
      <c r="L51" s="4" t="s">
        <v>186</v>
      </c>
      <c r="M51" s="4" t="s">
        <v>638</v>
      </c>
      <c r="N51" s="4" t="s">
        <v>39</v>
      </c>
    </row>
    <row r="52" spans="1:14" x14ac:dyDescent="0.25">
      <c r="A52" s="2">
        <v>45073.564016203702</v>
      </c>
      <c r="B52" s="3">
        <v>45073</v>
      </c>
      <c r="C52" s="3" t="s">
        <v>633</v>
      </c>
      <c r="D52" s="4" t="s">
        <v>639</v>
      </c>
      <c r="E52" s="4" t="s">
        <v>640</v>
      </c>
      <c r="F52" s="4" t="s">
        <v>641</v>
      </c>
      <c r="G52" s="4" t="s">
        <v>759</v>
      </c>
      <c r="H52" s="4">
        <v>7607364033</v>
      </c>
      <c r="I52" s="4" t="s">
        <v>760</v>
      </c>
      <c r="J52" s="4" t="s">
        <v>292</v>
      </c>
      <c r="K52" s="4" t="s">
        <v>637</v>
      </c>
      <c r="L52" s="4" t="s">
        <v>673</v>
      </c>
      <c r="M52" s="4" t="s">
        <v>638</v>
      </c>
      <c r="N52" s="4" t="s">
        <v>39</v>
      </c>
    </row>
    <row r="53" spans="1:14" x14ac:dyDescent="0.25">
      <c r="A53" s="2">
        <v>45073.565937500003</v>
      </c>
      <c r="B53" s="3">
        <v>45073</v>
      </c>
      <c r="C53" s="3" t="s">
        <v>633</v>
      </c>
      <c r="D53" s="4" t="s">
        <v>42</v>
      </c>
      <c r="E53" s="4" t="s">
        <v>711</v>
      </c>
      <c r="F53" s="4" t="s">
        <v>43</v>
      </c>
      <c r="G53" s="4" t="s">
        <v>761</v>
      </c>
      <c r="H53" s="4">
        <v>9810928717</v>
      </c>
      <c r="I53" s="4" t="s">
        <v>762</v>
      </c>
      <c r="J53" s="4" t="s">
        <v>78</v>
      </c>
      <c r="K53" s="4" t="s">
        <v>637</v>
      </c>
      <c r="L53" s="4" t="s">
        <v>28</v>
      </c>
      <c r="M53" s="4" t="s">
        <v>763</v>
      </c>
      <c r="N53" s="4" t="s">
        <v>30</v>
      </c>
    </row>
    <row r="54" spans="1:14" x14ac:dyDescent="0.25">
      <c r="A54" s="2">
        <v>45073.573437500003</v>
      </c>
      <c r="B54" s="3">
        <v>45073</v>
      </c>
      <c r="C54" s="3" t="s">
        <v>633</v>
      </c>
      <c r="D54" s="4" t="s">
        <v>42</v>
      </c>
      <c r="E54" s="4" t="s">
        <v>711</v>
      </c>
      <c r="F54" s="4" t="s">
        <v>43</v>
      </c>
      <c r="G54" s="4" t="s">
        <v>764</v>
      </c>
      <c r="H54" s="4">
        <v>8077015163</v>
      </c>
      <c r="I54" s="4" t="s">
        <v>762</v>
      </c>
      <c r="J54" s="4" t="s">
        <v>78</v>
      </c>
      <c r="K54" s="4" t="s">
        <v>637</v>
      </c>
      <c r="L54" s="4" t="s">
        <v>709</v>
      </c>
      <c r="M54" s="4" t="s">
        <v>763</v>
      </c>
      <c r="N54" s="4" t="s">
        <v>39</v>
      </c>
    </row>
    <row r="55" spans="1:14" x14ac:dyDescent="0.25">
      <c r="A55" s="2">
        <v>45073.581064814818</v>
      </c>
      <c r="B55" s="3">
        <v>45073</v>
      </c>
      <c r="C55" s="3" t="s">
        <v>633</v>
      </c>
      <c r="D55" s="4" t="s">
        <v>42</v>
      </c>
      <c r="E55" s="4" t="s">
        <v>711</v>
      </c>
      <c r="F55" s="4" t="s">
        <v>43</v>
      </c>
      <c r="G55" s="4" t="s">
        <v>765</v>
      </c>
      <c r="H55" s="4">
        <v>9871793112</v>
      </c>
      <c r="I55" s="4" t="s">
        <v>766</v>
      </c>
      <c r="J55" s="4" t="s">
        <v>78</v>
      </c>
      <c r="K55" s="4" t="s">
        <v>637</v>
      </c>
      <c r="L55" s="4" t="s">
        <v>709</v>
      </c>
      <c r="M55" s="4" t="s">
        <v>763</v>
      </c>
      <c r="N55" s="4" t="s">
        <v>39</v>
      </c>
    </row>
    <row r="56" spans="1:14" x14ac:dyDescent="0.25">
      <c r="A56" s="2">
        <v>45073.589386574073</v>
      </c>
      <c r="B56" s="3">
        <v>45073</v>
      </c>
      <c r="C56" s="3" t="s">
        <v>633</v>
      </c>
      <c r="D56" s="4" t="s">
        <v>639</v>
      </c>
      <c r="E56" s="4" t="s">
        <v>640</v>
      </c>
      <c r="F56" s="4" t="s">
        <v>641</v>
      </c>
      <c r="G56" s="4" t="s">
        <v>767</v>
      </c>
      <c r="H56" s="4">
        <v>9936637491</v>
      </c>
      <c r="I56" s="4" t="s">
        <v>768</v>
      </c>
      <c r="J56" s="4" t="s">
        <v>292</v>
      </c>
      <c r="K56" s="4" t="s">
        <v>685</v>
      </c>
      <c r="L56" s="4" t="s">
        <v>28</v>
      </c>
      <c r="M56" s="4" t="s">
        <v>669</v>
      </c>
      <c r="N56" s="4" t="s">
        <v>39</v>
      </c>
    </row>
    <row r="57" spans="1:14" x14ac:dyDescent="0.25">
      <c r="A57" s="2">
        <v>45073.593935185185</v>
      </c>
      <c r="B57" s="3">
        <v>45073</v>
      </c>
      <c r="C57" s="3" t="s">
        <v>633</v>
      </c>
      <c r="D57" s="4" t="s">
        <v>639</v>
      </c>
      <c r="E57" s="4" t="s">
        <v>640</v>
      </c>
      <c r="F57" s="4" t="s">
        <v>641</v>
      </c>
      <c r="G57" s="4" t="s">
        <v>769</v>
      </c>
      <c r="H57" s="4">
        <v>8737893433</v>
      </c>
      <c r="I57" s="4" t="s">
        <v>770</v>
      </c>
      <c r="J57" s="4" t="s">
        <v>292</v>
      </c>
      <c r="K57" s="4" t="s">
        <v>685</v>
      </c>
      <c r="L57" s="4" t="s">
        <v>673</v>
      </c>
      <c r="M57" s="4" t="s">
        <v>638</v>
      </c>
      <c r="N57" s="4" t="s">
        <v>39</v>
      </c>
    </row>
    <row r="58" spans="1:14" x14ac:dyDescent="0.25">
      <c r="A58" s="2">
        <v>45073.597673611112</v>
      </c>
      <c r="B58" s="3">
        <v>45073</v>
      </c>
      <c r="C58" s="3" t="s">
        <v>633</v>
      </c>
      <c r="D58" s="4" t="s">
        <v>756</v>
      </c>
      <c r="E58" s="4" t="s">
        <v>670</v>
      </c>
      <c r="F58" s="4" t="s">
        <v>34</v>
      </c>
      <c r="G58" s="4" t="s">
        <v>771</v>
      </c>
      <c r="H58" s="4">
        <v>9818151612</v>
      </c>
      <c r="I58" s="4" t="s">
        <v>772</v>
      </c>
      <c r="J58" s="4" t="s">
        <v>78</v>
      </c>
      <c r="K58" s="4" t="s">
        <v>637</v>
      </c>
      <c r="L58" s="4" t="s">
        <v>705</v>
      </c>
      <c r="M58" s="4" t="s">
        <v>638</v>
      </c>
      <c r="N58" s="4" t="s">
        <v>39</v>
      </c>
    </row>
    <row r="59" spans="1:14" x14ac:dyDescent="0.25">
      <c r="A59" s="2">
        <v>45073.599849537037</v>
      </c>
      <c r="B59" s="3">
        <v>45073</v>
      </c>
      <c r="C59" s="3" t="s">
        <v>633</v>
      </c>
      <c r="D59" s="4" t="s">
        <v>639</v>
      </c>
      <c r="E59" s="4" t="s">
        <v>640</v>
      </c>
      <c r="F59" s="4" t="s">
        <v>641</v>
      </c>
      <c r="G59" s="4" t="s">
        <v>773</v>
      </c>
      <c r="H59" s="4">
        <v>8574805128</v>
      </c>
      <c r="I59" s="4" t="s">
        <v>774</v>
      </c>
      <c r="J59" s="4" t="s">
        <v>292</v>
      </c>
      <c r="K59" s="4" t="s">
        <v>637</v>
      </c>
      <c r="L59" s="4" t="s">
        <v>28</v>
      </c>
      <c r="M59" s="4" t="s">
        <v>638</v>
      </c>
      <c r="N59" s="4" t="s">
        <v>39</v>
      </c>
    </row>
    <row r="60" spans="1:14" x14ac:dyDescent="0.25">
      <c r="A60" s="2">
        <v>45073.599999999999</v>
      </c>
      <c r="B60" s="3">
        <v>45073</v>
      </c>
      <c r="C60" s="3" t="s">
        <v>633</v>
      </c>
      <c r="D60" s="4" t="s">
        <v>756</v>
      </c>
      <c r="E60" s="4" t="s">
        <v>670</v>
      </c>
      <c r="F60" s="4" t="s">
        <v>34</v>
      </c>
      <c r="G60" s="4" t="s">
        <v>775</v>
      </c>
      <c r="H60" s="4">
        <v>8368300487</v>
      </c>
      <c r="I60" s="4" t="s">
        <v>776</v>
      </c>
      <c r="J60" s="4" t="s">
        <v>78</v>
      </c>
      <c r="K60" s="4" t="s">
        <v>637</v>
      </c>
      <c r="L60" s="4" t="s">
        <v>673</v>
      </c>
      <c r="M60" s="4" t="s">
        <v>638</v>
      </c>
      <c r="N60" s="4" t="s">
        <v>647</v>
      </c>
    </row>
    <row r="61" spans="1:14" x14ac:dyDescent="0.25">
      <c r="A61" s="2">
        <v>45073.601030092592</v>
      </c>
      <c r="B61" s="3">
        <v>45073</v>
      </c>
      <c r="C61" s="3" t="s">
        <v>633</v>
      </c>
      <c r="D61" s="4" t="s">
        <v>756</v>
      </c>
      <c r="E61" s="4" t="s">
        <v>670</v>
      </c>
      <c r="F61" s="4" t="s">
        <v>34</v>
      </c>
      <c r="G61" s="4" t="s">
        <v>777</v>
      </c>
      <c r="H61" s="4">
        <v>9911071684</v>
      </c>
      <c r="I61" s="4" t="s">
        <v>778</v>
      </c>
      <c r="J61" s="4" t="s">
        <v>78</v>
      </c>
      <c r="K61" s="4" t="s">
        <v>637</v>
      </c>
      <c r="L61" s="4" t="s">
        <v>673</v>
      </c>
      <c r="M61" s="4" t="s">
        <v>638</v>
      </c>
      <c r="N61" s="4" t="s">
        <v>39</v>
      </c>
    </row>
    <row r="62" spans="1:14" x14ac:dyDescent="0.25">
      <c r="A62" s="2">
        <v>45073.602696759262</v>
      </c>
      <c r="B62" s="3">
        <v>45073</v>
      </c>
      <c r="C62" s="3" t="s">
        <v>633</v>
      </c>
      <c r="D62" s="4" t="s">
        <v>756</v>
      </c>
      <c r="E62" s="4" t="s">
        <v>670</v>
      </c>
      <c r="F62" s="4" t="s">
        <v>34</v>
      </c>
      <c r="G62" s="4" t="s">
        <v>779</v>
      </c>
      <c r="H62" s="4">
        <v>9899862184</v>
      </c>
      <c r="I62" s="4" t="s">
        <v>780</v>
      </c>
      <c r="J62" s="4" t="s">
        <v>78</v>
      </c>
      <c r="K62" s="4" t="s">
        <v>637</v>
      </c>
      <c r="L62" s="4" t="s">
        <v>781</v>
      </c>
      <c r="M62" s="4" t="s">
        <v>638</v>
      </c>
      <c r="N62" s="4" t="s">
        <v>39</v>
      </c>
    </row>
    <row r="63" spans="1:14" x14ac:dyDescent="0.25">
      <c r="A63" s="2">
        <v>45073.603622685187</v>
      </c>
      <c r="B63" s="3">
        <v>45073</v>
      </c>
      <c r="C63" s="3" t="s">
        <v>633</v>
      </c>
      <c r="D63" s="4" t="s">
        <v>756</v>
      </c>
      <c r="E63" s="4" t="s">
        <v>670</v>
      </c>
      <c r="F63" s="4" t="s">
        <v>34</v>
      </c>
      <c r="G63" s="4" t="s">
        <v>782</v>
      </c>
      <c r="H63" s="4">
        <v>8377875583</v>
      </c>
      <c r="I63" s="4" t="s">
        <v>783</v>
      </c>
      <c r="J63" s="4" t="s">
        <v>78</v>
      </c>
      <c r="K63" s="4" t="s">
        <v>637</v>
      </c>
      <c r="L63" s="4" t="s">
        <v>28</v>
      </c>
      <c r="M63" s="4" t="s">
        <v>638</v>
      </c>
      <c r="N63" s="4" t="s">
        <v>39</v>
      </c>
    </row>
    <row r="64" spans="1:14" x14ac:dyDescent="0.25">
      <c r="A64" s="2">
        <v>45073.604710648149</v>
      </c>
      <c r="B64" s="3">
        <v>45073</v>
      </c>
      <c r="C64" s="3" t="s">
        <v>633</v>
      </c>
      <c r="D64" s="4" t="s">
        <v>756</v>
      </c>
      <c r="E64" s="4" t="s">
        <v>670</v>
      </c>
      <c r="F64" s="4" t="s">
        <v>34</v>
      </c>
      <c r="G64" s="4" t="s">
        <v>784</v>
      </c>
      <c r="H64" s="4">
        <v>9910379888</v>
      </c>
      <c r="I64" s="4" t="s">
        <v>785</v>
      </c>
      <c r="J64" s="4" t="s">
        <v>78</v>
      </c>
      <c r="K64" s="4" t="s">
        <v>637</v>
      </c>
      <c r="L64" s="4" t="s">
        <v>680</v>
      </c>
      <c r="M64" s="4" t="s">
        <v>638</v>
      </c>
      <c r="N64" s="4" t="s">
        <v>39</v>
      </c>
    </row>
    <row r="65" spans="1:14" x14ac:dyDescent="0.25">
      <c r="A65" s="2">
        <v>45073.605671296296</v>
      </c>
      <c r="B65" s="3">
        <v>45073</v>
      </c>
      <c r="C65" s="3" t="s">
        <v>633</v>
      </c>
      <c r="D65" s="4" t="s">
        <v>756</v>
      </c>
      <c r="E65" s="4" t="s">
        <v>670</v>
      </c>
      <c r="F65" s="4" t="s">
        <v>34</v>
      </c>
      <c r="G65" s="4" t="s">
        <v>786</v>
      </c>
      <c r="H65" s="4">
        <v>9910008519</v>
      </c>
      <c r="I65" s="4" t="s">
        <v>787</v>
      </c>
      <c r="J65" s="4" t="s">
        <v>78</v>
      </c>
      <c r="K65" s="4" t="s">
        <v>637</v>
      </c>
      <c r="L65" s="4" t="s">
        <v>186</v>
      </c>
      <c r="M65" s="4" t="s">
        <v>638</v>
      </c>
      <c r="N65" s="4" t="s">
        <v>39</v>
      </c>
    </row>
    <row r="66" spans="1:14" x14ac:dyDescent="0.25">
      <c r="A66" s="2">
        <v>45073.607083333336</v>
      </c>
      <c r="B66" s="3">
        <v>45073</v>
      </c>
      <c r="C66" s="3" t="s">
        <v>633</v>
      </c>
      <c r="D66" s="4" t="s">
        <v>756</v>
      </c>
      <c r="E66" s="4" t="s">
        <v>670</v>
      </c>
      <c r="F66" s="4" t="s">
        <v>34</v>
      </c>
      <c r="G66" s="4" t="s">
        <v>788</v>
      </c>
      <c r="H66" s="4">
        <v>8368533036</v>
      </c>
      <c r="I66" s="4" t="s">
        <v>789</v>
      </c>
      <c r="J66" s="4" t="s">
        <v>78</v>
      </c>
      <c r="K66" s="4" t="s">
        <v>637</v>
      </c>
      <c r="L66" s="4" t="s">
        <v>673</v>
      </c>
      <c r="M66" s="4" t="s">
        <v>638</v>
      </c>
      <c r="N66" s="4" t="s">
        <v>647</v>
      </c>
    </row>
    <row r="67" spans="1:14" x14ac:dyDescent="0.25">
      <c r="A67" s="2">
        <v>45073.611898148149</v>
      </c>
      <c r="B67" s="3">
        <v>45073</v>
      </c>
      <c r="C67" s="3" t="s">
        <v>633</v>
      </c>
      <c r="D67" s="4" t="s">
        <v>639</v>
      </c>
      <c r="E67" s="4" t="s">
        <v>693</v>
      </c>
      <c r="F67" s="4" t="s">
        <v>641</v>
      </c>
      <c r="G67" s="4" t="s">
        <v>790</v>
      </c>
      <c r="H67" s="4">
        <v>9936351826</v>
      </c>
      <c r="I67" s="4" t="s">
        <v>791</v>
      </c>
      <c r="J67" s="4" t="s">
        <v>292</v>
      </c>
      <c r="K67" s="4" t="s">
        <v>644</v>
      </c>
      <c r="L67" s="4" t="s">
        <v>677</v>
      </c>
      <c r="M67" s="4" t="s">
        <v>638</v>
      </c>
      <c r="N67" s="4" t="s">
        <v>647</v>
      </c>
    </row>
    <row r="68" spans="1:14" x14ac:dyDescent="0.25">
      <c r="A68" s="2">
        <v>45073.665706018517</v>
      </c>
      <c r="B68" s="3">
        <v>45073</v>
      </c>
      <c r="C68" s="3" t="s">
        <v>633</v>
      </c>
      <c r="D68" s="4" t="s">
        <v>756</v>
      </c>
      <c r="E68" s="4" t="s">
        <v>670</v>
      </c>
      <c r="F68" s="4" t="s">
        <v>34</v>
      </c>
      <c r="G68" s="4" t="s">
        <v>792</v>
      </c>
      <c r="H68" s="4">
        <v>9310047116</v>
      </c>
      <c r="I68" s="4" t="s">
        <v>793</v>
      </c>
      <c r="J68" s="4" t="s">
        <v>78</v>
      </c>
      <c r="K68" s="4" t="s">
        <v>637</v>
      </c>
      <c r="L68" s="4" t="s">
        <v>28</v>
      </c>
      <c r="M68" s="4" t="s">
        <v>638</v>
      </c>
      <c r="N68" s="4" t="s">
        <v>647</v>
      </c>
    </row>
    <row r="69" spans="1:14" x14ac:dyDescent="0.25">
      <c r="A69" s="2">
        <v>45073.666886574072</v>
      </c>
      <c r="B69" s="3">
        <v>45073</v>
      </c>
      <c r="C69" s="3" t="s">
        <v>633</v>
      </c>
      <c r="D69" s="4" t="s">
        <v>756</v>
      </c>
      <c r="E69" s="4" t="s">
        <v>670</v>
      </c>
      <c r="F69" s="4" t="s">
        <v>34</v>
      </c>
      <c r="G69" s="4" t="s">
        <v>794</v>
      </c>
      <c r="H69" s="4">
        <v>8527891450</v>
      </c>
      <c r="I69" s="4" t="s">
        <v>795</v>
      </c>
      <c r="J69" s="4" t="s">
        <v>78</v>
      </c>
      <c r="K69" s="4" t="s">
        <v>637</v>
      </c>
      <c r="L69" s="4" t="s">
        <v>702</v>
      </c>
      <c r="M69" s="4" t="s">
        <v>638</v>
      </c>
      <c r="N69" s="4" t="s">
        <v>647</v>
      </c>
    </row>
    <row r="70" spans="1:14" x14ac:dyDescent="0.25">
      <c r="A70" s="2">
        <v>45073.701863425929</v>
      </c>
      <c r="B70" s="3">
        <v>45073</v>
      </c>
      <c r="C70" s="3" t="s">
        <v>633</v>
      </c>
      <c r="D70" s="4" t="s">
        <v>639</v>
      </c>
      <c r="E70" s="4" t="s">
        <v>640</v>
      </c>
      <c r="F70" s="4" t="s">
        <v>641</v>
      </c>
      <c r="G70" s="4" t="s">
        <v>796</v>
      </c>
      <c r="H70" s="4">
        <v>7388666000</v>
      </c>
      <c r="I70" s="4" t="s">
        <v>797</v>
      </c>
      <c r="J70" s="4" t="s">
        <v>292</v>
      </c>
      <c r="K70" s="4" t="s">
        <v>644</v>
      </c>
      <c r="L70" s="4" t="s">
        <v>798</v>
      </c>
      <c r="M70" s="4" t="s">
        <v>638</v>
      </c>
      <c r="N70" s="4" t="s">
        <v>39</v>
      </c>
    </row>
    <row r="71" spans="1:14" x14ac:dyDescent="0.25">
      <c r="A71" s="2">
        <v>45075.486759259256</v>
      </c>
      <c r="B71" s="3">
        <v>45075</v>
      </c>
      <c r="C71" s="3" t="s">
        <v>633</v>
      </c>
      <c r="D71" s="4" t="s">
        <v>639</v>
      </c>
      <c r="E71" s="4" t="s">
        <v>640</v>
      </c>
      <c r="F71" s="4" t="s">
        <v>641</v>
      </c>
      <c r="G71" s="4" t="s">
        <v>767</v>
      </c>
      <c r="H71" s="4">
        <v>9336123086</v>
      </c>
      <c r="I71" s="4" t="s">
        <v>799</v>
      </c>
      <c r="J71" s="4" t="s">
        <v>292</v>
      </c>
      <c r="K71" s="4" t="s">
        <v>637</v>
      </c>
      <c r="L71" s="4" t="s">
        <v>186</v>
      </c>
      <c r="M71" s="4" t="s">
        <v>638</v>
      </c>
      <c r="N71" s="4" t="s">
        <v>647</v>
      </c>
    </row>
    <row r="72" spans="1:14" x14ac:dyDescent="0.25">
      <c r="A72" s="2">
        <v>45075.495937500003</v>
      </c>
      <c r="B72" s="3">
        <v>45075</v>
      </c>
      <c r="C72" s="3" t="s">
        <v>633</v>
      </c>
      <c r="D72" s="4" t="s">
        <v>639</v>
      </c>
      <c r="E72" s="4" t="s">
        <v>640</v>
      </c>
      <c r="F72" s="4" t="s">
        <v>641</v>
      </c>
      <c r="G72" s="4" t="s">
        <v>800</v>
      </c>
      <c r="H72" s="4">
        <v>6393959319</v>
      </c>
      <c r="I72" s="4" t="s">
        <v>801</v>
      </c>
      <c r="J72" s="4" t="s">
        <v>292</v>
      </c>
      <c r="K72" s="4" t="s">
        <v>685</v>
      </c>
      <c r="L72" s="4" t="s">
        <v>186</v>
      </c>
      <c r="M72" s="4" t="s">
        <v>638</v>
      </c>
      <c r="N72" s="4" t="s">
        <v>39</v>
      </c>
    </row>
    <row r="73" spans="1:14" x14ac:dyDescent="0.25">
      <c r="A73" s="2">
        <v>45075.509131944447</v>
      </c>
      <c r="B73" s="3">
        <v>45075</v>
      </c>
      <c r="C73" s="3" t="s">
        <v>633</v>
      </c>
      <c r="D73" s="4" t="s">
        <v>639</v>
      </c>
      <c r="E73" s="4" t="s">
        <v>640</v>
      </c>
      <c r="F73" s="4" t="s">
        <v>641</v>
      </c>
      <c r="G73" s="4" t="s">
        <v>681</v>
      </c>
      <c r="H73" s="4">
        <v>7376521314</v>
      </c>
      <c r="I73" s="4" t="s">
        <v>802</v>
      </c>
      <c r="J73" s="4" t="s">
        <v>292</v>
      </c>
      <c r="K73" s="4" t="s">
        <v>637</v>
      </c>
      <c r="L73" s="4" t="s">
        <v>28</v>
      </c>
      <c r="M73" s="4" t="s">
        <v>638</v>
      </c>
      <c r="N73" s="4" t="s">
        <v>647</v>
      </c>
    </row>
    <row r="74" spans="1:14" x14ac:dyDescent="0.25">
      <c r="A74" s="2">
        <v>45075.53162037037</v>
      </c>
      <c r="B74" s="3">
        <v>45075</v>
      </c>
      <c r="C74" s="3" t="s">
        <v>633</v>
      </c>
      <c r="D74" s="4" t="s">
        <v>639</v>
      </c>
      <c r="E74" s="4" t="s">
        <v>640</v>
      </c>
      <c r="F74" s="4" t="s">
        <v>641</v>
      </c>
      <c r="G74" s="4" t="s">
        <v>803</v>
      </c>
      <c r="H74" s="4">
        <v>9369939964</v>
      </c>
      <c r="I74" s="4" t="s">
        <v>804</v>
      </c>
      <c r="J74" s="4" t="s">
        <v>292</v>
      </c>
      <c r="K74" s="4" t="s">
        <v>637</v>
      </c>
      <c r="L74" s="4" t="s">
        <v>28</v>
      </c>
      <c r="M74" s="4" t="s">
        <v>638</v>
      </c>
      <c r="N74" s="4" t="s">
        <v>39</v>
      </c>
    </row>
    <row r="75" spans="1:14" x14ac:dyDescent="0.25">
      <c r="A75" s="2">
        <v>45075.53837962963</v>
      </c>
      <c r="B75" s="3">
        <v>45075</v>
      </c>
      <c r="C75" s="3" t="s">
        <v>633</v>
      </c>
      <c r="D75" s="4" t="s">
        <v>639</v>
      </c>
      <c r="E75" s="4" t="s">
        <v>640</v>
      </c>
      <c r="F75" s="4" t="s">
        <v>641</v>
      </c>
      <c r="G75" s="4" t="s">
        <v>805</v>
      </c>
      <c r="H75" s="4">
        <v>7317884212</v>
      </c>
      <c r="I75" s="4" t="s">
        <v>806</v>
      </c>
      <c r="J75" s="4" t="s">
        <v>292</v>
      </c>
      <c r="K75" s="4" t="s">
        <v>637</v>
      </c>
      <c r="L75" s="4" t="s">
        <v>28</v>
      </c>
      <c r="M75" s="4" t="s">
        <v>638</v>
      </c>
      <c r="N75" s="4" t="s">
        <v>39</v>
      </c>
    </row>
    <row r="76" spans="1:14" x14ac:dyDescent="0.25">
      <c r="A76" s="2">
        <v>45075.555300925924</v>
      </c>
      <c r="B76" s="3">
        <v>45075</v>
      </c>
      <c r="C76" s="3" t="s">
        <v>633</v>
      </c>
      <c r="D76" s="4" t="s">
        <v>639</v>
      </c>
      <c r="E76" s="4" t="s">
        <v>640</v>
      </c>
      <c r="F76" s="4" t="s">
        <v>641</v>
      </c>
      <c r="G76" s="4" t="s">
        <v>807</v>
      </c>
      <c r="H76" s="4">
        <v>9026962008</v>
      </c>
      <c r="I76" s="4" t="s">
        <v>643</v>
      </c>
      <c r="J76" s="4" t="s">
        <v>292</v>
      </c>
      <c r="K76" s="4" t="s">
        <v>637</v>
      </c>
      <c r="L76" s="4" t="s">
        <v>28</v>
      </c>
      <c r="M76" s="4" t="s">
        <v>638</v>
      </c>
      <c r="N76" s="4" t="s">
        <v>647</v>
      </c>
    </row>
    <row r="77" spans="1:14" x14ac:dyDescent="0.25">
      <c r="A77" s="2">
        <v>45075.579872685186</v>
      </c>
      <c r="B77" s="3">
        <v>45075</v>
      </c>
      <c r="C77" s="3" t="s">
        <v>633</v>
      </c>
      <c r="D77" s="4" t="s">
        <v>42</v>
      </c>
      <c r="E77" s="4" t="s">
        <v>711</v>
      </c>
      <c r="F77" s="4" t="s">
        <v>43</v>
      </c>
      <c r="G77" s="4" t="s">
        <v>808</v>
      </c>
      <c r="H77" s="4">
        <v>7417064065</v>
      </c>
      <c r="I77" s="4" t="s">
        <v>809</v>
      </c>
      <c r="J77" s="4" t="s">
        <v>78</v>
      </c>
      <c r="K77" s="4" t="s">
        <v>637</v>
      </c>
      <c r="L77" s="4" t="s">
        <v>810</v>
      </c>
      <c r="M77" s="4" t="s">
        <v>669</v>
      </c>
      <c r="N77" s="4" t="s">
        <v>39</v>
      </c>
    </row>
    <row r="78" spans="1:14" x14ac:dyDescent="0.25">
      <c r="A78" s="2">
        <v>45075.599664351852</v>
      </c>
      <c r="B78" s="3">
        <v>45075</v>
      </c>
      <c r="C78" s="3" t="s">
        <v>633</v>
      </c>
      <c r="D78" s="4" t="s">
        <v>639</v>
      </c>
      <c r="E78" s="4" t="s">
        <v>640</v>
      </c>
      <c r="F78" s="4" t="s">
        <v>641</v>
      </c>
      <c r="G78" s="4" t="s">
        <v>811</v>
      </c>
      <c r="H78" s="4">
        <v>9651410512</v>
      </c>
      <c r="I78" s="4" t="s">
        <v>812</v>
      </c>
      <c r="J78" s="4" t="s">
        <v>292</v>
      </c>
      <c r="K78" s="4" t="s">
        <v>637</v>
      </c>
      <c r="L78" s="4" t="s">
        <v>186</v>
      </c>
      <c r="M78" s="4" t="s">
        <v>638</v>
      </c>
      <c r="N78" s="4" t="s">
        <v>39</v>
      </c>
    </row>
    <row r="79" spans="1:14" x14ac:dyDescent="0.25">
      <c r="A79" s="2">
        <v>45075.668124999997</v>
      </c>
      <c r="B79" s="3">
        <v>45075</v>
      </c>
      <c r="C79" s="3" t="s">
        <v>633</v>
      </c>
      <c r="D79" s="4" t="s">
        <v>42</v>
      </c>
      <c r="E79" s="4" t="s">
        <v>711</v>
      </c>
      <c r="F79" s="4" t="s">
        <v>43</v>
      </c>
      <c r="G79" s="4" t="s">
        <v>813</v>
      </c>
      <c r="H79" s="4">
        <v>9717077174</v>
      </c>
      <c r="I79" s="4" t="s">
        <v>809</v>
      </c>
      <c r="J79" s="4" t="s">
        <v>78</v>
      </c>
      <c r="K79" s="4" t="s">
        <v>637</v>
      </c>
      <c r="L79" s="4" t="s">
        <v>814</v>
      </c>
      <c r="M79" s="4" t="s">
        <v>669</v>
      </c>
      <c r="N79" s="4" t="s">
        <v>39</v>
      </c>
    </row>
    <row r="80" spans="1:14" x14ac:dyDescent="0.25">
      <c r="A80" s="2">
        <v>45075.677210648151</v>
      </c>
      <c r="B80" s="3">
        <v>45075</v>
      </c>
      <c r="C80" s="3" t="s">
        <v>633</v>
      </c>
      <c r="D80" s="4" t="s">
        <v>42</v>
      </c>
      <c r="E80" s="4" t="s">
        <v>711</v>
      </c>
      <c r="F80" s="4" t="s">
        <v>43</v>
      </c>
      <c r="G80" s="4" t="s">
        <v>765</v>
      </c>
      <c r="H80" s="4">
        <v>9871793112</v>
      </c>
      <c r="I80" s="4" t="s">
        <v>815</v>
      </c>
      <c r="J80" s="4" t="s">
        <v>78</v>
      </c>
      <c r="K80" s="4" t="s">
        <v>637</v>
      </c>
      <c r="L80" s="4" t="s">
        <v>709</v>
      </c>
      <c r="M80" s="4" t="s">
        <v>638</v>
      </c>
      <c r="N80" s="4" t="s">
        <v>39</v>
      </c>
    </row>
    <row r="81" spans="1:14" x14ac:dyDescent="0.25">
      <c r="A81" s="2">
        <v>45075.678680555553</v>
      </c>
      <c r="B81" s="3">
        <v>45075</v>
      </c>
      <c r="C81" s="3" t="s">
        <v>633</v>
      </c>
      <c r="D81" s="4" t="s">
        <v>42</v>
      </c>
      <c r="E81" s="4" t="s">
        <v>711</v>
      </c>
      <c r="F81" s="4" t="s">
        <v>43</v>
      </c>
      <c r="G81" s="4" t="s">
        <v>816</v>
      </c>
      <c r="H81" s="4">
        <v>9871995003</v>
      </c>
      <c r="I81" s="4" t="s">
        <v>817</v>
      </c>
      <c r="J81" s="4" t="s">
        <v>78</v>
      </c>
      <c r="K81" s="4" t="s">
        <v>637</v>
      </c>
      <c r="L81" s="4" t="s">
        <v>709</v>
      </c>
      <c r="M81" s="4" t="s">
        <v>638</v>
      </c>
      <c r="N81" s="4" t="s">
        <v>39</v>
      </c>
    </row>
    <row r="82" spans="1:14" x14ac:dyDescent="0.25">
      <c r="A82" s="2">
        <v>45075.681574074071</v>
      </c>
      <c r="B82" s="3">
        <v>45075</v>
      </c>
      <c r="C82" s="3" t="s">
        <v>633</v>
      </c>
      <c r="D82" s="4" t="s">
        <v>42</v>
      </c>
      <c r="E82" s="4" t="s">
        <v>711</v>
      </c>
      <c r="F82" s="4" t="s">
        <v>43</v>
      </c>
      <c r="G82" s="4" t="s">
        <v>818</v>
      </c>
      <c r="H82" s="4">
        <v>9810739452</v>
      </c>
      <c r="I82" s="4" t="s">
        <v>723</v>
      </c>
      <c r="J82" s="4" t="s">
        <v>78</v>
      </c>
      <c r="K82" s="4" t="s">
        <v>637</v>
      </c>
      <c r="L82" s="4" t="s">
        <v>709</v>
      </c>
      <c r="M82" s="4" t="s">
        <v>638</v>
      </c>
      <c r="N82" s="4" t="s">
        <v>647</v>
      </c>
    </row>
    <row r="83" spans="1:14" x14ac:dyDescent="0.25">
      <c r="A83" s="2">
        <v>45075.683067129627</v>
      </c>
      <c r="B83" s="3">
        <v>45075</v>
      </c>
      <c r="C83" s="3" t="s">
        <v>633</v>
      </c>
      <c r="D83" s="4" t="s">
        <v>42</v>
      </c>
      <c r="E83" s="4" t="s">
        <v>711</v>
      </c>
      <c r="F83" s="4" t="s">
        <v>43</v>
      </c>
      <c r="G83" s="4" t="s">
        <v>819</v>
      </c>
      <c r="H83" s="4">
        <v>9971225571</v>
      </c>
      <c r="I83" s="4" t="s">
        <v>820</v>
      </c>
      <c r="J83" s="4" t="s">
        <v>78</v>
      </c>
      <c r="K83" s="4" t="s">
        <v>637</v>
      </c>
      <c r="L83" s="4" t="s">
        <v>709</v>
      </c>
      <c r="M83" s="4" t="s">
        <v>638</v>
      </c>
      <c r="N83" s="4" t="s">
        <v>30</v>
      </c>
    </row>
    <row r="84" spans="1:14" x14ac:dyDescent="0.25">
      <c r="A84" s="2">
        <v>45075.685254629629</v>
      </c>
      <c r="B84" s="3">
        <v>45075</v>
      </c>
      <c r="C84" s="3" t="s">
        <v>633</v>
      </c>
      <c r="D84" s="4" t="s">
        <v>42</v>
      </c>
      <c r="E84" s="4" t="s">
        <v>711</v>
      </c>
      <c r="F84" s="4" t="s">
        <v>43</v>
      </c>
      <c r="G84" s="4" t="s">
        <v>821</v>
      </c>
      <c r="H84" s="4">
        <v>9810928717</v>
      </c>
      <c r="I84" s="4" t="s">
        <v>822</v>
      </c>
      <c r="J84" s="4" t="s">
        <v>78</v>
      </c>
      <c r="K84" s="4" t="s">
        <v>637</v>
      </c>
      <c r="L84" s="4" t="s">
        <v>709</v>
      </c>
      <c r="M84" s="4" t="s">
        <v>638</v>
      </c>
      <c r="N84" s="4" t="s">
        <v>647</v>
      </c>
    </row>
    <row r="85" spans="1:14" x14ac:dyDescent="0.25">
      <c r="A85" s="2">
        <v>45076.45553240741</v>
      </c>
      <c r="B85" s="3">
        <v>45076</v>
      </c>
      <c r="C85" s="3" t="s">
        <v>633</v>
      </c>
      <c r="D85" s="4" t="s">
        <v>42</v>
      </c>
      <c r="E85" s="4" t="s">
        <v>711</v>
      </c>
      <c r="F85" s="4" t="s">
        <v>43</v>
      </c>
      <c r="G85" s="4" t="s">
        <v>823</v>
      </c>
      <c r="H85" s="4">
        <v>7503050017</v>
      </c>
      <c r="I85" s="4" t="s">
        <v>824</v>
      </c>
      <c r="J85" s="4" t="s">
        <v>78</v>
      </c>
      <c r="K85" s="4" t="s">
        <v>637</v>
      </c>
      <c r="L85" s="4" t="s">
        <v>709</v>
      </c>
      <c r="M85" s="4" t="s">
        <v>638</v>
      </c>
      <c r="N85" s="4" t="s">
        <v>39</v>
      </c>
    </row>
    <row r="86" spans="1:14" x14ac:dyDescent="0.25">
      <c r="A86" s="2">
        <v>45076.460752314815</v>
      </c>
      <c r="B86" s="3">
        <v>45076</v>
      </c>
      <c r="C86" s="3" t="s">
        <v>633</v>
      </c>
      <c r="D86" s="4" t="s">
        <v>42</v>
      </c>
      <c r="E86" s="4" t="s">
        <v>711</v>
      </c>
      <c r="F86" s="4" t="s">
        <v>43</v>
      </c>
      <c r="G86" s="4" t="s">
        <v>825</v>
      </c>
      <c r="H86" s="4">
        <v>9958493449</v>
      </c>
      <c r="I86" s="4" t="s">
        <v>826</v>
      </c>
      <c r="J86" s="4" t="s">
        <v>78</v>
      </c>
      <c r="K86" s="4" t="s">
        <v>637</v>
      </c>
      <c r="L86" s="4" t="s">
        <v>709</v>
      </c>
      <c r="M86" s="4" t="s">
        <v>638</v>
      </c>
      <c r="N86" s="4" t="s">
        <v>39</v>
      </c>
    </row>
    <row r="87" spans="1:14" x14ac:dyDescent="0.25">
      <c r="A87" s="2">
        <v>45076.467939814815</v>
      </c>
      <c r="B87" s="3">
        <v>45076</v>
      </c>
      <c r="C87" s="3" t="s">
        <v>633</v>
      </c>
      <c r="D87" s="4" t="s">
        <v>42</v>
      </c>
      <c r="E87" s="4" t="s">
        <v>711</v>
      </c>
      <c r="F87" s="4" t="s">
        <v>43</v>
      </c>
      <c r="G87" s="4" t="s">
        <v>827</v>
      </c>
      <c r="H87" s="4">
        <v>6396042724</v>
      </c>
      <c r="I87" s="4" t="s">
        <v>828</v>
      </c>
      <c r="J87" s="4" t="s">
        <v>78</v>
      </c>
      <c r="K87" s="4" t="s">
        <v>637</v>
      </c>
      <c r="L87" s="4" t="s">
        <v>709</v>
      </c>
      <c r="M87" s="4" t="s">
        <v>638</v>
      </c>
      <c r="N87" s="4" t="s">
        <v>39</v>
      </c>
    </row>
    <row r="88" spans="1:14" x14ac:dyDescent="0.25">
      <c r="A88" s="2">
        <v>45076.473564814813</v>
      </c>
      <c r="B88" s="3">
        <v>45076</v>
      </c>
      <c r="C88" s="3" t="s">
        <v>633</v>
      </c>
      <c r="D88" s="4" t="s">
        <v>42</v>
      </c>
      <c r="E88" s="4" t="s">
        <v>711</v>
      </c>
      <c r="F88" s="4" t="s">
        <v>43</v>
      </c>
      <c r="G88" s="4" t="s">
        <v>829</v>
      </c>
      <c r="H88" s="4">
        <v>9899919696</v>
      </c>
      <c r="I88" s="4" t="s">
        <v>830</v>
      </c>
      <c r="J88" s="4" t="s">
        <v>78</v>
      </c>
      <c r="K88" s="4" t="s">
        <v>637</v>
      </c>
      <c r="L88" s="4" t="s">
        <v>709</v>
      </c>
      <c r="M88" s="4" t="s">
        <v>638</v>
      </c>
      <c r="N88" s="4" t="s">
        <v>39</v>
      </c>
    </row>
    <row r="89" spans="1:14" x14ac:dyDescent="0.25">
      <c r="A89" s="2">
        <v>45076.480312500003</v>
      </c>
      <c r="B89" s="3">
        <v>45076</v>
      </c>
      <c r="C89" s="3" t="s">
        <v>633</v>
      </c>
      <c r="D89" s="4" t="s">
        <v>42</v>
      </c>
      <c r="E89" s="4" t="s">
        <v>711</v>
      </c>
      <c r="F89" s="4" t="s">
        <v>43</v>
      </c>
      <c r="G89" s="4" t="s">
        <v>831</v>
      </c>
      <c r="H89" s="4">
        <v>9953468030</v>
      </c>
      <c r="I89" s="4" t="s">
        <v>832</v>
      </c>
      <c r="J89" s="4" t="s">
        <v>78</v>
      </c>
      <c r="K89" s="4" t="s">
        <v>637</v>
      </c>
      <c r="L89" s="4" t="s">
        <v>709</v>
      </c>
      <c r="M89" s="4" t="s">
        <v>638</v>
      </c>
      <c r="N89" s="4" t="s">
        <v>39</v>
      </c>
    </row>
    <row r="90" spans="1:14" x14ac:dyDescent="0.25">
      <c r="A90" s="2">
        <v>45076.494351851848</v>
      </c>
      <c r="B90" s="3">
        <v>45076</v>
      </c>
      <c r="C90" s="3" t="s">
        <v>633</v>
      </c>
      <c r="D90" s="4" t="s">
        <v>42</v>
      </c>
      <c r="E90" s="4" t="s">
        <v>711</v>
      </c>
      <c r="F90" s="4" t="s">
        <v>43</v>
      </c>
      <c r="G90" s="4" t="s">
        <v>833</v>
      </c>
      <c r="H90" s="4">
        <v>9810868685</v>
      </c>
      <c r="I90" s="4" t="s">
        <v>834</v>
      </c>
      <c r="J90" s="4" t="s">
        <v>78</v>
      </c>
      <c r="K90" s="4" t="s">
        <v>637</v>
      </c>
      <c r="L90" s="4" t="s">
        <v>709</v>
      </c>
      <c r="M90" s="4" t="s">
        <v>638</v>
      </c>
      <c r="N90" s="4" t="s">
        <v>39</v>
      </c>
    </row>
    <row r="91" spans="1:14" x14ac:dyDescent="0.25">
      <c r="A91" s="2">
        <v>45076.501481481479</v>
      </c>
      <c r="B91" s="3">
        <v>45076</v>
      </c>
      <c r="C91" s="3" t="s">
        <v>633</v>
      </c>
      <c r="D91" s="4" t="s">
        <v>42</v>
      </c>
      <c r="E91" s="4" t="s">
        <v>711</v>
      </c>
      <c r="F91" s="4" t="s">
        <v>43</v>
      </c>
      <c r="G91" s="4" t="s">
        <v>835</v>
      </c>
      <c r="H91" s="4">
        <v>9891685227</v>
      </c>
      <c r="I91" s="4" t="s">
        <v>836</v>
      </c>
      <c r="J91" s="4" t="s">
        <v>78</v>
      </c>
      <c r="K91" s="4" t="s">
        <v>637</v>
      </c>
      <c r="L91" s="4" t="s">
        <v>28</v>
      </c>
      <c r="M91" s="4" t="s">
        <v>638</v>
      </c>
      <c r="N91" s="4" t="s">
        <v>39</v>
      </c>
    </row>
    <row r="92" spans="1:14" x14ac:dyDescent="0.25">
      <c r="A92" s="2">
        <v>45076.512407407405</v>
      </c>
      <c r="B92" s="3">
        <v>45076</v>
      </c>
      <c r="C92" s="3" t="s">
        <v>633</v>
      </c>
      <c r="D92" s="4" t="s">
        <v>42</v>
      </c>
      <c r="E92" s="4" t="s">
        <v>711</v>
      </c>
      <c r="F92" s="4" t="s">
        <v>43</v>
      </c>
      <c r="G92" s="4" t="s">
        <v>837</v>
      </c>
      <c r="H92" s="4">
        <v>7703897937</v>
      </c>
      <c r="I92" s="4" t="s">
        <v>838</v>
      </c>
      <c r="J92" s="4" t="s">
        <v>78</v>
      </c>
      <c r="K92" s="4" t="s">
        <v>637</v>
      </c>
      <c r="L92" s="4" t="s">
        <v>709</v>
      </c>
      <c r="M92" s="4" t="s">
        <v>638</v>
      </c>
      <c r="N92" s="4" t="s">
        <v>39</v>
      </c>
    </row>
    <row r="93" spans="1:14" x14ac:dyDescent="0.25">
      <c r="A93" s="2">
        <v>45076.513275462959</v>
      </c>
      <c r="B93" s="3">
        <v>45076</v>
      </c>
      <c r="C93" s="3" t="s">
        <v>633</v>
      </c>
      <c r="D93" s="4" t="s">
        <v>42</v>
      </c>
      <c r="E93" s="4" t="s">
        <v>711</v>
      </c>
      <c r="F93" s="4" t="s">
        <v>43</v>
      </c>
      <c r="G93" s="4" t="s">
        <v>839</v>
      </c>
      <c r="H93" s="4">
        <v>9818845139</v>
      </c>
      <c r="I93" s="4" t="s">
        <v>824</v>
      </c>
      <c r="J93" s="4" t="s">
        <v>78</v>
      </c>
      <c r="K93" s="4" t="s">
        <v>637</v>
      </c>
      <c r="L93" s="4" t="s">
        <v>709</v>
      </c>
      <c r="M93" s="4" t="s">
        <v>638</v>
      </c>
      <c r="N93" s="4" t="s">
        <v>647</v>
      </c>
    </row>
    <row r="94" spans="1:14" x14ac:dyDescent="0.25">
      <c r="A94" s="2">
        <v>45076.514826388891</v>
      </c>
      <c r="B94" s="3">
        <v>45076</v>
      </c>
      <c r="C94" s="3" t="s">
        <v>633</v>
      </c>
      <c r="D94" s="4" t="s">
        <v>42</v>
      </c>
      <c r="E94" s="4" t="s">
        <v>711</v>
      </c>
      <c r="F94" s="4" t="s">
        <v>43</v>
      </c>
      <c r="G94" s="4" t="s">
        <v>840</v>
      </c>
      <c r="H94" s="4">
        <v>7503050017</v>
      </c>
      <c r="I94" s="4" t="s">
        <v>824</v>
      </c>
      <c r="J94" s="4" t="s">
        <v>78</v>
      </c>
      <c r="K94" s="4" t="s">
        <v>637</v>
      </c>
      <c r="L94" s="4" t="s">
        <v>709</v>
      </c>
      <c r="M94" s="4" t="s">
        <v>638</v>
      </c>
      <c r="N94" s="4" t="s">
        <v>39</v>
      </c>
    </row>
    <row r="95" spans="1:14" x14ac:dyDescent="0.25">
      <c r="A95" s="2">
        <v>45076.516168981485</v>
      </c>
      <c r="B95" s="3">
        <v>45076</v>
      </c>
      <c r="C95" s="3" t="s">
        <v>633</v>
      </c>
      <c r="D95" s="4" t="s">
        <v>42</v>
      </c>
      <c r="E95" s="4" t="s">
        <v>711</v>
      </c>
      <c r="F95" s="4" t="s">
        <v>43</v>
      </c>
      <c r="G95" s="4" t="s">
        <v>841</v>
      </c>
      <c r="H95" s="4">
        <v>8285916786</v>
      </c>
      <c r="I95" s="4" t="s">
        <v>842</v>
      </c>
      <c r="J95" s="4" t="s">
        <v>78</v>
      </c>
      <c r="K95" s="4" t="s">
        <v>637</v>
      </c>
      <c r="L95" s="4" t="s">
        <v>709</v>
      </c>
      <c r="M95" s="4" t="s">
        <v>638</v>
      </c>
      <c r="N95" s="4" t="s">
        <v>39</v>
      </c>
    </row>
    <row r="96" spans="1:14" x14ac:dyDescent="0.25">
      <c r="A96" s="2">
        <v>45076.518773148149</v>
      </c>
      <c r="B96" s="3">
        <v>45076</v>
      </c>
      <c r="C96" s="3" t="s">
        <v>633</v>
      </c>
      <c r="D96" s="4" t="s">
        <v>42</v>
      </c>
      <c r="E96" s="4" t="s">
        <v>711</v>
      </c>
      <c r="F96" s="4" t="s">
        <v>43</v>
      </c>
      <c r="G96" s="4" t="s">
        <v>843</v>
      </c>
      <c r="H96" s="4">
        <v>9958395702</v>
      </c>
      <c r="I96" s="4" t="s">
        <v>824</v>
      </c>
      <c r="J96" s="4" t="s">
        <v>78</v>
      </c>
      <c r="K96" s="4" t="s">
        <v>637</v>
      </c>
      <c r="L96" s="4" t="s">
        <v>709</v>
      </c>
      <c r="M96" s="4" t="s">
        <v>638</v>
      </c>
      <c r="N96" s="4" t="s">
        <v>39</v>
      </c>
    </row>
    <row r="97" spans="1:14" x14ac:dyDescent="0.25">
      <c r="A97" s="2">
        <v>45076.557962962965</v>
      </c>
      <c r="B97" s="3">
        <v>45076</v>
      </c>
      <c r="C97" s="3" t="s">
        <v>633</v>
      </c>
      <c r="D97" s="4" t="s">
        <v>639</v>
      </c>
      <c r="E97" s="4" t="s">
        <v>640</v>
      </c>
      <c r="F97" s="4" t="s">
        <v>641</v>
      </c>
      <c r="G97" s="4" t="s">
        <v>844</v>
      </c>
      <c r="H97" s="4">
        <v>9336482136</v>
      </c>
      <c r="I97" s="4" t="s">
        <v>845</v>
      </c>
      <c r="J97" s="4" t="s">
        <v>292</v>
      </c>
      <c r="K97" s="4" t="s">
        <v>685</v>
      </c>
      <c r="L97" s="4" t="s">
        <v>673</v>
      </c>
      <c r="M97" s="4" t="s">
        <v>638</v>
      </c>
      <c r="N97" s="4" t="s">
        <v>39</v>
      </c>
    </row>
    <row r="98" spans="1:14" x14ac:dyDescent="0.25">
      <c r="A98" s="2">
        <v>45076.575335648151</v>
      </c>
      <c r="B98" s="3">
        <v>45076</v>
      </c>
      <c r="C98" s="3" t="s">
        <v>633</v>
      </c>
      <c r="D98" s="4" t="s">
        <v>639</v>
      </c>
      <c r="E98" s="4" t="s">
        <v>640</v>
      </c>
      <c r="F98" s="4" t="s">
        <v>641</v>
      </c>
      <c r="G98" s="4" t="s">
        <v>846</v>
      </c>
      <c r="H98" s="4">
        <v>9140419932</v>
      </c>
      <c r="I98" s="4" t="s">
        <v>845</v>
      </c>
      <c r="J98" s="4" t="s">
        <v>292</v>
      </c>
      <c r="K98" s="4" t="s">
        <v>685</v>
      </c>
      <c r="L98" s="4" t="s">
        <v>673</v>
      </c>
      <c r="M98" s="4" t="s">
        <v>638</v>
      </c>
      <c r="N98" s="4" t="s">
        <v>39</v>
      </c>
    </row>
    <row r="99" spans="1:14" x14ac:dyDescent="0.25">
      <c r="A99" s="2">
        <v>45076.584270833337</v>
      </c>
      <c r="B99" s="3">
        <v>45076</v>
      </c>
      <c r="C99" s="3" t="s">
        <v>633</v>
      </c>
      <c r="D99" s="4" t="s">
        <v>639</v>
      </c>
      <c r="E99" s="4" t="s">
        <v>847</v>
      </c>
      <c r="F99" s="4" t="s">
        <v>641</v>
      </c>
      <c r="G99" s="4" t="s">
        <v>848</v>
      </c>
      <c r="H99" s="4">
        <v>9919304910</v>
      </c>
      <c r="I99" s="4" t="s">
        <v>849</v>
      </c>
      <c r="J99" s="4" t="s">
        <v>292</v>
      </c>
      <c r="K99" s="4" t="s">
        <v>637</v>
      </c>
      <c r="L99" s="4" t="s">
        <v>673</v>
      </c>
      <c r="M99" s="4" t="s">
        <v>638</v>
      </c>
      <c r="N99" s="4" t="s">
        <v>39</v>
      </c>
    </row>
    <row r="100" spans="1:14" x14ac:dyDescent="0.25">
      <c r="A100" s="2">
        <v>45076.685219907406</v>
      </c>
      <c r="B100" s="3">
        <v>45076</v>
      </c>
      <c r="C100" s="3" t="s">
        <v>633</v>
      </c>
      <c r="D100" s="4" t="s">
        <v>53</v>
      </c>
      <c r="E100" s="4" t="s">
        <v>56</v>
      </c>
      <c r="F100" s="4" t="s">
        <v>54</v>
      </c>
      <c r="G100" s="4" t="s">
        <v>850</v>
      </c>
      <c r="H100" s="4">
        <v>8447553686</v>
      </c>
      <c r="I100" s="4" t="s">
        <v>851</v>
      </c>
      <c r="J100" s="4" t="s">
        <v>157</v>
      </c>
      <c r="K100" s="4" t="s">
        <v>698</v>
      </c>
      <c r="L100" s="4" t="s">
        <v>852</v>
      </c>
      <c r="M100" s="4" t="s">
        <v>638</v>
      </c>
      <c r="N100" s="4" t="s">
        <v>39</v>
      </c>
    </row>
    <row r="101" spans="1:14" x14ac:dyDescent="0.25">
      <c r="A101" s="2">
        <v>45076.687210648146</v>
      </c>
      <c r="B101" s="3">
        <v>45076</v>
      </c>
      <c r="C101" s="3" t="s">
        <v>633</v>
      </c>
      <c r="D101" s="4" t="s">
        <v>639</v>
      </c>
      <c r="E101" s="4" t="s">
        <v>56</v>
      </c>
      <c r="F101" s="4" t="s">
        <v>641</v>
      </c>
      <c r="G101" s="4" t="s">
        <v>853</v>
      </c>
      <c r="H101" s="4">
        <v>9839878475</v>
      </c>
      <c r="I101" s="4" t="s">
        <v>854</v>
      </c>
      <c r="J101" s="4" t="s">
        <v>292</v>
      </c>
      <c r="K101" s="4" t="s">
        <v>637</v>
      </c>
      <c r="L101" s="4" t="s">
        <v>673</v>
      </c>
      <c r="M101" s="4" t="s">
        <v>638</v>
      </c>
      <c r="N101" s="4" t="s">
        <v>647</v>
      </c>
    </row>
    <row r="102" spans="1:14" x14ac:dyDescent="0.25">
      <c r="A102" s="2">
        <v>45076.693240740744</v>
      </c>
      <c r="B102" s="3">
        <v>45076</v>
      </c>
      <c r="C102" s="3" t="s">
        <v>633</v>
      </c>
      <c r="D102" s="4" t="s">
        <v>639</v>
      </c>
      <c r="E102" s="4" t="s">
        <v>693</v>
      </c>
      <c r="F102" s="4" t="s">
        <v>641</v>
      </c>
      <c r="G102" s="4" t="s">
        <v>855</v>
      </c>
      <c r="H102" s="4">
        <v>9044525892</v>
      </c>
      <c r="I102" s="4" t="s">
        <v>856</v>
      </c>
      <c r="J102" s="4" t="s">
        <v>292</v>
      </c>
      <c r="K102" s="4" t="s">
        <v>637</v>
      </c>
      <c r="L102" s="4" t="s">
        <v>673</v>
      </c>
      <c r="M102" s="4" t="s">
        <v>638</v>
      </c>
      <c r="N102" s="4" t="s">
        <v>39</v>
      </c>
    </row>
    <row r="103" spans="1:14" x14ac:dyDescent="0.25">
      <c r="A103" s="2">
        <v>45076.69636574074</v>
      </c>
      <c r="B103" s="3">
        <v>45076</v>
      </c>
      <c r="C103" s="3" t="s">
        <v>633</v>
      </c>
      <c r="D103" s="4" t="s">
        <v>53</v>
      </c>
      <c r="E103" s="4" t="s">
        <v>56</v>
      </c>
      <c r="F103" s="4" t="s">
        <v>54</v>
      </c>
      <c r="G103" s="4" t="s">
        <v>857</v>
      </c>
      <c r="H103" s="4">
        <v>9811407036</v>
      </c>
      <c r="I103" s="4" t="s">
        <v>858</v>
      </c>
      <c r="J103" s="4" t="s">
        <v>157</v>
      </c>
      <c r="K103" s="4" t="s">
        <v>698</v>
      </c>
      <c r="L103" s="4" t="s">
        <v>668</v>
      </c>
      <c r="M103" s="4" t="s">
        <v>638</v>
      </c>
      <c r="N103" s="4" t="s">
        <v>39</v>
      </c>
    </row>
    <row r="104" spans="1:14" x14ac:dyDescent="0.25">
      <c r="A104" s="2">
        <v>45076.698263888888</v>
      </c>
      <c r="B104" s="3">
        <v>45076</v>
      </c>
      <c r="C104" s="3" t="s">
        <v>633</v>
      </c>
      <c r="D104" s="4" t="s">
        <v>53</v>
      </c>
      <c r="E104" s="4" t="s">
        <v>56</v>
      </c>
      <c r="F104" s="4" t="s">
        <v>54</v>
      </c>
      <c r="G104" s="4" t="s">
        <v>859</v>
      </c>
      <c r="H104" s="4">
        <v>9654067800</v>
      </c>
      <c r="I104" s="4" t="s">
        <v>860</v>
      </c>
      <c r="J104" s="4" t="s">
        <v>157</v>
      </c>
      <c r="K104" s="4" t="s">
        <v>698</v>
      </c>
      <c r="L104" s="4" t="s">
        <v>668</v>
      </c>
      <c r="M104" s="4" t="s">
        <v>638</v>
      </c>
      <c r="N104" s="4" t="s">
        <v>39</v>
      </c>
    </row>
    <row r="105" spans="1:14" x14ac:dyDescent="0.25">
      <c r="A105" s="2">
        <v>45076.700729166667</v>
      </c>
      <c r="B105" s="3">
        <v>45076</v>
      </c>
      <c r="C105" s="3" t="s">
        <v>633</v>
      </c>
      <c r="D105" s="4" t="s">
        <v>53</v>
      </c>
      <c r="E105" s="4" t="s">
        <v>56</v>
      </c>
      <c r="F105" s="4" t="s">
        <v>54</v>
      </c>
      <c r="G105" s="4" t="s">
        <v>371</v>
      </c>
      <c r="H105" s="4">
        <v>9899205251</v>
      </c>
      <c r="I105" s="4" t="s">
        <v>861</v>
      </c>
      <c r="J105" s="4" t="s">
        <v>157</v>
      </c>
      <c r="K105" s="4" t="s">
        <v>698</v>
      </c>
      <c r="L105" s="4" t="s">
        <v>668</v>
      </c>
      <c r="M105" s="4" t="s">
        <v>638</v>
      </c>
      <c r="N105" s="4" t="s">
        <v>39</v>
      </c>
    </row>
    <row r="106" spans="1:14" x14ac:dyDescent="0.25">
      <c r="A106" s="2">
        <v>45076.702465277776</v>
      </c>
      <c r="B106" s="3">
        <v>45076</v>
      </c>
      <c r="C106" s="3" t="s">
        <v>633</v>
      </c>
      <c r="D106" s="4" t="s">
        <v>53</v>
      </c>
      <c r="E106" s="4" t="s">
        <v>56</v>
      </c>
      <c r="F106" s="4" t="s">
        <v>54</v>
      </c>
      <c r="G106" s="4" t="s">
        <v>862</v>
      </c>
      <c r="H106" s="4">
        <v>7795795795</v>
      </c>
      <c r="I106" s="4" t="s">
        <v>861</v>
      </c>
      <c r="J106" s="4" t="s">
        <v>157</v>
      </c>
      <c r="K106" s="4" t="s">
        <v>698</v>
      </c>
      <c r="L106" s="4" t="s">
        <v>673</v>
      </c>
      <c r="M106" s="4" t="s">
        <v>638</v>
      </c>
      <c r="N106" s="4" t="s">
        <v>39</v>
      </c>
    </row>
    <row r="107" spans="1:14" x14ac:dyDescent="0.25">
      <c r="A107" s="2">
        <v>45076.704131944447</v>
      </c>
      <c r="B107" s="3">
        <v>45076</v>
      </c>
      <c r="C107" s="3" t="s">
        <v>633</v>
      </c>
      <c r="D107" s="4" t="s">
        <v>53</v>
      </c>
      <c r="E107" s="4" t="s">
        <v>56</v>
      </c>
      <c r="F107" s="4" t="s">
        <v>54</v>
      </c>
      <c r="G107" s="4" t="s">
        <v>424</v>
      </c>
      <c r="H107" s="4">
        <v>9711475588</v>
      </c>
      <c r="I107" s="4" t="s">
        <v>861</v>
      </c>
      <c r="J107" s="4" t="s">
        <v>157</v>
      </c>
      <c r="K107" s="4" t="s">
        <v>698</v>
      </c>
      <c r="L107" s="4" t="s">
        <v>668</v>
      </c>
      <c r="M107" s="4" t="s">
        <v>638</v>
      </c>
      <c r="N107" s="4" t="s">
        <v>39</v>
      </c>
    </row>
    <row r="108" spans="1:14" x14ac:dyDescent="0.25">
      <c r="A108" s="2">
        <v>45076.709282407406</v>
      </c>
      <c r="B108" s="3">
        <v>45076</v>
      </c>
      <c r="C108" s="3" t="s">
        <v>633</v>
      </c>
      <c r="D108" s="4" t="s">
        <v>639</v>
      </c>
      <c r="E108" s="4" t="s">
        <v>640</v>
      </c>
      <c r="F108" s="4" t="s">
        <v>641</v>
      </c>
      <c r="G108" s="4" t="s">
        <v>863</v>
      </c>
      <c r="H108" s="4">
        <v>9336030271</v>
      </c>
      <c r="I108" s="4" t="s">
        <v>864</v>
      </c>
      <c r="J108" s="4" t="s">
        <v>292</v>
      </c>
      <c r="K108" s="4" t="s">
        <v>637</v>
      </c>
      <c r="L108" s="4" t="s">
        <v>673</v>
      </c>
      <c r="M108" s="4" t="s">
        <v>638</v>
      </c>
      <c r="N108" s="4" t="s">
        <v>39</v>
      </c>
    </row>
    <row r="109" spans="1:14" x14ac:dyDescent="0.25">
      <c r="A109" s="2">
        <v>45076.772615740738</v>
      </c>
      <c r="B109" s="3">
        <v>45076</v>
      </c>
      <c r="C109" s="3" t="s">
        <v>633</v>
      </c>
      <c r="D109" s="4" t="s">
        <v>639</v>
      </c>
      <c r="E109" s="4" t="s">
        <v>640</v>
      </c>
      <c r="F109" s="4" t="s">
        <v>641</v>
      </c>
      <c r="G109" s="4" t="s">
        <v>863</v>
      </c>
      <c r="H109" s="4">
        <v>8700351864</v>
      </c>
      <c r="I109" s="4" t="s">
        <v>865</v>
      </c>
      <c r="J109" s="4" t="s">
        <v>292</v>
      </c>
      <c r="K109" s="4" t="s">
        <v>637</v>
      </c>
      <c r="L109" s="4" t="s">
        <v>673</v>
      </c>
      <c r="M109" s="4" t="s">
        <v>638</v>
      </c>
      <c r="N109" s="4" t="s">
        <v>647</v>
      </c>
    </row>
    <row r="110" spans="1:14" x14ac:dyDescent="0.25">
      <c r="A110" s="2">
        <v>45077.494270833333</v>
      </c>
      <c r="B110" s="3">
        <v>45077</v>
      </c>
      <c r="C110" s="3" t="s">
        <v>633</v>
      </c>
      <c r="D110" s="4" t="s">
        <v>53</v>
      </c>
      <c r="E110" s="4" t="s">
        <v>866</v>
      </c>
      <c r="F110" s="4" t="s">
        <v>54</v>
      </c>
      <c r="G110" s="4" t="s">
        <v>867</v>
      </c>
      <c r="H110" s="4">
        <v>8178282377</v>
      </c>
      <c r="I110" s="4" t="s">
        <v>171</v>
      </c>
      <c r="J110" s="4" t="s">
        <v>225</v>
      </c>
      <c r="K110" s="4" t="s">
        <v>698</v>
      </c>
      <c r="L110" s="4" t="s">
        <v>668</v>
      </c>
      <c r="M110" s="4" t="s">
        <v>638</v>
      </c>
      <c r="N110" s="4" t="s">
        <v>39</v>
      </c>
    </row>
    <row r="111" spans="1:14" x14ac:dyDescent="0.25">
      <c r="A111" s="2">
        <v>45077.527766203704</v>
      </c>
      <c r="B111" s="3">
        <v>45077</v>
      </c>
      <c r="C111" s="3" t="s">
        <v>633</v>
      </c>
      <c r="D111" s="4" t="s">
        <v>639</v>
      </c>
      <c r="E111" s="4" t="s">
        <v>640</v>
      </c>
      <c r="F111" s="4" t="s">
        <v>641</v>
      </c>
      <c r="G111" s="4" t="s">
        <v>868</v>
      </c>
      <c r="H111" s="4">
        <v>9910944982</v>
      </c>
      <c r="I111" s="4" t="s">
        <v>869</v>
      </c>
      <c r="J111" s="4" t="s">
        <v>292</v>
      </c>
      <c r="K111" s="4" t="s">
        <v>685</v>
      </c>
      <c r="L111" s="4" t="s">
        <v>798</v>
      </c>
      <c r="M111" s="4" t="s">
        <v>638</v>
      </c>
      <c r="N111" s="4" t="s">
        <v>39</v>
      </c>
    </row>
    <row r="112" spans="1:14" x14ac:dyDescent="0.25">
      <c r="A112" s="2">
        <v>45077.543541666666</v>
      </c>
      <c r="B112" s="3">
        <v>45077</v>
      </c>
      <c r="C112" s="3" t="s">
        <v>633</v>
      </c>
      <c r="D112" s="4" t="s">
        <v>639</v>
      </c>
      <c r="E112" s="4" t="s">
        <v>640</v>
      </c>
      <c r="F112" s="4" t="s">
        <v>641</v>
      </c>
      <c r="G112" s="4" t="s">
        <v>870</v>
      </c>
      <c r="H112" s="4">
        <v>9125825247</v>
      </c>
      <c r="I112" s="4" t="s">
        <v>871</v>
      </c>
      <c r="J112" s="4" t="s">
        <v>292</v>
      </c>
      <c r="K112" s="4" t="s">
        <v>637</v>
      </c>
      <c r="L112" s="4" t="s">
        <v>798</v>
      </c>
      <c r="M112" s="4" t="s">
        <v>638</v>
      </c>
      <c r="N112" s="4" t="s">
        <v>39</v>
      </c>
    </row>
    <row r="113" spans="1:14" x14ac:dyDescent="0.25">
      <c r="A113" s="2">
        <v>45077.595613425925</v>
      </c>
      <c r="B113" s="3">
        <v>45077</v>
      </c>
      <c r="C113" s="3" t="s">
        <v>633</v>
      </c>
      <c r="D113" s="4" t="s">
        <v>53</v>
      </c>
      <c r="E113" s="4" t="s">
        <v>56</v>
      </c>
      <c r="F113" s="4" t="s">
        <v>54</v>
      </c>
      <c r="G113" s="4" t="s">
        <v>872</v>
      </c>
      <c r="H113" s="4">
        <v>9810324312</v>
      </c>
      <c r="I113" s="4" t="s">
        <v>873</v>
      </c>
      <c r="J113" s="4" t="s">
        <v>157</v>
      </c>
      <c r="K113" s="4" t="s">
        <v>637</v>
      </c>
      <c r="L113" s="4" t="s">
        <v>28</v>
      </c>
      <c r="M113" s="4" t="s">
        <v>638</v>
      </c>
      <c r="N113" s="4" t="s">
        <v>39</v>
      </c>
    </row>
    <row r="114" spans="1:14" x14ac:dyDescent="0.25">
      <c r="A114" s="2">
        <v>45077.597511574073</v>
      </c>
      <c r="B114" s="3">
        <v>45077</v>
      </c>
      <c r="C114" s="3" t="s">
        <v>633</v>
      </c>
      <c r="D114" s="4" t="s">
        <v>53</v>
      </c>
      <c r="E114" s="4" t="s">
        <v>56</v>
      </c>
      <c r="F114" s="4" t="s">
        <v>54</v>
      </c>
      <c r="G114" s="4" t="s">
        <v>874</v>
      </c>
      <c r="H114" s="4">
        <v>9911365570</v>
      </c>
      <c r="I114" s="4" t="s">
        <v>875</v>
      </c>
      <c r="J114" s="4" t="s">
        <v>157</v>
      </c>
      <c r="K114" s="4" t="s">
        <v>637</v>
      </c>
      <c r="L114" s="4" t="s">
        <v>28</v>
      </c>
      <c r="M114" s="4" t="s">
        <v>638</v>
      </c>
      <c r="N114" s="4" t="s">
        <v>39</v>
      </c>
    </row>
    <row r="115" spans="1:14" x14ac:dyDescent="0.25">
      <c r="A115" s="2">
        <v>45077.610115740739</v>
      </c>
      <c r="B115" s="3">
        <v>45077</v>
      </c>
      <c r="C115" s="3" t="s">
        <v>633</v>
      </c>
      <c r="D115" s="4" t="s">
        <v>42</v>
      </c>
      <c r="E115" s="4" t="s">
        <v>711</v>
      </c>
      <c r="F115" s="4" t="s">
        <v>43</v>
      </c>
      <c r="G115" s="4" t="s">
        <v>876</v>
      </c>
      <c r="H115" s="4">
        <v>9212222678</v>
      </c>
      <c r="I115" s="4" t="s">
        <v>877</v>
      </c>
      <c r="J115" s="4" t="s">
        <v>78</v>
      </c>
      <c r="K115" s="4" t="s">
        <v>637</v>
      </c>
      <c r="L115" s="4" t="s">
        <v>878</v>
      </c>
      <c r="M115" s="4" t="s">
        <v>638</v>
      </c>
      <c r="N115" s="4" t="s">
        <v>39</v>
      </c>
    </row>
    <row r="116" spans="1:14" x14ac:dyDescent="0.25">
      <c r="A116" s="2">
        <v>45077.615011574075</v>
      </c>
      <c r="B116" s="3">
        <v>45077</v>
      </c>
      <c r="C116" s="3" t="s">
        <v>633</v>
      </c>
      <c r="D116" s="4" t="s">
        <v>42</v>
      </c>
      <c r="E116" s="4" t="s">
        <v>711</v>
      </c>
      <c r="F116" s="4" t="s">
        <v>43</v>
      </c>
      <c r="G116" s="4" t="s">
        <v>879</v>
      </c>
      <c r="H116" s="4">
        <v>9818573640</v>
      </c>
      <c r="I116" s="4" t="s">
        <v>824</v>
      </c>
      <c r="J116" s="4" t="s">
        <v>78</v>
      </c>
      <c r="K116" s="4" t="s">
        <v>637</v>
      </c>
      <c r="L116" s="4" t="s">
        <v>878</v>
      </c>
      <c r="M116" s="4" t="s">
        <v>638</v>
      </c>
      <c r="N116" s="4" t="s">
        <v>39</v>
      </c>
    </row>
    <row r="117" spans="1:14" x14ac:dyDescent="0.25">
      <c r="A117" s="2">
        <v>45077.655833333331</v>
      </c>
      <c r="B117" s="3">
        <v>45077</v>
      </c>
      <c r="C117" s="3" t="s">
        <v>633</v>
      </c>
      <c r="D117" s="4" t="s">
        <v>42</v>
      </c>
      <c r="E117" s="4" t="s">
        <v>711</v>
      </c>
      <c r="F117" s="4" t="s">
        <v>43</v>
      </c>
      <c r="G117" s="4" t="s">
        <v>880</v>
      </c>
      <c r="H117" s="4">
        <v>9871119956</v>
      </c>
      <c r="I117" s="4" t="s">
        <v>881</v>
      </c>
      <c r="J117" s="4" t="s">
        <v>78</v>
      </c>
      <c r="K117" s="4" t="s">
        <v>637</v>
      </c>
      <c r="L117" s="4" t="s">
        <v>709</v>
      </c>
      <c r="M117" s="4" t="s">
        <v>638</v>
      </c>
      <c r="N117" s="4" t="s">
        <v>39</v>
      </c>
    </row>
    <row r="118" spans="1:14" x14ac:dyDescent="0.25">
      <c r="A118" s="2">
        <v>45077.656585648147</v>
      </c>
      <c r="B118" s="3">
        <v>45077</v>
      </c>
      <c r="C118" s="3" t="s">
        <v>633</v>
      </c>
      <c r="D118" s="4" t="s">
        <v>42</v>
      </c>
      <c r="E118" s="4" t="s">
        <v>711</v>
      </c>
      <c r="F118" s="4" t="s">
        <v>43</v>
      </c>
      <c r="G118" s="4" t="s">
        <v>882</v>
      </c>
      <c r="H118" s="4">
        <v>9810178823</v>
      </c>
      <c r="I118" s="4" t="s">
        <v>824</v>
      </c>
      <c r="J118" s="4" t="s">
        <v>78</v>
      </c>
      <c r="K118" s="4" t="s">
        <v>637</v>
      </c>
      <c r="L118" s="4" t="s">
        <v>709</v>
      </c>
      <c r="M118" s="4" t="s">
        <v>638</v>
      </c>
      <c r="N118" s="4" t="s">
        <v>39</v>
      </c>
    </row>
    <row r="119" spans="1:14" x14ac:dyDescent="0.25">
      <c r="A119" s="2">
        <v>45077.657453703701</v>
      </c>
      <c r="B119" s="3">
        <v>45077</v>
      </c>
      <c r="C119" s="3" t="s">
        <v>633</v>
      </c>
      <c r="D119" s="4" t="s">
        <v>42</v>
      </c>
      <c r="E119" s="4" t="s">
        <v>711</v>
      </c>
      <c r="F119" s="4" t="s">
        <v>43</v>
      </c>
      <c r="G119" s="4" t="s">
        <v>883</v>
      </c>
      <c r="H119" s="4">
        <v>9211143620</v>
      </c>
      <c r="I119" s="4" t="s">
        <v>884</v>
      </c>
      <c r="J119" s="4" t="s">
        <v>78</v>
      </c>
      <c r="K119" s="4" t="s">
        <v>637</v>
      </c>
      <c r="L119" s="4" t="s">
        <v>709</v>
      </c>
      <c r="M119" s="4" t="s">
        <v>638</v>
      </c>
      <c r="N119" s="4" t="s">
        <v>39</v>
      </c>
    </row>
    <row r="120" spans="1:14" x14ac:dyDescent="0.25">
      <c r="A120" s="2">
        <v>45077.658379629633</v>
      </c>
      <c r="B120" s="3">
        <v>45077</v>
      </c>
      <c r="C120" s="3" t="s">
        <v>633</v>
      </c>
      <c r="D120" s="4" t="s">
        <v>42</v>
      </c>
      <c r="E120" s="4" t="s">
        <v>711</v>
      </c>
      <c r="F120" s="4" t="s">
        <v>43</v>
      </c>
      <c r="G120" s="4" t="s">
        <v>885</v>
      </c>
      <c r="H120" s="4">
        <v>8527476949</v>
      </c>
      <c r="I120" s="4" t="s">
        <v>824</v>
      </c>
      <c r="J120" s="4" t="s">
        <v>78</v>
      </c>
      <c r="K120" s="4" t="s">
        <v>637</v>
      </c>
      <c r="L120" s="4" t="s">
        <v>28</v>
      </c>
      <c r="M120" s="4" t="s">
        <v>638</v>
      </c>
      <c r="N120" s="4" t="s">
        <v>30</v>
      </c>
    </row>
    <row r="121" spans="1:14" x14ac:dyDescent="0.25">
      <c r="A121" s="2">
        <v>45077.659756944442</v>
      </c>
      <c r="B121" s="3">
        <v>45077</v>
      </c>
      <c r="C121" s="3" t="s">
        <v>633</v>
      </c>
      <c r="D121" s="4" t="s">
        <v>42</v>
      </c>
      <c r="E121" s="4" t="s">
        <v>711</v>
      </c>
      <c r="F121" s="4" t="s">
        <v>43</v>
      </c>
      <c r="G121" s="4" t="s">
        <v>886</v>
      </c>
      <c r="H121" s="4">
        <v>8700668524</v>
      </c>
      <c r="I121" s="4" t="s">
        <v>887</v>
      </c>
      <c r="J121" s="4" t="s">
        <v>78</v>
      </c>
      <c r="K121" s="4" t="s">
        <v>637</v>
      </c>
      <c r="L121" s="4" t="s">
        <v>878</v>
      </c>
      <c r="M121" s="4" t="s">
        <v>763</v>
      </c>
      <c r="N121" s="4" t="s">
        <v>647</v>
      </c>
    </row>
    <row r="122" spans="1:14" x14ac:dyDescent="0.25">
      <c r="A122" s="2">
        <v>45077.660821759258</v>
      </c>
      <c r="B122" s="3">
        <v>45077</v>
      </c>
      <c r="C122" s="3" t="s">
        <v>633</v>
      </c>
      <c r="D122" s="4" t="s">
        <v>42</v>
      </c>
      <c r="E122" s="4" t="s">
        <v>711</v>
      </c>
      <c r="F122" s="4" t="s">
        <v>43</v>
      </c>
      <c r="G122" s="4" t="s">
        <v>671</v>
      </c>
      <c r="H122" s="4">
        <v>9971693470</v>
      </c>
      <c r="I122" s="4" t="s">
        <v>888</v>
      </c>
      <c r="J122" s="4" t="s">
        <v>78</v>
      </c>
      <c r="K122" s="4" t="s">
        <v>637</v>
      </c>
      <c r="L122" s="4" t="s">
        <v>709</v>
      </c>
      <c r="M122" s="4" t="s">
        <v>763</v>
      </c>
      <c r="N122" s="4" t="s">
        <v>39</v>
      </c>
    </row>
    <row r="123" spans="1:14" x14ac:dyDescent="0.25">
      <c r="A123" s="2">
        <v>45077.661805555559</v>
      </c>
      <c r="B123" s="3">
        <v>45077</v>
      </c>
      <c r="C123" s="3" t="s">
        <v>633</v>
      </c>
      <c r="D123" s="4" t="s">
        <v>42</v>
      </c>
      <c r="E123" s="4" t="s">
        <v>711</v>
      </c>
      <c r="F123" s="4" t="s">
        <v>43</v>
      </c>
      <c r="G123" s="4" t="s">
        <v>889</v>
      </c>
      <c r="H123" s="4">
        <v>8700560500</v>
      </c>
      <c r="I123" s="4" t="s">
        <v>890</v>
      </c>
      <c r="J123" s="4" t="s">
        <v>78</v>
      </c>
      <c r="K123" s="4" t="s">
        <v>637</v>
      </c>
      <c r="L123" s="4" t="s">
        <v>878</v>
      </c>
      <c r="M123" s="4" t="s">
        <v>638</v>
      </c>
      <c r="N123" s="4" t="s">
        <v>39</v>
      </c>
    </row>
    <row r="124" spans="1:14" x14ac:dyDescent="0.25">
      <c r="A124" s="2">
        <v>45077.716319444444</v>
      </c>
      <c r="B124" s="3">
        <v>45077</v>
      </c>
      <c r="C124" s="3" t="s">
        <v>633</v>
      </c>
      <c r="D124" s="4" t="s">
        <v>639</v>
      </c>
      <c r="E124" s="4" t="s">
        <v>640</v>
      </c>
      <c r="F124" s="4" t="s">
        <v>641</v>
      </c>
      <c r="G124" s="4" t="s">
        <v>47</v>
      </c>
      <c r="H124" s="4">
        <v>9598444844</v>
      </c>
      <c r="I124" s="4" t="s">
        <v>891</v>
      </c>
      <c r="J124" s="4" t="s">
        <v>292</v>
      </c>
      <c r="K124" s="4" t="s">
        <v>637</v>
      </c>
      <c r="L124" s="4" t="s">
        <v>673</v>
      </c>
      <c r="M124" s="4" t="s">
        <v>638</v>
      </c>
      <c r="N124" s="4" t="s">
        <v>647</v>
      </c>
    </row>
    <row r="125" spans="1:14" x14ac:dyDescent="0.25">
      <c r="A125" s="2">
        <v>45077.733067129629</v>
      </c>
      <c r="B125" s="3">
        <v>45077</v>
      </c>
      <c r="C125" s="3" t="s">
        <v>633</v>
      </c>
      <c r="D125" s="4" t="s">
        <v>639</v>
      </c>
      <c r="E125" s="4" t="s">
        <v>640</v>
      </c>
      <c r="F125" s="4" t="s">
        <v>641</v>
      </c>
      <c r="G125" s="4" t="s">
        <v>892</v>
      </c>
      <c r="H125" s="4">
        <v>6306256283</v>
      </c>
      <c r="I125" s="4" t="s">
        <v>893</v>
      </c>
      <c r="J125" s="4" t="s">
        <v>292</v>
      </c>
      <c r="K125" s="4" t="s">
        <v>685</v>
      </c>
      <c r="L125" s="4" t="s">
        <v>28</v>
      </c>
      <c r="M125" s="4" t="s">
        <v>638</v>
      </c>
      <c r="N125" s="4" t="s">
        <v>647</v>
      </c>
    </row>
    <row r="126" spans="1:14" x14ac:dyDescent="0.25">
      <c r="A126" s="2">
        <v>45077.742627314816</v>
      </c>
      <c r="B126" s="3">
        <v>45077</v>
      </c>
      <c r="C126" s="3" t="s">
        <v>633</v>
      </c>
      <c r="D126" s="4" t="s">
        <v>639</v>
      </c>
      <c r="E126" s="4" t="s">
        <v>640</v>
      </c>
      <c r="F126" s="4" t="s">
        <v>641</v>
      </c>
      <c r="G126" s="4" t="s">
        <v>894</v>
      </c>
      <c r="H126" s="4">
        <v>8881746684</v>
      </c>
      <c r="I126" s="4" t="s">
        <v>895</v>
      </c>
      <c r="J126" s="4" t="s">
        <v>292</v>
      </c>
      <c r="K126" s="4" t="s">
        <v>637</v>
      </c>
      <c r="L126" s="4" t="s">
        <v>673</v>
      </c>
      <c r="M126" s="4" t="s">
        <v>638</v>
      </c>
      <c r="N126" s="4" t="s">
        <v>647</v>
      </c>
    </row>
    <row r="127" spans="1:14" x14ac:dyDescent="0.25">
      <c r="A127" s="2">
        <v>45077.758344907408</v>
      </c>
      <c r="B127" s="3">
        <v>45077</v>
      </c>
      <c r="C127" s="3" t="s">
        <v>633</v>
      </c>
      <c r="D127" s="4" t="s">
        <v>639</v>
      </c>
      <c r="E127" s="4" t="s">
        <v>640</v>
      </c>
      <c r="F127" s="4" t="s">
        <v>641</v>
      </c>
      <c r="G127" s="4" t="s">
        <v>896</v>
      </c>
      <c r="H127" s="4">
        <v>7408164277</v>
      </c>
      <c r="I127" s="4" t="s">
        <v>897</v>
      </c>
      <c r="J127" s="4" t="s">
        <v>292</v>
      </c>
      <c r="K127" s="4" t="s">
        <v>637</v>
      </c>
      <c r="L127" s="4" t="s">
        <v>28</v>
      </c>
      <c r="M127" s="4" t="s">
        <v>638</v>
      </c>
      <c r="N127" s="4" t="s">
        <v>39</v>
      </c>
    </row>
    <row r="128" spans="1:14" x14ac:dyDescent="0.25">
      <c r="A128" s="2">
        <v>45077.763865740744</v>
      </c>
      <c r="B128" s="3">
        <v>45077</v>
      </c>
      <c r="C128" s="3" t="s">
        <v>633</v>
      </c>
      <c r="D128" s="4" t="s">
        <v>639</v>
      </c>
      <c r="E128" s="4" t="s">
        <v>640</v>
      </c>
      <c r="F128" s="4" t="s">
        <v>641</v>
      </c>
      <c r="G128" s="4" t="s">
        <v>898</v>
      </c>
      <c r="H128" s="4">
        <v>6393333541</v>
      </c>
      <c r="I128" s="4" t="s">
        <v>899</v>
      </c>
      <c r="J128" s="4" t="s">
        <v>292</v>
      </c>
      <c r="K128" s="4" t="s">
        <v>637</v>
      </c>
      <c r="L128" s="4" t="s">
        <v>673</v>
      </c>
      <c r="M128" s="4" t="s">
        <v>638</v>
      </c>
      <c r="N128" s="4" t="s">
        <v>39</v>
      </c>
    </row>
    <row r="129" spans="1:14" x14ac:dyDescent="0.25">
      <c r="A129" s="2">
        <v>45077.784305555557</v>
      </c>
      <c r="B129" s="3">
        <v>45077</v>
      </c>
      <c r="C129" s="3" t="s">
        <v>633</v>
      </c>
      <c r="D129" s="4" t="s">
        <v>33</v>
      </c>
      <c r="E129" s="4" t="s">
        <v>670</v>
      </c>
      <c r="F129" s="4" t="s">
        <v>34</v>
      </c>
      <c r="G129" s="4" t="s">
        <v>900</v>
      </c>
      <c r="H129" s="4">
        <v>9971925152</v>
      </c>
      <c r="I129" s="4" t="s">
        <v>31</v>
      </c>
      <c r="J129" s="4" t="s">
        <v>143</v>
      </c>
      <c r="K129" s="4" t="s">
        <v>637</v>
      </c>
      <c r="L129" s="4" t="s">
        <v>28</v>
      </c>
      <c r="M129" s="4" t="s">
        <v>638</v>
      </c>
      <c r="N129" s="4" t="s">
        <v>39</v>
      </c>
    </row>
    <row r="130" spans="1:14" x14ac:dyDescent="0.25">
      <c r="A130" s="2">
        <v>45077.785138888888</v>
      </c>
      <c r="B130" s="3">
        <v>45077</v>
      </c>
      <c r="C130" s="3" t="s">
        <v>633</v>
      </c>
      <c r="D130" s="4" t="s">
        <v>33</v>
      </c>
      <c r="E130" s="4" t="s">
        <v>670</v>
      </c>
      <c r="F130" s="4" t="s">
        <v>34</v>
      </c>
      <c r="G130" s="4" t="s">
        <v>901</v>
      </c>
      <c r="H130" s="4">
        <v>98917881749</v>
      </c>
      <c r="I130" s="4" t="s">
        <v>31</v>
      </c>
      <c r="J130" s="4" t="s">
        <v>143</v>
      </c>
      <c r="K130" s="4" t="s">
        <v>637</v>
      </c>
      <c r="L130" s="4" t="s">
        <v>28</v>
      </c>
      <c r="M130" s="4" t="s">
        <v>638</v>
      </c>
      <c r="N130" s="4" t="s">
        <v>39</v>
      </c>
    </row>
    <row r="131" spans="1:14" x14ac:dyDescent="0.25">
      <c r="A131" s="2">
        <v>45077.786238425928</v>
      </c>
      <c r="B131" s="3">
        <v>45077</v>
      </c>
      <c r="C131" s="3" t="s">
        <v>633</v>
      </c>
      <c r="D131" s="4" t="s">
        <v>33</v>
      </c>
      <c r="E131" s="4" t="s">
        <v>670</v>
      </c>
      <c r="F131" s="4" t="s">
        <v>34</v>
      </c>
      <c r="G131" s="4" t="s">
        <v>27</v>
      </c>
      <c r="H131" s="4">
        <v>9971925152</v>
      </c>
      <c r="I131" s="4" t="s">
        <v>31</v>
      </c>
      <c r="J131" s="4" t="s">
        <v>143</v>
      </c>
      <c r="K131" s="4" t="s">
        <v>637</v>
      </c>
      <c r="L131" s="4" t="s">
        <v>28</v>
      </c>
      <c r="M131" s="4" t="s">
        <v>638</v>
      </c>
      <c r="N131" s="4" t="s">
        <v>39</v>
      </c>
    </row>
    <row r="132" spans="1:14" x14ac:dyDescent="0.25">
      <c r="A132" s="2">
        <v>45077.787083333336</v>
      </c>
      <c r="B132" s="3">
        <v>45077</v>
      </c>
      <c r="C132" s="3" t="s">
        <v>633</v>
      </c>
      <c r="D132" s="4" t="s">
        <v>33</v>
      </c>
      <c r="E132" s="4" t="s">
        <v>670</v>
      </c>
      <c r="F132" s="4" t="s">
        <v>34</v>
      </c>
      <c r="G132" s="4" t="s">
        <v>902</v>
      </c>
      <c r="H132" s="4">
        <v>9891781749</v>
      </c>
      <c r="I132" s="4" t="s">
        <v>31</v>
      </c>
      <c r="J132" s="4" t="s">
        <v>143</v>
      </c>
      <c r="K132" s="4" t="s">
        <v>637</v>
      </c>
      <c r="L132" s="4" t="s">
        <v>28</v>
      </c>
      <c r="M132" s="4" t="s">
        <v>638</v>
      </c>
      <c r="N132" s="4" t="s">
        <v>39</v>
      </c>
    </row>
    <row r="133" spans="1:14" x14ac:dyDescent="0.25">
      <c r="A133" s="2">
        <v>45077.788807870369</v>
      </c>
      <c r="B133" s="3">
        <v>45077</v>
      </c>
      <c r="C133" s="3" t="s">
        <v>633</v>
      </c>
      <c r="D133" s="4" t="s">
        <v>33</v>
      </c>
      <c r="E133" s="4" t="s">
        <v>670</v>
      </c>
      <c r="F133" s="4" t="s">
        <v>34</v>
      </c>
      <c r="G133" s="4" t="s">
        <v>903</v>
      </c>
      <c r="H133" s="4">
        <v>9650172049</v>
      </c>
      <c r="I133" s="4" t="s">
        <v>904</v>
      </c>
      <c r="J133" s="4" t="s">
        <v>143</v>
      </c>
      <c r="K133" s="4" t="s">
        <v>637</v>
      </c>
      <c r="L133" s="4" t="s">
        <v>186</v>
      </c>
      <c r="M133" s="4" t="s">
        <v>638</v>
      </c>
      <c r="N133" s="4" t="s">
        <v>39</v>
      </c>
    </row>
    <row r="134" spans="1:14" x14ac:dyDescent="0.25">
      <c r="A134" s="2">
        <v>45077.790324074071</v>
      </c>
      <c r="B134" s="3">
        <v>45077</v>
      </c>
      <c r="C134" s="3" t="s">
        <v>633</v>
      </c>
      <c r="D134" s="4" t="s">
        <v>33</v>
      </c>
      <c r="E134" s="4" t="s">
        <v>670</v>
      </c>
      <c r="F134" s="4" t="s">
        <v>34</v>
      </c>
      <c r="G134" s="4" t="s">
        <v>905</v>
      </c>
      <c r="H134" s="4">
        <v>9871311016</v>
      </c>
      <c r="I134" s="4" t="s">
        <v>904</v>
      </c>
      <c r="J134" s="4" t="s">
        <v>143</v>
      </c>
      <c r="K134" s="4" t="s">
        <v>637</v>
      </c>
      <c r="L134" s="4" t="s">
        <v>186</v>
      </c>
      <c r="M134" s="4" t="s">
        <v>638</v>
      </c>
      <c r="N134" s="4" t="s">
        <v>39</v>
      </c>
    </row>
    <row r="135" spans="1:14" x14ac:dyDescent="0.25">
      <c r="A135" s="2">
        <v>45077.791296296295</v>
      </c>
      <c r="B135" s="3">
        <v>45077</v>
      </c>
      <c r="C135" s="3" t="s">
        <v>633</v>
      </c>
      <c r="D135" s="4" t="s">
        <v>33</v>
      </c>
      <c r="E135" s="4" t="s">
        <v>670</v>
      </c>
      <c r="F135" s="4" t="s">
        <v>34</v>
      </c>
      <c r="G135" s="4" t="s">
        <v>906</v>
      </c>
      <c r="H135" s="4">
        <v>9990671433</v>
      </c>
      <c r="I135" s="4" t="s">
        <v>904</v>
      </c>
      <c r="J135" s="4" t="s">
        <v>143</v>
      </c>
      <c r="K135" s="4" t="s">
        <v>685</v>
      </c>
      <c r="L135" s="4" t="s">
        <v>186</v>
      </c>
      <c r="M135" s="4" t="s">
        <v>638</v>
      </c>
      <c r="N135" s="4" t="s">
        <v>39</v>
      </c>
    </row>
    <row r="136" spans="1:14" x14ac:dyDescent="0.25">
      <c r="A136" s="2">
        <v>45077.827986111108</v>
      </c>
      <c r="B136" s="3">
        <v>45077</v>
      </c>
      <c r="C136" s="3" t="s">
        <v>633</v>
      </c>
      <c r="D136" s="4" t="s">
        <v>639</v>
      </c>
      <c r="E136" s="4" t="s">
        <v>640</v>
      </c>
      <c r="F136" s="4" t="s">
        <v>641</v>
      </c>
      <c r="G136" s="4" t="s">
        <v>907</v>
      </c>
      <c r="H136" s="4">
        <v>9415130373</v>
      </c>
      <c r="I136" s="4" t="s">
        <v>908</v>
      </c>
      <c r="J136" s="4" t="s">
        <v>292</v>
      </c>
      <c r="K136" s="4" t="s">
        <v>685</v>
      </c>
      <c r="L136" s="4" t="s">
        <v>28</v>
      </c>
      <c r="M136" s="4" t="s">
        <v>638</v>
      </c>
      <c r="N136" s="4" t="s">
        <v>39</v>
      </c>
    </row>
    <row r="137" spans="1:14" x14ac:dyDescent="0.25">
      <c r="A137" s="2">
        <v>45077.83016203704</v>
      </c>
      <c r="B137" s="3">
        <v>45077</v>
      </c>
      <c r="C137" s="3" t="s">
        <v>633</v>
      </c>
      <c r="D137" s="4" t="s">
        <v>639</v>
      </c>
      <c r="E137" s="4" t="s">
        <v>640</v>
      </c>
      <c r="F137" s="4" t="s">
        <v>641</v>
      </c>
      <c r="G137" s="4" t="s">
        <v>909</v>
      </c>
      <c r="H137" s="4">
        <v>9454936633</v>
      </c>
      <c r="I137" s="4" t="s">
        <v>910</v>
      </c>
      <c r="J137" s="4" t="s">
        <v>292</v>
      </c>
      <c r="K137" s="4" t="s">
        <v>685</v>
      </c>
      <c r="L137" s="4" t="s">
        <v>28</v>
      </c>
      <c r="M137" s="4" t="s">
        <v>638</v>
      </c>
      <c r="N137" s="4" t="s">
        <v>647</v>
      </c>
    </row>
    <row r="138" spans="1:14" x14ac:dyDescent="0.25">
      <c r="A138" s="2">
        <v>45077.840462962966</v>
      </c>
      <c r="B138" s="3">
        <v>45077</v>
      </c>
      <c r="C138" s="3" t="s">
        <v>633</v>
      </c>
      <c r="D138" s="4" t="s">
        <v>639</v>
      </c>
      <c r="E138" s="4" t="s">
        <v>640</v>
      </c>
      <c r="F138" s="4" t="s">
        <v>641</v>
      </c>
      <c r="G138" s="4" t="s">
        <v>911</v>
      </c>
      <c r="H138" s="4">
        <v>7081118292</v>
      </c>
      <c r="I138" s="4" t="s">
        <v>912</v>
      </c>
      <c r="J138" s="4" t="s">
        <v>292</v>
      </c>
      <c r="K138" s="4" t="s">
        <v>637</v>
      </c>
      <c r="L138" s="4" t="s">
        <v>28</v>
      </c>
      <c r="M138" s="4" t="s">
        <v>638</v>
      </c>
      <c r="N138" s="4" t="s">
        <v>39</v>
      </c>
    </row>
    <row r="139" spans="1:14" x14ac:dyDescent="0.25">
      <c r="A139" s="2">
        <v>45077.845810185187</v>
      </c>
      <c r="B139" s="3">
        <v>45077</v>
      </c>
      <c r="C139" s="3" t="s">
        <v>633</v>
      </c>
      <c r="D139" s="4" t="s">
        <v>639</v>
      </c>
      <c r="E139" s="4" t="s">
        <v>640</v>
      </c>
      <c r="F139" s="4" t="s">
        <v>641</v>
      </c>
      <c r="G139" s="4" t="s">
        <v>913</v>
      </c>
      <c r="H139" s="4">
        <v>9336219793</v>
      </c>
      <c r="I139" s="4" t="s">
        <v>914</v>
      </c>
      <c r="J139" s="4" t="s">
        <v>292</v>
      </c>
      <c r="K139" s="4" t="s">
        <v>685</v>
      </c>
      <c r="L139" s="4" t="s">
        <v>28</v>
      </c>
      <c r="M139" s="4" t="s">
        <v>638</v>
      </c>
      <c r="N139" s="4" t="s">
        <v>39</v>
      </c>
    </row>
    <row r="140" spans="1:14" x14ac:dyDescent="0.25">
      <c r="A140" s="2">
        <v>45077.852141203701</v>
      </c>
      <c r="B140" s="3">
        <v>45077</v>
      </c>
      <c r="C140" s="3" t="s">
        <v>633</v>
      </c>
      <c r="D140" s="4" t="s">
        <v>639</v>
      </c>
      <c r="E140" s="4" t="s">
        <v>640</v>
      </c>
      <c r="F140" s="4" t="s">
        <v>641</v>
      </c>
      <c r="G140" s="4" t="s">
        <v>915</v>
      </c>
      <c r="H140" s="4">
        <v>9506700700</v>
      </c>
      <c r="I140" s="4" t="s">
        <v>910</v>
      </c>
      <c r="J140" s="4" t="s">
        <v>292</v>
      </c>
      <c r="K140" s="4" t="s">
        <v>685</v>
      </c>
      <c r="L140" s="4" t="s">
        <v>28</v>
      </c>
      <c r="M140" s="4" t="s">
        <v>638</v>
      </c>
      <c r="N140" s="4" t="s">
        <v>39</v>
      </c>
    </row>
    <row r="141" spans="1:14" x14ac:dyDescent="0.25">
      <c r="A141" s="2">
        <v>45077.862511574072</v>
      </c>
      <c r="B141" s="3">
        <v>45077</v>
      </c>
      <c r="C141" s="3" t="s">
        <v>633</v>
      </c>
      <c r="D141" s="4" t="s">
        <v>639</v>
      </c>
      <c r="E141" s="4" t="s">
        <v>640</v>
      </c>
      <c r="F141" s="4" t="s">
        <v>641</v>
      </c>
      <c r="G141" s="4" t="s">
        <v>916</v>
      </c>
      <c r="H141" s="4">
        <v>9335354200</v>
      </c>
      <c r="I141" s="4" t="s">
        <v>910</v>
      </c>
      <c r="J141" s="4" t="s">
        <v>292</v>
      </c>
      <c r="K141" s="4" t="s">
        <v>637</v>
      </c>
      <c r="L141" s="4" t="s">
        <v>28</v>
      </c>
      <c r="M141" s="4" t="s">
        <v>638</v>
      </c>
      <c r="N141" s="4" t="s">
        <v>39</v>
      </c>
    </row>
    <row r="142" spans="1:14" x14ac:dyDescent="0.25">
      <c r="A142" s="2">
        <v>45077.880243055559</v>
      </c>
      <c r="B142" s="3">
        <v>45077</v>
      </c>
      <c r="C142" s="3" t="s">
        <v>633</v>
      </c>
      <c r="D142" s="4" t="s">
        <v>53</v>
      </c>
      <c r="E142" s="4" t="s">
        <v>56</v>
      </c>
      <c r="F142" s="4" t="s">
        <v>54</v>
      </c>
      <c r="G142" s="4" t="s">
        <v>917</v>
      </c>
      <c r="H142" s="4">
        <v>8700167836</v>
      </c>
      <c r="I142" s="4" t="s">
        <v>918</v>
      </c>
      <c r="J142" s="4" t="s">
        <v>157</v>
      </c>
      <c r="K142" s="4" t="s">
        <v>698</v>
      </c>
      <c r="L142" s="4" t="s">
        <v>668</v>
      </c>
      <c r="M142" s="4" t="s">
        <v>638</v>
      </c>
      <c r="N142" s="4" t="s">
        <v>39</v>
      </c>
    </row>
    <row r="143" spans="1:14" x14ac:dyDescent="0.25">
      <c r="A143" s="2">
        <v>45077.88175925926</v>
      </c>
      <c r="B143" s="3">
        <v>45077</v>
      </c>
      <c r="C143" s="3" t="s">
        <v>633</v>
      </c>
      <c r="D143" s="4" t="s">
        <v>53</v>
      </c>
      <c r="E143" s="4" t="s">
        <v>56</v>
      </c>
      <c r="F143" s="4" t="s">
        <v>54</v>
      </c>
      <c r="G143" s="4" t="s">
        <v>919</v>
      </c>
      <c r="H143" s="4">
        <v>8375884840</v>
      </c>
      <c r="I143" s="4" t="s">
        <v>920</v>
      </c>
      <c r="J143" s="4" t="s">
        <v>157</v>
      </c>
      <c r="K143" s="4" t="s">
        <v>698</v>
      </c>
      <c r="L143" s="4" t="s">
        <v>668</v>
      </c>
      <c r="M143" s="4" t="s">
        <v>638</v>
      </c>
      <c r="N143" s="4" t="s">
        <v>39</v>
      </c>
    </row>
    <row r="144" spans="1:14" x14ac:dyDescent="0.25">
      <c r="A144" s="2">
        <v>45077.883263888885</v>
      </c>
      <c r="B144" s="3">
        <v>45077</v>
      </c>
      <c r="C144" s="3" t="s">
        <v>633</v>
      </c>
      <c r="D144" s="4" t="s">
        <v>53</v>
      </c>
      <c r="E144" s="4" t="s">
        <v>56</v>
      </c>
      <c r="F144" s="4" t="s">
        <v>54</v>
      </c>
      <c r="G144" s="4" t="s">
        <v>921</v>
      </c>
      <c r="H144" s="4">
        <v>9810036510</v>
      </c>
      <c r="I144" s="4" t="s">
        <v>918</v>
      </c>
      <c r="J144" s="4" t="s">
        <v>157</v>
      </c>
      <c r="K144" s="4" t="s">
        <v>698</v>
      </c>
      <c r="L144" s="4" t="s">
        <v>668</v>
      </c>
      <c r="M144" s="4" t="s">
        <v>638</v>
      </c>
      <c r="N144" s="4" t="s">
        <v>39</v>
      </c>
    </row>
    <row r="145" spans="1:14" x14ac:dyDescent="0.25">
      <c r="A145" s="2">
        <v>45077.884733796294</v>
      </c>
      <c r="B145" s="3">
        <v>45077</v>
      </c>
      <c r="C145" s="3" t="s">
        <v>633</v>
      </c>
      <c r="D145" s="4" t="s">
        <v>53</v>
      </c>
      <c r="E145" s="4" t="s">
        <v>56</v>
      </c>
      <c r="F145" s="4" t="s">
        <v>54</v>
      </c>
      <c r="G145" s="4" t="s">
        <v>922</v>
      </c>
      <c r="H145" s="4">
        <v>9810530345</v>
      </c>
      <c r="I145" s="4" t="s">
        <v>918</v>
      </c>
      <c r="J145" s="4" t="s">
        <v>157</v>
      </c>
      <c r="K145" s="4" t="s">
        <v>698</v>
      </c>
      <c r="L145" s="4" t="s">
        <v>668</v>
      </c>
      <c r="M145" s="4" t="s">
        <v>638</v>
      </c>
      <c r="N145" s="4" t="s">
        <v>39</v>
      </c>
    </row>
    <row r="146" spans="1:14" x14ac:dyDescent="0.25">
      <c r="A146" s="2">
        <v>45077.885949074072</v>
      </c>
      <c r="B146" s="3">
        <v>45077</v>
      </c>
      <c r="C146" s="3" t="s">
        <v>633</v>
      </c>
      <c r="D146" s="4" t="s">
        <v>53</v>
      </c>
      <c r="E146" s="4" t="s">
        <v>56</v>
      </c>
      <c r="F146" s="4" t="s">
        <v>54</v>
      </c>
      <c r="G146" s="4" t="s">
        <v>923</v>
      </c>
      <c r="H146" s="4">
        <v>9910300771</v>
      </c>
      <c r="I146" s="4" t="s">
        <v>918</v>
      </c>
      <c r="J146" s="4" t="s">
        <v>157</v>
      </c>
      <c r="K146" s="4" t="s">
        <v>698</v>
      </c>
      <c r="L146" s="4" t="s">
        <v>668</v>
      </c>
      <c r="M146" s="4" t="s">
        <v>638</v>
      </c>
      <c r="N146" s="4" t="s">
        <v>39</v>
      </c>
    </row>
    <row r="147" spans="1:14" x14ac:dyDescent="0.25">
      <c r="A147" s="2">
        <v>45077.887303240743</v>
      </c>
      <c r="B147" s="3">
        <v>45077</v>
      </c>
      <c r="C147" s="3" t="s">
        <v>633</v>
      </c>
      <c r="D147" s="4" t="s">
        <v>53</v>
      </c>
      <c r="E147" s="4" t="s">
        <v>56</v>
      </c>
      <c r="F147" s="4" t="s">
        <v>54</v>
      </c>
      <c r="G147" s="4" t="s">
        <v>924</v>
      </c>
      <c r="H147" s="4">
        <v>9899748885</v>
      </c>
      <c r="I147" s="4" t="s">
        <v>918</v>
      </c>
      <c r="J147" s="4" t="s">
        <v>157</v>
      </c>
      <c r="K147" s="4" t="s">
        <v>698</v>
      </c>
      <c r="L147" s="4" t="s">
        <v>673</v>
      </c>
      <c r="M147" s="4" t="s">
        <v>638</v>
      </c>
      <c r="N147" s="4" t="s">
        <v>39</v>
      </c>
    </row>
    <row r="148" spans="1:14" x14ac:dyDescent="0.25">
      <c r="A148" s="2">
        <v>45077.889270833337</v>
      </c>
      <c r="B148" s="3">
        <v>45077</v>
      </c>
      <c r="C148" s="3" t="s">
        <v>633</v>
      </c>
      <c r="D148" s="4" t="s">
        <v>53</v>
      </c>
      <c r="E148" s="4" t="s">
        <v>56</v>
      </c>
      <c r="F148" s="4" t="s">
        <v>54</v>
      </c>
      <c r="G148" s="4" t="s">
        <v>925</v>
      </c>
      <c r="H148" s="4">
        <v>97737883345</v>
      </c>
      <c r="I148" s="4" t="s">
        <v>918</v>
      </c>
      <c r="J148" s="4" t="s">
        <v>157</v>
      </c>
      <c r="K148" s="4" t="s">
        <v>698</v>
      </c>
      <c r="L148" s="4" t="s">
        <v>28</v>
      </c>
      <c r="M148" s="4" t="s">
        <v>638</v>
      </c>
      <c r="N148" s="4" t="s">
        <v>39</v>
      </c>
    </row>
    <row r="149" spans="1:14" x14ac:dyDescent="0.25">
      <c r="A149" s="2">
        <v>45078.492164351854</v>
      </c>
      <c r="B149" s="3">
        <v>45078</v>
      </c>
      <c r="C149" s="3" t="s">
        <v>25</v>
      </c>
      <c r="D149" s="4" t="s">
        <v>53</v>
      </c>
      <c r="E149" s="4" t="s">
        <v>56</v>
      </c>
      <c r="F149" s="4" t="s">
        <v>54</v>
      </c>
      <c r="G149" s="4" t="s">
        <v>926</v>
      </c>
      <c r="H149" s="4">
        <v>9810878056</v>
      </c>
      <c r="I149" s="4" t="s">
        <v>927</v>
      </c>
      <c r="J149" s="4" t="s">
        <v>157</v>
      </c>
      <c r="K149" s="4" t="s">
        <v>698</v>
      </c>
      <c r="L149" s="4" t="s">
        <v>668</v>
      </c>
      <c r="M149" s="4" t="s">
        <v>669</v>
      </c>
      <c r="N149" s="4" t="s">
        <v>39</v>
      </c>
    </row>
    <row r="150" spans="1:14" x14ac:dyDescent="0.25">
      <c r="A150" s="2">
        <v>45078.508483796293</v>
      </c>
      <c r="B150" s="3">
        <v>45078</v>
      </c>
      <c r="C150" s="3" t="s">
        <v>25</v>
      </c>
      <c r="D150" s="4" t="s">
        <v>53</v>
      </c>
      <c r="E150" s="4" t="s">
        <v>56</v>
      </c>
      <c r="F150" s="4" t="s">
        <v>54</v>
      </c>
      <c r="G150" s="4" t="s">
        <v>928</v>
      </c>
      <c r="H150" s="4">
        <v>8941839373</v>
      </c>
      <c r="I150" s="4" t="s">
        <v>929</v>
      </c>
      <c r="J150" s="4" t="s">
        <v>157</v>
      </c>
      <c r="K150" s="4" t="s">
        <v>698</v>
      </c>
      <c r="L150" s="4" t="s">
        <v>668</v>
      </c>
      <c r="M150" s="4" t="s">
        <v>669</v>
      </c>
      <c r="N150" s="4" t="s">
        <v>39</v>
      </c>
    </row>
    <row r="151" spans="1:14" x14ac:dyDescent="0.25">
      <c r="A151" s="2">
        <v>45078.52621527778</v>
      </c>
      <c r="B151" s="3">
        <v>45078</v>
      </c>
      <c r="C151" s="3" t="s">
        <v>25</v>
      </c>
      <c r="D151" s="4" t="s">
        <v>53</v>
      </c>
      <c r="E151" s="4" t="s">
        <v>56</v>
      </c>
      <c r="F151" s="4" t="s">
        <v>54</v>
      </c>
      <c r="G151" s="4" t="s">
        <v>930</v>
      </c>
      <c r="H151" s="4">
        <v>9873383561</v>
      </c>
      <c r="I151" s="4" t="s">
        <v>931</v>
      </c>
      <c r="J151" s="4" t="s">
        <v>157</v>
      </c>
      <c r="K151" s="4" t="s">
        <v>698</v>
      </c>
      <c r="L151" s="4" t="s">
        <v>668</v>
      </c>
      <c r="M151" s="4" t="s">
        <v>638</v>
      </c>
      <c r="N151" s="4" t="s">
        <v>39</v>
      </c>
    </row>
    <row r="152" spans="1:14" x14ac:dyDescent="0.25">
      <c r="A152" s="2">
        <v>45078.588622685187</v>
      </c>
      <c r="B152" s="3">
        <v>45078</v>
      </c>
      <c r="C152" s="3" t="s">
        <v>25</v>
      </c>
      <c r="D152" s="4" t="s">
        <v>639</v>
      </c>
      <c r="E152" s="4" t="s">
        <v>640</v>
      </c>
      <c r="F152" s="4" t="s">
        <v>641</v>
      </c>
      <c r="G152" s="4" t="s">
        <v>690</v>
      </c>
      <c r="H152" s="4">
        <v>9450149960</v>
      </c>
      <c r="I152" s="4" t="s">
        <v>932</v>
      </c>
      <c r="J152" s="4" t="s">
        <v>292</v>
      </c>
      <c r="K152" s="4" t="s">
        <v>637</v>
      </c>
      <c r="L152" s="4" t="s">
        <v>933</v>
      </c>
      <c r="M152" s="4" t="s">
        <v>933</v>
      </c>
      <c r="N152" s="4" t="s">
        <v>39</v>
      </c>
    </row>
    <row r="153" spans="1:14" x14ac:dyDescent="0.25">
      <c r="A153" s="2">
        <v>45078.742789351854</v>
      </c>
      <c r="B153" s="3">
        <v>45078</v>
      </c>
      <c r="C153" s="3" t="s">
        <v>25</v>
      </c>
      <c r="D153" s="4" t="s">
        <v>33</v>
      </c>
      <c r="E153" s="4" t="s">
        <v>670</v>
      </c>
      <c r="F153" s="4" t="s">
        <v>34</v>
      </c>
      <c r="G153" s="4" t="s">
        <v>934</v>
      </c>
      <c r="H153" s="4">
        <v>7303626016</v>
      </c>
      <c r="I153" s="4" t="s">
        <v>31</v>
      </c>
      <c r="J153" s="4" t="s">
        <v>143</v>
      </c>
      <c r="K153" s="4" t="s">
        <v>637</v>
      </c>
      <c r="L153" s="4" t="s">
        <v>933</v>
      </c>
      <c r="M153" s="4" t="s">
        <v>638</v>
      </c>
      <c r="N153" s="4" t="s">
        <v>30</v>
      </c>
    </row>
    <row r="154" spans="1:14" x14ac:dyDescent="0.25">
      <c r="A154" s="2">
        <v>45078.743877314817</v>
      </c>
      <c r="B154" s="3">
        <v>45078</v>
      </c>
      <c r="C154" s="3" t="s">
        <v>25</v>
      </c>
      <c r="D154" s="4" t="s">
        <v>33</v>
      </c>
      <c r="E154" s="4" t="s">
        <v>670</v>
      </c>
      <c r="F154" s="4" t="s">
        <v>34</v>
      </c>
      <c r="G154" s="4" t="s">
        <v>935</v>
      </c>
      <c r="H154" s="4">
        <v>9818224471</v>
      </c>
      <c r="I154" s="4" t="s">
        <v>31</v>
      </c>
      <c r="J154" s="4" t="s">
        <v>143</v>
      </c>
      <c r="K154" s="4" t="s">
        <v>637</v>
      </c>
      <c r="L154" s="4" t="s">
        <v>933</v>
      </c>
      <c r="M154" s="4" t="s">
        <v>638</v>
      </c>
      <c r="N154" s="4" t="s">
        <v>30</v>
      </c>
    </row>
    <row r="155" spans="1:14" x14ac:dyDescent="0.25">
      <c r="A155" s="2">
        <v>45078.745243055557</v>
      </c>
      <c r="B155" s="3">
        <v>45078</v>
      </c>
      <c r="C155" s="3" t="s">
        <v>25</v>
      </c>
      <c r="D155" s="4" t="s">
        <v>33</v>
      </c>
      <c r="E155" s="4" t="s">
        <v>670</v>
      </c>
      <c r="F155" s="4" t="s">
        <v>34</v>
      </c>
      <c r="G155" s="4" t="s">
        <v>936</v>
      </c>
      <c r="H155" s="4">
        <v>9811573616</v>
      </c>
      <c r="I155" s="4" t="s">
        <v>31</v>
      </c>
      <c r="J155" s="4" t="s">
        <v>143</v>
      </c>
      <c r="K155" s="4" t="s">
        <v>637</v>
      </c>
      <c r="L155" s="4" t="s">
        <v>705</v>
      </c>
      <c r="M155" s="4" t="s">
        <v>669</v>
      </c>
      <c r="N155" s="4" t="s">
        <v>30</v>
      </c>
    </row>
    <row r="156" spans="1:14" x14ac:dyDescent="0.25">
      <c r="A156" s="2">
        <v>45078.746435185189</v>
      </c>
      <c r="B156" s="3">
        <v>45078</v>
      </c>
      <c r="C156" s="3" t="s">
        <v>25</v>
      </c>
      <c r="D156" s="4" t="s">
        <v>33</v>
      </c>
      <c r="E156" s="4" t="s">
        <v>670</v>
      </c>
      <c r="F156" s="4" t="s">
        <v>34</v>
      </c>
      <c r="G156" s="4" t="s">
        <v>937</v>
      </c>
      <c r="H156" s="4">
        <v>8010417993</v>
      </c>
      <c r="I156" s="4" t="s">
        <v>938</v>
      </c>
      <c r="J156" s="4" t="s">
        <v>143</v>
      </c>
      <c r="K156" s="4" t="s">
        <v>637</v>
      </c>
      <c r="L156" s="4" t="s">
        <v>709</v>
      </c>
      <c r="M156" s="4" t="s">
        <v>669</v>
      </c>
      <c r="N156" s="4" t="s">
        <v>30</v>
      </c>
    </row>
    <row r="157" spans="1:14" x14ac:dyDescent="0.25">
      <c r="A157" s="2">
        <v>45078.748414351852</v>
      </c>
      <c r="B157" s="3">
        <v>45078</v>
      </c>
      <c r="C157" s="3" t="s">
        <v>25</v>
      </c>
      <c r="D157" s="4" t="s">
        <v>33</v>
      </c>
      <c r="E157" s="4" t="s">
        <v>670</v>
      </c>
      <c r="F157" s="4" t="s">
        <v>34</v>
      </c>
      <c r="G157" s="4" t="s">
        <v>939</v>
      </c>
      <c r="H157" s="4">
        <v>9213797839</v>
      </c>
      <c r="I157" s="4" t="s">
        <v>938</v>
      </c>
      <c r="J157" s="4" t="s">
        <v>143</v>
      </c>
      <c r="K157" s="4" t="s">
        <v>637</v>
      </c>
      <c r="L157" s="4" t="s">
        <v>37</v>
      </c>
      <c r="M157" s="4" t="s">
        <v>638</v>
      </c>
      <c r="N157" s="4" t="s">
        <v>39</v>
      </c>
    </row>
    <row r="158" spans="1:14" x14ac:dyDescent="0.25">
      <c r="A158" s="2">
        <v>45078.756215277775</v>
      </c>
      <c r="B158" s="3">
        <v>45078</v>
      </c>
      <c r="C158" s="3" t="s">
        <v>25</v>
      </c>
      <c r="D158" s="4" t="s">
        <v>33</v>
      </c>
      <c r="E158" s="4" t="s">
        <v>670</v>
      </c>
      <c r="F158" s="4" t="s">
        <v>34</v>
      </c>
      <c r="G158" s="4" t="s">
        <v>940</v>
      </c>
      <c r="H158" s="4">
        <v>7755023023</v>
      </c>
      <c r="I158" s="4" t="s">
        <v>941</v>
      </c>
      <c r="J158" s="4" t="s">
        <v>143</v>
      </c>
      <c r="K158" s="4" t="s">
        <v>637</v>
      </c>
      <c r="L158" s="4" t="s">
        <v>28</v>
      </c>
      <c r="M158" s="4" t="s">
        <v>669</v>
      </c>
      <c r="N158" s="4" t="s">
        <v>30</v>
      </c>
    </row>
    <row r="159" spans="1:14" x14ac:dyDescent="0.25">
      <c r="A159" s="2">
        <v>45079.484479166669</v>
      </c>
      <c r="B159" s="3">
        <v>45079</v>
      </c>
      <c r="C159" s="3" t="s">
        <v>25</v>
      </c>
      <c r="D159" s="4" t="s">
        <v>639</v>
      </c>
      <c r="E159" s="4" t="s">
        <v>640</v>
      </c>
      <c r="F159" s="4" t="s">
        <v>641</v>
      </c>
      <c r="G159" s="4" t="s">
        <v>942</v>
      </c>
      <c r="H159" s="4">
        <v>7607000721</v>
      </c>
      <c r="I159" s="4" t="s">
        <v>943</v>
      </c>
      <c r="J159" s="4" t="s">
        <v>292</v>
      </c>
      <c r="K159" s="4" t="s">
        <v>637</v>
      </c>
      <c r="L159" s="4" t="s">
        <v>944</v>
      </c>
      <c r="M159" s="4" t="s">
        <v>638</v>
      </c>
      <c r="N159" s="4" t="s">
        <v>647</v>
      </c>
    </row>
    <row r="160" spans="1:14" x14ac:dyDescent="0.25">
      <c r="A160" s="2">
        <v>45079.536076388889</v>
      </c>
      <c r="B160" s="3">
        <v>45079</v>
      </c>
      <c r="C160" s="3" t="s">
        <v>25</v>
      </c>
      <c r="D160" s="4" t="s">
        <v>639</v>
      </c>
      <c r="E160" s="4" t="s">
        <v>640</v>
      </c>
      <c r="F160" s="4" t="s">
        <v>641</v>
      </c>
      <c r="G160" s="4" t="s">
        <v>945</v>
      </c>
      <c r="H160" s="4">
        <v>8299401338</v>
      </c>
      <c r="I160" s="4" t="s">
        <v>864</v>
      </c>
      <c r="J160" s="4" t="s">
        <v>292</v>
      </c>
      <c r="K160" s="4" t="s">
        <v>685</v>
      </c>
      <c r="L160" s="4" t="s">
        <v>28</v>
      </c>
      <c r="M160" s="4" t="s">
        <v>638</v>
      </c>
      <c r="N160" s="4" t="s">
        <v>39</v>
      </c>
    </row>
    <row r="161" spans="1:14" x14ac:dyDescent="0.25">
      <c r="A161" s="2">
        <v>45079.561608796299</v>
      </c>
      <c r="B161" s="3">
        <v>45079</v>
      </c>
      <c r="C161" s="3" t="s">
        <v>25</v>
      </c>
      <c r="D161" s="4" t="s">
        <v>639</v>
      </c>
      <c r="E161" s="4" t="s">
        <v>640</v>
      </c>
      <c r="F161" s="4" t="s">
        <v>641</v>
      </c>
      <c r="G161" s="4" t="s">
        <v>946</v>
      </c>
      <c r="H161" s="4">
        <v>7860043500</v>
      </c>
      <c r="I161" s="4" t="s">
        <v>947</v>
      </c>
      <c r="J161" s="4" t="s">
        <v>292</v>
      </c>
      <c r="K161" s="4" t="s">
        <v>644</v>
      </c>
      <c r="L161" s="4" t="s">
        <v>89</v>
      </c>
      <c r="M161" s="4" t="s">
        <v>638</v>
      </c>
      <c r="N161" s="4" t="s">
        <v>39</v>
      </c>
    </row>
    <row r="162" spans="1:14" x14ac:dyDescent="0.25">
      <c r="A162" s="2">
        <v>45079.59165509259</v>
      </c>
      <c r="B162" s="3">
        <v>45079</v>
      </c>
      <c r="C162" s="3" t="s">
        <v>25</v>
      </c>
      <c r="D162" s="4" t="s">
        <v>639</v>
      </c>
      <c r="E162" s="4" t="s">
        <v>640</v>
      </c>
      <c r="F162" s="4" t="s">
        <v>641</v>
      </c>
      <c r="G162" s="4" t="s">
        <v>948</v>
      </c>
      <c r="H162" s="4">
        <v>9839067639</v>
      </c>
      <c r="I162" s="4" t="s">
        <v>949</v>
      </c>
      <c r="J162" s="4" t="s">
        <v>292</v>
      </c>
      <c r="K162" s="4" t="s">
        <v>637</v>
      </c>
      <c r="L162" s="4" t="s">
        <v>28</v>
      </c>
      <c r="M162" s="4" t="s">
        <v>638</v>
      </c>
      <c r="N162" s="4" t="s">
        <v>39</v>
      </c>
    </row>
    <row r="163" spans="1:14" x14ac:dyDescent="0.25">
      <c r="A163" s="2">
        <v>45079.600300925929</v>
      </c>
      <c r="B163" s="3">
        <v>45079</v>
      </c>
      <c r="C163" s="3" t="s">
        <v>25</v>
      </c>
      <c r="D163" s="4" t="s">
        <v>639</v>
      </c>
      <c r="E163" s="4" t="s">
        <v>640</v>
      </c>
      <c r="F163" s="4" t="s">
        <v>641</v>
      </c>
      <c r="G163" s="4" t="s">
        <v>950</v>
      </c>
      <c r="H163" s="4">
        <v>9415154694</v>
      </c>
      <c r="I163" s="4" t="s">
        <v>951</v>
      </c>
      <c r="J163" s="4" t="s">
        <v>292</v>
      </c>
      <c r="K163" s="4" t="s">
        <v>637</v>
      </c>
      <c r="L163" s="4" t="s">
        <v>28</v>
      </c>
      <c r="M163" s="4" t="s">
        <v>638</v>
      </c>
      <c r="N163" s="4" t="s">
        <v>647</v>
      </c>
    </row>
    <row r="164" spans="1:14" x14ac:dyDescent="0.25">
      <c r="A164" s="2">
        <v>45079.610312500001</v>
      </c>
      <c r="B164" s="3">
        <v>45079</v>
      </c>
      <c r="C164" s="3" t="s">
        <v>25</v>
      </c>
      <c r="D164" s="4" t="s">
        <v>639</v>
      </c>
      <c r="E164" s="4" t="s">
        <v>640</v>
      </c>
      <c r="F164" s="4" t="s">
        <v>641</v>
      </c>
      <c r="G164" s="4" t="s">
        <v>952</v>
      </c>
      <c r="H164" s="4">
        <v>9889924811</v>
      </c>
      <c r="I164" s="4" t="s">
        <v>953</v>
      </c>
      <c r="J164" s="4" t="s">
        <v>292</v>
      </c>
      <c r="K164" s="4" t="s">
        <v>637</v>
      </c>
      <c r="L164" s="4" t="s">
        <v>28</v>
      </c>
      <c r="M164" s="4" t="s">
        <v>638</v>
      </c>
      <c r="N164" s="4" t="s">
        <v>39</v>
      </c>
    </row>
    <row r="165" spans="1:14" x14ac:dyDescent="0.25">
      <c r="A165" s="2">
        <v>45079.619756944441</v>
      </c>
      <c r="B165" s="3">
        <v>45079</v>
      </c>
      <c r="C165" s="3" t="s">
        <v>25</v>
      </c>
      <c r="D165" s="4" t="s">
        <v>639</v>
      </c>
      <c r="E165" s="4" t="s">
        <v>640</v>
      </c>
      <c r="F165" s="4" t="s">
        <v>641</v>
      </c>
      <c r="G165" s="4" t="s">
        <v>683</v>
      </c>
      <c r="H165" s="4">
        <v>9838652002</v>
      </c>
      <c r="I165" s="4" t="s">
        <v>954</v>
      </c>
      <c r="J165" s="4" t="s">
        <v>292</v>
      </c>
      <c r="K165" s="4" t="s">
        <v>685</v>
      </c>
      <c r="L165" s="4" t="s">
        <v>28</v>
      </c>
      <c r="M165" s="4" t="s">
        <v>638</v>
      </c>
      <c r="N165" s="4" t="s">
        <v>39</v>
      </c>
    </row>
    <row r="166" spans="1:14" x14ac:dyDescent="0.25">
      <c r="A166" s="2">
        <v>45079.674375000002</v>
      </c>
      <c r="B166" s="3">
        <v>45079</v>
      </c>
      <c r="C166" s="3" t="s">
        <v>25</v>
      </c>
      <c r="D166" s="4" t="s">
        <v>639</v>
      </c>
      <c r="E166" s="4" t="s">
        <v>640</v>
      </c>
      <c r="F166" s="4" t="s">
        <v>641</v>
      </c>
      <c r="G166" s="4" t="s">
        <v>955</v>
      </c>
      <c r="H166" s="4">
        <v>9919387817</v>
      </c>
      <c r="I166" s="4" t="s">
        <v>956</v>
      </c>
      <c r="J166" s="4" t="s">
        <v>292</v>
      </c>
      <c r="K166" s="4" t="s">
        <v>637</v>
      </c>
      <c r="L166" s="4" t="s">
        <v>673</v>
      </c>
      <c r="M166" s="4" t="s">
        <v>638</v>
      </c>
      <c r="N166" s="4" t="s">
        <v>647</v>
      </c>
    </row>
    <row r="167" spans="1:14" x14ac:dyDescent="0.25">
      <c r="A167" s="2">
        <v>45079.685486111113</v>
      </c>
      <c r="B167" s="3">
        <v>45079</v>
      </c>
      <c r="C167" s="3" t="s">
        <v>25</v>
      </c>
      <c r="D167" s="4" t="s">
        <v>639</v>
      </c>
      <c r="E167" s="4" t="s">
        <v>640</v>
      </c>
      <c r="F167" s="4" t="s">
        <v>641</v>
      </c>
      <c r="G167" s="4" t="s">
        <v>957</v>
      </c>
      <c r="H167" s="4">
        <v>9936580580</v>
      </c>
      <c r="I167" s="4" t="s">
        <v>958</v>
      </c>
      <c r="J167" s="4" t="s">
        <v>292</v>
      </c>
      <c r="K167" s="4" t="s">
        <v>637</v>
      </c>
      <c r="L167" s="4" t="s">
        <v>673</v>
      </c>
      <c r="M167" s="4" t="s">
        <v>638</v>
      </c>
      <c r="N167" s="4" t="s">
        <v>39</v>
      </c>
    </row>
    <row r="168" spans="1:14" x14ac:dyDescent="0.25">
      <c r="A168" s="2">
        <v>45079.729629629626</v>
      </c>
      <c r="B168" s="3">
        <v>45079</v>
      </c>
      <c r="C168" s="3" t="s">
        <v>25</v>
      </c>
      <c r="D168" s="4" t="s">
        <v>639</v>
      </c>
      <c r="E168" s="4" t="s">
        <v>640</v>
      </c>
      <c r="F168" s="4" t="s">
        <v>641</v>
      </c>
      <c r="G168" s="4" t="s">
        <v>959</v>
      </c>
      <c r="H168" s="4">
        <v>9307146181</v>
      </c>
      <c r="I168" s="4" t="s">
        <v>960</v>
      </c>
      <c r="J168" s="4" t="s">
        <v>292</v>
      </c>
      <c r="K168" s="4" t="s">
        <v>637</v>
      </c>
      <c r="L168" s="4" t="s">
        <v>89</v>
      </c>
      <c r="M168" s="4" t="s">
        <v>638</v>
      </c>
      <c r="N168" s="4" t="s">
        <v>39</v>
      </c>
    </row>
    <row r="169" spans="1:14" x14ac:dyDescent="0.25">
      <c r="A169" s="2">
        <v>45079.738437499997</v>
      </c>
      <c r="B169" s="3">
        <v>45079</v>
      </c>
      <c r="C169" s="3" t="s">
        <v>25</v>
      </c>
      <c r="D169" s="4" t="s">
        <v>639</v>
      </c>
      <c r="E169" s="4" t="s">
        <v>640</v>
      </c>
      <c r="F169" s="4" t="s">
        <v>641</v>
      </c>
      <c r="G169" s="4" t="s">
        <v>961</v>
      </c>
      <c r="H169" s="4">
        <v>9415052987</v>
      </c>
      <c r="I169" s="4" t="s">
        <v>962</v>
      </c>
      <c r="J169" s="4" t="s">
        <v>292</v>
      </c>
      <c r="K169" s="4" t="s">
        <v>637</v>
      </c>
      <c r="L169" s="4" t="s">
        <v>673</v>
      </c>
      <c r="M169" s="4" t="s">
        <v>638</v>
      </c>
      <c r="N169" s="4" t="s">
        <v>39</v>
      </c>
    </row>
    <row r="170" spans="1:14" x14ac:dyDescent="0.25">
      <c r="A170" s="2">
        <v>45079.748657407406</v>
      </c>
      <c r="B170" s="3">
        <v>45079</v>
      </c>
      <c r="C170" s="3" t="s">
        <v>25</v>
      </c>
      <c r="D170" s="4" t="s">
        <v>639</v>
      </c>
      <c r="E170" s="4" t="s">
        <v>640</v>
      </c>
      <c r="F170" s="4" t="s">
        <v>641</v>
      </c>
      <c r="G170" s="4" t="s">
        <v>963</v>
      </c>
      <c r="H170" s="4">
        <v>900548662</v>
      </c>
      <c r="I170" s="4" t="s">
        <v>964</v>
      </c>
      <c r="J170" s="4" t="s">
        <v>292</v>
      </c>
      <c r="K170" s="4" t="s">
        <v>637</v>
      </c>
      <c r="L170" s="4" t="s">
        <v>673</v>
      </c>
      <c r="M170" s="4" t="s">
        <v>638</v>
      </c>
      <c r="N170" s="4" t="s">
        <v>647</v>
      </c>
    </row>
    <row r="171" spans="1:14" x14ac:dyDescent="0.25">
      <c r="A171" s="2">
        <v>45079.765659722223</v>
      </c>
      <c r="B171" s="3">
        <v>45079</v>
      </c>
      <c r="C171" s="3" t="s">
        <v>25</v>
      </c>
      <c r="D171" s="4" t="s">
        <v>639</v>
      </c>
      <c r="E171" s="4" t="s">
        <v>640</v>
      </c>
      <c r="F171" s="4" t="s">
        <v>641</v>
      </c>
      <c r="G171" s="4" t="s">
        <v>965</v>
      </c>
      <c r="H171" s="4">
        <v>9369499183</v>
      </c>
      <c r="I171" s="4" t="s">
        <v>966</v>
      </c>
      <c r="J171" s="4" t="s">
        <v>292</v>
      </c>
      <c r="K171" s="4" t="s">
        <v>637</v>
      </c>
      <c r="L171" s="4" t="s">
        <v>89</v>
      </c>
      <c r="M171" s="4" t="s">
        <v>638</v>
      </c>
      <c r="N171" s="4" t="s">
        <v>39</v>
      </c>
    </row>
    <row r="172" spans="1:14" x14ac:dyDescent="0.25">
      <c r="A172" s="2">
        <v>45079.7815162037</v>
      </c>
      <c r="B172" s="3">
        <v>45079</v>
      </c>
      <c r="C172" s="3" t="s">
        <v>25</v>
      </c>
      <c r="D172" s="4" t="s">
        <v>639</v>
      </c>
      <c r="E172" s="4" t="s">
        <v>640</v>
      </c>
      <c r="F172" s="4" t="s">
        <v>641</v>
      </c>
      <c r="G172" s="4" t="s">
        <v>967</v>
      </c>
      <c r="H172" s="4">
        <v>6392185271</v>
      </c>
      <c r="I172" s="4" t="s">
        <v>966</v>
      </c>
      <c r="J172" s="4" t="s">
        <v>292</v>
      </c>
      <c r="K172" s="4" t="s">
        <v>637</v>
      </c>
      <c r="L172" s="4" t="s">
        <v>673</v>
      </c>
      <c r="M172" s="4" t="s">
        <v>638</v>
      </c>
      <c r="N172" s="4" t="s">
        <v>39</v>
      </c>
    </row>
    <row r="173" spans="1:14" x14ac:dyDescent="0.25">
      <c r="A173" s="2">
        <v>45079.79383101852</v>
      </c>
      <c r="B173" s="3">
        <v>45079</v>
      </c>
      <c r="C173" s="3" t="s">
        <v>25</v>
      </c>
      <c r="D173" s="4" t="s">
        <v>639</v>
      </c>
      <c r="E173" s="4" t="s">
        <v>640</v>
      </c>
      <c r="F173" s="4" t="s">
        <v>641</v>
      </c>
      <c r="G173" s="4" t="s">
        <v>968</v>
      </c>
      <c r="H173" s="4">
        <v>9935548707</v>
      </c>
      <c r="I173" s="4" t="s">
        <v>969</v>
      </c>
      <c r="J173" s="4" t="s">
        <v>292</v>
      </c>
      <c r="K173" s="4" t="s">
        <v>637</v>
      </c>
      <c r="L173" s="4" t="s">
        <v>673</v>
      </c>
      <c r="M173" s="4" t="s">
        <v>638</v>
      </c>
      <c r="N173" s="4" t="s">
        <v>39</v>
      </c>
    </row>
    <row r="174" spans="1:14" x14ac:dyDescent="0.25">
      <c r="A174" s="2">
        <v>45079.802071759259</v>
      </c>
      <c r="B174" s="3">
        <v>45079</v>
      </c>
      <c r="C174" s="3" t="s">
        <v>25</v>
      </c>
      <c r="D174" s="4" t="s">
        <v>639</v>
      </c>
      <c r="E174" s="4" t="s">
        <v>640</v>
      </c>
      <c r="F174" s="4" t="s">
        <v>641</v>
      </c>
      <c r="G174" s="4" t="s">
        <v>970</v>
      </c>
      <c r="H174" s="4">
        <v>9839474475</v>
      </c>
      <c r="I174" s="4" t="s">
        <v>966</v>
      </c>
      <c r="J174" s="4" t="s">
        <v>292</v>
      </c>
      <c r="K174" s="4" t="s">
        <v>637</v>
      </c>
      <c r="L174" s="4" t="s">
        <v>673</v>
      </c>
      <c r="M174" s="4" t="s">
        <v>638</v>
      </c>
      <c r="N174" s="4" t="s">
        <v>39</v>
      </c>
    </row>
    <row r="175" spans="1:14" x14ac:dyDescent="0.25">
      <c r="A175" s="2">
        <v>45079.935810185183</v>
      </c>
      <c r="B175" s="3">
        <v>45079</v>
      </c>
      <c r="C175" s="3" t="s">
        <v>25</v>
      </c>
      <c r="D175" s="4" t="s">
        <v>33</v>
      </c>
      <c r="E175" s="4" t="s">
        <v>670</v>
      </c>
      <c r="F175" s="4" t="s">
        <v>34</v>
      </c>
      <c r="G175" s="4" t="s">
        <v>971</v>
      </c>
      <c r="H175" s="4">
        <v>9999830331</v>
      </c>
      <c r="I175" s="4" t="s">
        <v>938</v>
      </c>
      <c r="J175" s="4" t="s">
        <v>143</v>
      </c>
      <c r="K175" s="4" t="s">
        <v>637</v>
      </c>
      <c r="L175" s="4" t="s">
        <v>28</v>
      </c>
      <c r="M175" s="4" t="s">
        <v>638</v>
      </c>
      <c r="N175" s="4" t="s">
        <v>39</v>
      </c>
    </row>
    <row r="176" spans="1:14" x14ac:dyDescent="0.25">
      <c r="A176" s="2">
        <v>45079.936631944445</v>
      </c>
      <c r="B176" s="3">
        <v>45079</v>
      </c>
      <c r="C176" s="3" t="s">
        <v>25</v>
      </c>
      <c r="D176" s="4" t="s">
        <v>33</v>
      </c>
      <c r="E176" s="4" t="s">
        <v>670</v>
      </c>
      <c r="F176" s="4" t="s">
        <v>34</v>
      </c>
      <c r="G176" s="4" t="s">
        <v>972</v>
      </c>
      <c r="H176" s="4">
        <v>9910130273</v>
      </c>
      <c r="I176" s="4" t="s">
        <v>938</v>
      </c>
      <c r="J176" s="4" t="s">
        <v>143</v>
      </c>
      <c r="K176" s="4" t="s">
        <v>637</v>
      </c>
      <c r="L176" s="4" t="s">
        <v>186</v>
      </c>
      <c r="M176" s="4" t="s">
        <v>638</v>
      </c>
      <c r="N176" s="4" t="s">
        <v>39</v>
      </c>
    </row>
    <row r="177" spans="1:14" x14ac:dyDescent="0.25">
      <c r="A177" s="2">
        <v>45079.956273148149</v>
      </c>
      <c r="B177" s="3">
        <v>45079</v>
      </c>
      <c r="C177" s="3" t="s">
        <v>25</v>
      </c>
      <c r="D177" s="4" t="s">
        <v>33</v>
      </c>
      <c r="E177" s="4" t="s">
        <v>670</v>
      </c>
      <c r="F177" s="4" t="s">
        <v>34</v>
      </c>
      <c r="G177" s="4" t="s">
        <v>973</v>
      </c>
      <c r="H177" s="4">
        <v>9136457707</v>
      </c>
      <c r="I177" s="4" t="s">
        <v>31</v>
      </c>
      <c r="J177" s="4" t="s">
        <v>143</v>
      </c>
      <c r="K177" s="4" t="s">
        <v>637</v>
      </c>
      <c r="L177" s="4" t="s">
        <v>186</v>
      </c>
      <c r="M177" s="4" t="s">
        <v>638</v>
      </c>
      <c r="N177" s="4" t="s">
        <v>39</v>
      </c>
    </row>
    <row r="178" spans="1:14" x14ac:dyDescent="0.25">
      <c r="A178" s="2">
        <v>45079.960509259261</v>
      </c>
      <c r="B178" s="3">
        <v>45079</v>
      </c>
      <c r="C178" s="3" t="s">
        <v>25</v>
      </c>
      <c r="D178" s="4" t="s">
        <v>33</v>
      </c>
      <c r="E178" s="4" t="s">
        <v>670</v>
      </c>
      <c r="F178" s="4" t="s">
        <v>34</v>
      </c>
      <c r="G178" s="4" t="s">
        <v>974</v>
      </c>
      <c r="H178" s="4">
        <v>9250639449</v>
      </c>
      <c r="I178" s="4" t="s">
        <v>31</v>
      </c>
      <c r="J178" s="4" t="s">
        <v>143</v>
      </c>
      <c r="K178" s="4" t="s">
        <v>637</v>
      </c>
      <c r="L178" s="4" t="s">
        <v>28</v>
      </c>
      <c r="M178" s="4" t="s">
        <v>638</v>
      </c>
      <c r="N178" s="4" t="s">
        <v>39</v>
      </c>
    </row>
    <row r="179" spans="1:14" x14ac:dyDescent="0.25">
      <c r="A179" s="2">
        <v>45079.962025462963</v>
      </c>
      <c r="B179" s="3">
        <v>45079</v>
      </c>
      <c r="C179" s="3" t="s">
        <v>25</v>
      </c>
      <c r="D179" s="4" t="s">
        <v>33</v>
      </c>
      <c r="E179" s="4" t="s">
        <v>670</v>
      </c>
      <c r="F179" s="4" t="s">
        <v>34</v>
      </c>
      <c r="G179" s="4" t="s">
        <v>975</v>
      </c>
      <c r="H179" s="4">
        <v>8130182339</v>
      </c>
      <c r="I179" s="4" t="s">
        <v>67</v>
      </c>
      <c r="J179" s="4" t="s">
        <v>143</v>
      </c>
      <c r="K179" s="4" t="s">
        <v>637</v>
      </c>
      <c r="L179" s="4" t="s">
        <v>186</v>
      </c>
      <c r="M179" s="4" t="s">
        <v>638</v>
      </c>
      <c r="N179" s="4" t="s">
        <v>39</v>
      </c>
    </row>
    <row r="180" spans="1:14" x14ac:dyDescent="0.25">
      <c r="A180" s="2">
        <v>45079.962870370371</v>
      </c>
      <c r="B180" s="3">
        <v>45079</v>
      </c>
      <c r="C180" s="3" t="s">
        <v>25</v>
      </c>
      <c r="D180" s="4" t="s">
        <v>33</v>
      </c>
      <c r="E180" s="4" t="s">
        <v>670</v>
      </c>
      <c r="F180" s="4" t="s">
        <v>34</v>
      </c>
      <c r="G180" s="4" t="s">
        <v>47</v>
      </c>
      <c r="H180" s="4">
        <v>8700832672</v>
      </c>
      <c r="I180" s="4" t="s">
        <v>976</v>
      </c>
      <c r="J180" s="4" t="s">
        <v>143</v>
      </c>
      <c r="K180" s="4" t="s">
        <v>637</v>
      </c>
      <c r="L180" s="4" t="s">
        <v>28</v>
      </c>
      <c r="M180" s="4" t="s">
        <v>638</v>
      </c>
      <c r="N180" s="4" t="s">
        <v>30</v>
      </c>
    </row>
    <row r="181" spans="1:14" x14ac:dyDescent="0.25">
      <c r="A181" s="2">
        <v>45079.993935185186</v>
      </c>
      <c r="B181" s="3">
        <v>45079</v>
      </c>
      <c r="C181" s="3" t="s">
        <v>25</v>
      </c>
      <c r="D181" s="4" t="s">
        <v>33</v>
      </c>
      <c r="E181" s="4" t="s">
        <v>670</v>
      </c>
      <c r="F181" s="4" t="s">
        <v>34</v>
      </c>
      <c r="G181" s="4" t="s">
        <v>977</v>
      </c>
      <c r="H181" s="4">
        <v>8826312885</v>
      </c>
      <c r="I181" s="4" t="s">
        <v>978</v>
      </c>
      <c r="J181" s="4" t="s">
        <v>143</v>
      </c>
      <c r="K181" s="4" t="s">
        <v>698</v>
      </c>
      <c r="L181" s="4" t="s">
        <v>705</v>
      </c>
      <c r="M181" s="4" t="s">
        <v>638</v>
      </c>
      <c r="N181" s="4" t="s">
        <v>39</v>
      </c>
    </row>
    <row r="182" spans="1:14" x14ac:dyDescent="0.25">
      <c r="A182" s="2">
        <v>45080.513252314813</v>
      </c>
      <c r="B182" s="3">
        <v>45080</v>
      </c>
      <c r="C182" s="3" t="s">
        <v>25</v>
      </c>
      <c r="D182" s="4" t="s">
        <v>639</v>
      </c>
      <c r="E182" s="4" t="s">
        <v>640</v>
      </c>
      <c r="F182" s="4" t="s">
        <v>641</v>
      </c>
      <c r="G182" s="4" t="s">
        <v>819</v>
      </c>
      <c r="H182" s="4">
        <v>9795773471</v>
      </c>
      <c r="I182" s="4" t="s">
        <v>979</v>
      </c>
      <c r="J182" s="4" t="s">
        <v>292</v>
      </c>
      <c r="K182" s="4" t="s">
        <v>637</v>
      </c>
      <c r="L182" s="4" t="s">
        <v>673</v>
      </c>
      <c r="M182" s="4" t="s">
        <v>638</v>
      </c>
      <c r="N182" s="4" t="s">
        <v>39</v>
      </c>
    </row>
    <row r="183" spans="1:14" x14ac:dyDescent="0.25">
      <c r="A183" s="2">
        <v>45080.53328703704</v>
      </c>
      <c r="B183" s="3">
        <v>45080</v>
      </c>
      <c r="C183" s="3" t="s">
        <v>25</v>
      </c>
      <c r="D183" s="4" t="s">
        <v>639</v>
      </c>
      <c r="E183" s="4" t="s">
        <v>640</v>
      </c>
      <c r="F183" s="4" t="s">
        <v>641</v>
      </c>
      <c r="G183" s="4" t="s">
        <v>818</v>
      </c>
      <c r="H183" s="4">
        <v>9919065345</v>
      </c>
      <c r="I183" s="4" t="s">
        <v>979</v>
      </c>
      <c r="J183" s="4" t="s">
        <v>292</v>
      </c>
      <c r="K183" s="4" t="s">
        <v>637</v>
      </c>
      <c r="L183" s="4" t="s">
        <v>673</v>
      </c>
      <c r="M183" s="4" t="s">
        <v>638</v>
      </c>
      <c r="N183" s="4" t="s">
        <v>39</v>
      </c>
    </row>
    <row r="184" spans="1:14" x14ac:dyDescent="0.25">
      <c r="A184" s="2">
        <v>45080.543090277781</v>
      </c>
      <c r="B184" s="3">
        <v>45080</v>
      </c>
      <c r="C184" s="3" t="s">
        <v>25</v>
      </c>
      <c r="D184" s="4" t="s">
        <v>639</v>
      </c>
      <c r="E184" s="4" t="s">
        <v>640</v>
      </c>
      <c r="F184" s="4" t="s">
        <v>641</v>
      </c>
      <c r="G184" s="4" t="s">
        <v>980</v>
      </c>
      <c r="H184" s="4">
        <v>9236197015</v>
      </c>
      <c r="I184" s="4" t="s">
        <v>979</v>
      </c>
      <c r="J184" s="4" t="s">
        <v>292</v>
      </c>
      <c r="K184" s="4" t="s">
        <v>637</v>
      </c>
      <c r="L184" s="4" t="s">
        <v>673</v>
      </c>
      <c r="M184" s="4" t="s">
        <v>638</v>
      </c>
      <c r="N184" s="4" t="s">
        <v>39</v>
      </c>
    </row>
    <row r="185" spans="1:14" x14ac:dyDescent="0.25">
      <c r="A185" s="2">
        <v>45080.550520833334</v>
      </c>
      <c r="B185" s="3">
        <v>45080</v>
      </c>
      <c r="C185" s="3" t="s">
        <v>25</v>
      </c>
      <c r="D185" s="4" t="s">
        <v>639</v>
      </c>
      <c r="E185" s="4" t="s">
        <v>640</v>
      </c>
      <c r="F185" s="4" t="s">
        <v>641</v>
      </c>
      <c r="G185" s="4" t="s">
        <v>981</v>
      </c>
      <c r="H185" s="4">
        <v>9889888880</v>
      </c>
      <c r="I185" s="4" t="s">
        <v>979</v>
      </c>
      <c r="J185" s="4" t="s">
        <v>292</v>
      </c>
      <c r="K185" s="4" t="s">
        <v>637</v>
      </c>
      <c r="L185" s="4" t="s">
        <v>673</v>
      </c>
      <c r="M185" s="4" t="s">
        <v>638</v>
      </c>
      <c r="N185" s="4" t="s">
        <v>39</v>
      </c>
    </row>
    <row r="186" spans="1:14" x14ac:dyDescent="0.25">
      <c r="A186" s="2">
        <v>45080.570925925924</v>
      </c>
      <c r="B186" s="3">
        <v>45080</v>
      </c>
      <c r="C186" s="3" t="s">
        <v>25</v>
      </c>
      <c r="D186" s="4" t="s">
        <v>639</v>
      </c>
      <c r="E186" s="4" t="s">
        <v>640</v>
      </c>
      <c r="F186" s="4" t="s">
        <v>641</v>
      </c>
      <c r="G186" s="4" t="s">
        <v>982</v>
      </c>
      <c r="H186" s="4">
        <v>9026253572</v>
      </c>
      <c r="I186" s="4" t="s">
        <v>979</v>
      </c>
      <c r="J186" s="4" t="s">
        <v>292</v>
      </c>
      <c r="K186" s="4" t="s">
        <v>637</v>
      </c>
      <c r="L186" s="4" t="s">
        <v>673</v>
      </c>
      <c r="M186" s="4" t="s">
        <v>638</v>
      </c>
      <c r="N186" s="4" t="s">
        <v>39</v>
      </c>
    </row>
    <row r="187" spans="1:14" x14ac:dyDescent="0.25">
      <c r="A187" s="2">
        <v>45080.579097222224</v>
      </c>
      <c r="B187" s="3">
        <v>45080</v>
      </c>
      <c r="C187" s="3" t="s">
        <v>25</v>
      </c>
      <c r="D187" s="4" t="s">
        <v>639</v>
      </c>
      <c r="E187" s="4" t="s">
        <v>640</v>
      </c>
      <c r="F187" s="4" t="s">
        <v>641</v>
      </c>
      <c r="G187" s="4" t="s">
        <v>983</v>
      </c>
      <c r="H187" s="4">
        <v>7522086291</v>
      </c>
      <c r="I187" s="4" t="s">
        <v>979</v>
      </c>
      <c r="J187" s="4" t="s">
        <v>292</v>
      </c>
      <c r="K187" s="4" t="s">
        <v>637</v>
      </c>
      <c r="L187" s="4" t="s">
        <v>673</v>
      </c>
      <c r="M187" s="4" t="s">
        <v>638</v>
      </c>
      <c r="N187" s="4" t="s">
        <v>39</v>
      </c>
    </row>
    <row r="188" spans="1:14" x14ac:dyDescent="0.25">
      <c r="A188" s="2">
        <v>45080.679340277777</v>
      </c>
      <c r="B188" s="3">
        <v>45080</v>
      </c>
      <c r="C188" s="3" t="s">
        <v>25</v>
      </c>
      <c r="D188" s="4" t="s">
        <v>639</v>
      </c>
      <c r="E188" s="4" t="s">
        <v>640</v>
      </c>
      <c r="F188" s="4" t="s">
        <v>641</v>
      </c>
      <c r="G188" s="4" t="s">
        <v>984</v>
      </c>
      <c r="H188" s="4">
        <v>9935692855</v>
      </c>
      <c r="I188" s="4" t="s">
        <v>979</v>
      </c>
      <c r="J188" s="4" t="s">
        <v>292</v>
      </c>
      <c r="K188" s="4" t="s">
        <v>637</v>
      </c>
      <c r="L188" s="4" t="s">
        <v>673</v>
      </c>
      <c r="M188" s="4" t="s">
        <v>638</v>
      </c>
      <c r="N188" s="4" t="s">
        <v>39</v>
      </c>
    </row>
    <row r="189" spans="1:14" x14ac:dyDescent="0.25">
      <c r="A189" s="2">
        <v>45080.69321759259</v>
      </c>
      <c r="B189" s="3">
        <v>45080</v>
      </c>
      <c r="C189" s="3" t="s">
        <v>25</v>
      </c>
      <c r="D189" s="4" t="s">
        <v>639</v>
      </c>
      <c r="E189" s="4" t="s">
        <v>985</v>
      </c>
      <c r="F189" s="4" t="s">
        <v>641</v>
      </c>
      <c r="G189" s="4" t="s">
        <v>986</v>
      </c>
      <c r="H189" s="4">
        <v>9793676556</v>
      </c>
      <c r="I189" s="4" t="s">
        <v>979</v>
      </c>
      <c r="J189" s="4" t="s">
        <v>292</v>
      </c>
      <c r="K189" s="4" t="s">
        <v>637</v>
      </c>
      <c r="L189" s="4" t="s">
        <v>673</v>
      </c>
      <c r="M189" s="4" t="s">
        <v>638</v>
      </c>
      <c r="N189" s="4" t="s">
        <v>39</v>
      </c>
    </row>
    <row r="190" spans="1:14" x14ac:dyDescent="0.25">
      <c r="A190" s="2">
        <v>45080.718449074076</v>
      </c>
      <c r="B190" s="3">
        <v>45080</v>
      </c>
      <c r="C190" s="3" t="s">
        <v>25</v>
      </c>
      <c r="D190" s="4" t="s">
        <v>639</v>
      </c>
      <c r="E190" s="4" t="s">
        <v>640</v>
      </c>
      <c r="F190" s="4" t="s">
        <v>641</v>
      </c>
      <c r="G190" s="4" t="s">
        <v>987</v>
      </c>
      <c r="H190" s="4">
        <v>8887705072</v>
      </c>
      <c r="I190" s="4" t="s">
        <v>979</v>
      </c>
      <c r="J190" s="4" t="s">
        <v>292</v>
      </c>
      <c r="K190" s="4" t="s">
        <v>637</v>
      </c>
      <c r="L190" s="4" t="s">
        <v>673</v>
      </c>
      <c r="M190" s="4" t="s">
        <v>638</v>
      </c>
      <c r="N190" s="4" t="s">
        <v>647</v>
      </c>
    </row>
    <row r="191" spans="1:14" x14ac:dyDescent="0.25">
      <c r="A191" s="2">
        <v>45080.739976851852</v>
      </c>
      <c r="B191" s="3">
        <v>45080</v>
      </c>
      <c r="C191" s="3" t="s">
        <v>25</v>
      </c>
      <c r="D191" s="4" t="s">
        <v>639</v>
      </c>
      <c r="E191" s="4" t="s">
        <v>640</v>
      </c>
      <c r="F191" s="4" t="s">
        <v>641</v>
      </c>
      <c r="G191" s="4" t="s">
        <v>988</v>
      </c>
      <c r="H191" s="4">
        <v>9415537876</v>
      </c>
      <c r="I191" s="4" t="s">
        <v>979</v>
      </c>
      <c r="J191" s="4" t="s">
        <v>292</v>
      </c>
      <c r="K191" s="4" t="s">
        <v>637</v>
      </c>
      <c r="L191" s="4" t="s">
        <v>673</v>
      </c>
      <c r="M191" s="4" t="s">
        <v>638</v>
      </c>
      <c r="N191" s="4" t="s">
        <v>647</v>
      </c>
    </row>
    <row r="192" spans="1:14" x14ac:dyDescent="0.25">
      <c r="A192" s="2">
        <v>45080.768495370372</v>
      </c>
      <c r="B192" s="3">
        <v>45080</v>
      </c>
      <c r="C192" s="3" t="s">
        <v>25</v>
      </c>
      <c r="D192" s="4" t="s">
        <v>639</v>
      </c>
      <c r="E192" s="4" t="s">
        <v>989</v>
      </c>
      <c r="F192" s="4" t="s">
        <v>641</v>
      </c>
      <c r="G192" s="4" t="s">
        <v>990</v>
      </c>
      <c r="H192" s="4">
        <v>7860000888</v>
      </c>
      <c r="I192" s="4" t="s">
        <v>979</v>
      </c>
      <c r="J192" s="4" t="s">
        <v>292</v>
      </c>
      <c r="K192" s="4" t="s">
        <v>637</v>
      </c>
      <c r="L192" s="4" t="s">
        <v>28</v>
      </c>
      <c r="M192" s="4" t="s">
        <v>638</v>
      </c>
      <c r="N192" s="4" t="s">
        <v>39</v>
      </c>
    </row>
    <row r="193" spans="1:14" x14ac:dyDescent="0.25">
      <c r="A193" s="2">
        <v>45080.781134259261</v>
      </c>
      <c r="B193" s="3">
        <v>45080</v>
      </c>
      <c r="C193" s="3" t="s">
        <v>25</v>
      </c>
      <c r="D193" s="4" t="s">
        <v>639</v>
      </c>
      <c r="E193" s="4" t="s">
        <v>640</v>
      </c>
      <c r="F193" s="4" t="s">
        <v>641</v>
      </c>
      <c r="G193" s="4" t="s">
        <v>991</v>
      </c>
      <c r="H193" s="4">
        <v>9452979173</v>
      </c>
      <c r="I193" s="4" t="s">
        <v>979</v>
      </c>
      <c r="J193" s="4" t="s">
        <v>292</v>
      </c>
      <c r="K193" s="4" t="s">
        <v>637</v>
      </c>
      <c r="L193" s="4" t="s">
        <v>28</v>
      </c>
      <c r="M193" s="4" t="s">
        <v>638</v>
      </c>
      <c r="N193" s="4" t="s">
        <v>39</v>
      </c>
    </row>
    <row r="194" spans="1:14" x14ac:dyDescent="0.25">
      <c r="A194" s="2">
        <v>45080.789629629631</v>
      </c>
      <c r="B194" s="3">
        <v>45080</v>
      </c>
      <c r="C194" s="3" t="s">
        <v>25</v>
      </c>
      <c r="D194" s="4" t="s">
        <v>639</v>
      </c>
      <c r="E194" s="4" t="s">
        <v>640</v>
      </c>
      <c r="F194" s="4" t="s">
        <v>641</v>
      </c>
      <c r="G194" s="4" t="s">
        <v>992</v>
      </c>
      <c r="H194" s="4">
        <v>8840176954</v>
      </c>
      <c r="I194" s="4" t="s">
        <v>993</v>
      </c>
      <c r="J194" s="4" t="s">
        <v>292</v>
      </c>
      <c r="K194" s="4" t="s">
        <v>637</v>
      </c>
      <c r="L194" s="4" t="s">
        <v>28</v>
      </c>
      <c r="M194" s="4" t="s">
        <v>638</v>
      </c>
      <c r="N194" s="4" t="s">
        <v>647</v>
      </c>
    </row>
    <row r="195" spans="1:14" x14ac:dyDescent="0.25">
      <c r="A195" s="2">
        <v>45080.822696759256</v>
      </c>
      <c r="B195" s="3">
        <v>45080</v>
      </c>
      <c r="C195" s="3" t="s">
        <v>25</v>
      </c>
      <c r="D195" s="4" t="s">
        <v>639</v>
      </c>
      <c r="E195" s="4" t="s">
        <v>640</v>
      </c>
      <c r="F195" s="4" t="s">
        <v>641</v>
      </c>
      <c r="G195" s="4" t="s">
        <v>994</v>
      </c>
      <c r="H195" s="4">
        <v>9696939282</v>
      </c>
      <c r="I195" s="4" t="s">
        <v>979</v>
      </c>
      <c r="J195" s="4" t="s">
        <v>292</v>
      </c>
      <c r="K195" s="4" t="s">
        <v>637</v>
      </c>
      <c r="L195" s="4" t="s">
        <v>28</v>
      </c>
      <c r="M195" s="4" t="s">
        <v>638</v>
      </c>
      <c r="N195" s="4" t="s">
        <v>647</v>
      </c>
    </row>
    <row r="196" spans="1:14" x14ac:dyDescent="0.25">
      <c r="A196" s="2">
        <v>45080.829525462963</v>
      </c>
      <c r="B196" s="3">
        <v>45080</v>
      </c>
      <c r="C196" s="3" t="s">
        <v>25</v>
      </c>
      <c r="D196" s="4" t="s">
        <v>639</v>
      </c>
      <c r="E196" s="4" t="s">
        <v>640</v>
      </c>
      <c r="F196" s="4" t="s">
        <v>641</v>
      </c>
      <c r="G196" s="4" t="s">
        <v>995</v>
      </c>
      <c r="H196" s="4">
        <v>9336030271</v>
      </c>
      <c r="I196" s="4" t="s">
        <v>979</v>
      </c>
      <c r="J196" s="4" t="s">
        <v>292</v>
      </c>
      <c r="K196" s="4" t="s">
        <v>637</v>
      </c>
      <c r="L196" s="4" t="s">
        <v>28</v>
      </c>
      <c r="M196" s="4" t="s">
        <v>638</v>
      </c>
      <c r="N196" s="4" t="s">
        <v>39</v>
      </c>
    </row>
    <row r="197" spans="1:14" x14ac:dyDescent="0.25">
      <c r="A197" s="2">
        <v>45080.844606481478</v>
      </c>
      <c r="B197" s="3">
        <v>45080</v>
      </c>
      <c r="C197" s="3" t="s">
        <v>25</v>
      </c>
      <c r="D197" s="4" t="s">
        <v>639</v>
      </c>
      <c r="E197" s="4" t="s">
        <v>640</v>
      </c>
      <c r="F197" s="4" t="s">
        <v>641</v>
      </c>
      <c r="G197" s="4" t="s">
        <v>996</v>
      </c>
      <c r="H197" s="4">
        <v>9794539000</v>
      </c>
      <c r="I197" s="4" t="s">
        <v>979</v>
      </c>
      <c r="J197" s="4" t="s">
        <v>292</v>
      </c>
      <c r="K197" s="4" t="s">
        <v>637</v>
      </c>
      <c r="L197" s="4" t="s">
        <v>28</v>
      </c>
      <c r="M197" s="4" t="s">
        <v>638</v>
      </c>
      <c r="N197" s="4" t="s">
        <v>39</v>
      </c>
    </row>
    <row r="198" spans="1:14" x14ac:dyDescent="0.25">
      <c r="A198" s="2">
        <v>45080.848252314812</v>
      </c>
      <c r="B198" s="3">
        <v>45080</v>
      </c>
      <c r="C198" s="3" t="s">
        <v>25</v>
      </c>
      <c r="D198" s="4" t="s">
        <v>53</v>
      </c>
      <c r="E198" s="4" t="s">
        <v>997</v>
      </c>
      <c r="F198" s="4" t="s">
        <v>54</v>
      </c>
      <c r="G198" s="4" t="s">
        <v>998</v>
      </c>
      <c r="H198" s="4">
        <v>9811308061</v>
      </c>
      <c r="I198" s="4" t="s">
        <v>999</v>
      </c>
      <c r="J198" s="4" t="s">
        <v>157</v>
      </c>
      <c r="K198" s="4" t="s">
        <v>698</v>
      </c>
      <c r="L198" s="4" t="s">
        <v>668</v>
      </c>
      <c r="M198" s="4" t="s">
        <v>638</v>
      </c>
      <c r="N198" s="4" t="s">
        <v>39</v>
      </c>
    </row>
    <row r="199" spans="1:14" x14ac:dyDescent="0.25">
      <c r="A199" s="2">
        <v>45080.850821759261</v>
      </c>
      <c r="B199" s="3">
        <v>45080</v>
      </c>
      <c r="C199" s="3" t="s">
        <v>25</v>
      </c>
      <c r="D199" s="4" t="s">
        <v>53</v>
      </c>
      <c r="E199" s="4" t="s">
        <v>56</v>
      </c>
      <c r="F199" s="4" t="s">
        <v>54</v>
      </c>
      <c r="G199" s="4" t="s">
        <v>1000</v>
      </c>
      <c r="H199" s="4">
        <v>9811285663</v>
      </c>
      <c r="I199" s="4" t="s">
        <v>1001</v>
      </c>
      <c r="J199" s="4" t="s">
        <v>157</v>
      </c>
      <c r="K199" s="4" t="s">
        <v>698</v>
      </c>
      <c r="L199" s="4" t="s">
        <v>713</v>
      </c>
      <c r="M199" s="4" t="s">
        <v>638</v>
      </c>
      <c r="N199" s="4" t="s">
        <v>39</v>
      </c>
    </row>
    <row r="200" spans="1:14" x14ac:dyDescent="0.25">
      <c r="A200" s="2">
        <v>45080.852581018517</v>
      </c>
      <c r="B200" s="3">
        <v>45080</v>
      </c>
      <c r="C200" s="3" t="s">
        <v>25</v>
      </c>
      <c r="D200" s="4" t="s">
        <v>639</v>
      </c>
      <c r="E200" s="4" t="s">
        <v>640</v>
      </c>
      <c r="F200" s="4" t="s">
        <v>641</v>
      </c>
      <c r="G200" s="4" t="s">
        <v>1002</v>
      </c>
      <c r="H200" s="4">
        <v>9369302580</v>
      </c>
      <c r="I200" s="4" t="s">
        <v>979</v>
      </c>
      <c r="J200" s="4" t="s">
        <v>292</v>
      </c>
      <c r="K200" s="4" t="s">
        <v>637</v>
      </c>
      <c r="L200" s="4" t="s">
        <v>28</v>
      </c>
      <c r="M200" s="4" t="s">
        <v>638</v>
      </c>
      <c r="N200" s="4" t="s">
        <v>39</v>
      </c>
    </row>
    <row r="201" spans="1:14" x14ac:dyDescent="0.25">
      <c r="A201" s="2">
        <v>45080.853229166663</v>
      </c>
      <c r="B201" s="3">
        <v>45080</v>
      </c>
      <c r="C201" s="3" t="s">
        <v>25</v>
      </c>
      <c r="D201" s="4" t="s">
        <v>53</v>
      </c>
      <c r="E201" s="4" t="s">
        <v>56</v>
      </c>
      <c r="F201" s="4" t="s">
        <v>54</v>
      </c>
      <c r="G201" s="4" t="s">
        <v>1003</v>
      </c>
      <c r="H201" s="4">
        <v>9891790042</v>
      </c>
      <c r="I201" s="4" t="s">
        <v>1004</v>
      </c>
      <c r="J201" s="4" t="s">
        <v>157</v>
      </c>
      <c r="K201" s="4" t="s">
        <v>698</v>
      </c>
      <c r="L201" s="4" t="s">
        <v>668</v>
      </c>
      <c r="M201" s="4" t="s">
        <v>638</v>
      </c>
      <c r="N201" s="4" t="s">
        <v>39</v>
      </c>
    </row>
    <row r="202" spans="1:14" x14ac:dyDescent="0.25">
      <c r="A202" s="2">
        <v>45080.856666666667</v>
      </c>
      <c r="B202" s="3">
        <v>45080</v>
      </c>
      <c r="C202" s="3" t="s">
        <v>25</v>
      </c>
      <c r="D202" s="4" t="s">
        <v>53</v>
      </c>
      <c r="E202" s="4" t="s">
        <v>56</v>
      </c>
      <c r="F202" s="4" t="s">
        <v>54</v>
      </c>
      <c r="G202" s="4" t="s">
        <v>1005</v>
      </c>
      <c r="H202" s="4">
        <v>9415948774</v>
      </c>
      <c r="I202" s="4" t="s">
        <v>1006</v>
      </c>
      <c r="J202" s="4" t="s">
        <v>157</v>
      </c>
      <c r="K202" s="4" t="s">
        <v>698</v>
      </c>
      <c r="L202" s="4" t="s">
        <v>37</v>
      </c>
      <c r="M202" s="4" t="s">
        <v>638</v>
      </c>
      <c r="N202" s="4" t="s">
        <v>39</v>
      </c>
    </row>
    <row r="203" spans="1:14" x14ac:dyDescent="0.25">
      <c r="A203" s="2">
        <v>45080.859780092593</v>
      </c>
      <c r="B203" s="3">
        <v>45080</v>
      </c>
      <c r="C203" s="3" t="s">
        <v>25</v>
      </c>
      <c r="D203" s="4" t="s">
        <v>53</v>
      </c>
      <c r="E203" s="4" t="s">
        <v>56</v>
      </c>
      <c r="F203" s="4" t="s">
        <v>54</v>
      </c>
      <c r="G203" s="4" t="s">
        <v>1007</v>
      </c>
      <c r="H203" s="4">
        <v>9818568450</v>
      </c>
      <c r="I203" s="4" t="s">
        <v>1008</v>
      </c>
      <c r="J203" s="4" t="s">
        <v>157</v>
      </c>
      <c r="K203" s="4" t="s">
        <v>698</v>
      </c>
      <c r="L203" s="4" t="s">
        <v>668</v>
      </c>
      <c r="M203" s="4" t="s">
        <v>638</v>
      </c>
      <c r="N203" s="4" t="s">
        <v>39</v>
      </c>
    </row>
    <row r="204" spans="1:14" x14ac:dyDescent="0.25">
      <c r="A204" s="2">
        <v>45080.860266203701</v>
      </c>
      <c r="B204" s="3">
        <v>45080</v>
      </c>
      <c r="C204" s="3" t="s">
        <v>25</v>
      </c>
      <c r="D204" s="4" t="s">
        <v>639</v>
      </c>
      <c r="E204" s="4" t="s">
        <v>640</v>
      </c>
      <c r="F204" s="4" t="s">
        <v>641</v>
      </c>
      <c r="G204" s="4" t="s">
        <v>1009</v>
      </c>
      <c r="H204" s="4">
        <v>9936008844</v>
      </c>
      <c r="I204" s="4" t="s">
        <v>979</v>
      </c>
      <c r="J204" s="4" t="s">
        <v>292</v>
      </c>
      <c r="K204" s="4" t="s">
        <v>637</v>
      </c>
      <c r="L204" s="4" t="s">
        <v>28</v>
      </c>
      <c r="M204" s="4" t="s">
        <v>638</v>
      </c>
      <c r="N204" s="4" t="s">
        <v>39</v>
      </c>
    </row>
    <row r="205" spans="1:14" x14ac:dyDescent="0.25">
      <c r="A205" s="2">
        <v>45080.862627314818</v>
      </c>
      <c r="B205" s="3">
        <v>45080</v>
      </c>
      <c r="C205" s="3" t="s">
        <v>25</v>
      </c>
      <c r="D205" s="4" t="s">
        <v>53</v>
      </c>
      <c r="E205" s="4" t="s">
        <v>56</v>
      </c>
      <c r="F205" s="4" t="s">
        <v>54</v>
      </c>
      <c r="G205" s="4" t="s">
        <v>1010</v>
      </c>
      <c r="H205" s="4">
        <v>9811373637</v>
      </c>
      <c r="I205" s="4" t="s">
        <v>1011</v>
      </c>
      <c r="J205" s="4" t="s">
        <v>157</v>
      </c>
      <c r="K205" s="4" t="s">
        <v>698</v>
      </c>
      <c r="L205" s="4" t="s">
        <v>668</v>
      </c>
      <c r="M205" s="4" t="s">
        <v>638</v>
      </c>
      <c r="N205" s="4" t="s">
        <v>39</v>
      </c>
    </row>
    <row r="206" spans="1:14" x14ac:dyDescent="0.25">
      <c r="A206" s="2">
        <v>45080.865347222221</v>
      </c>
      <c r="B206" s="3">
        <v>45080</v>
      </c>
      <c r="C206" s="3" t="s">
        <v>25</v>
      </c>
      <c r="D206" s="4" t="s">
        <v>53</v>
      </c>
      <c r="E206" s="4" t="s">
        <v>56</v>
      </c>
      <c r="F206" s="4" t="s">
        <v>54</v>
      </c>
      <c r="G206" s="4" t="s">
        <v>1012</v>
      </c>
      <c r="H206" s="4">
        <v>9654971322</v>
      </c>
      <c r="I206" s="4" t="s">
        <v>1013</v>
      </c>
      <c r="J206" s="4" t="s">
        <v>157</v>
      </c>
      <c r="K206" s="4" t="s">
        <v>698</v>
      </c>
      <c r="L206" s="4" t="s">
        <v>37</v>
      </c>
      <c r="M206" s="4" t="s">
        <v>638</v>
      </c>
      <c r="N206" s="4" t="s">
        <v>39</v>
      </c>
    </row>
    <row r="207" spans="1:14" x14ac:dyDescent="0.25">
      <c r="A207" s="2">
        <v>45080.867013888892</v>
      </c>
      <c r="B207" s="3">
        <v>45080</v>
      </c>
      <c r="C207" s="3" t="s">
        <v>25</v>
      </c>
      <c r="D207" s="4" t="s">
        <v>53</v>
      </c>
      <c r="E207" s="4" t="s">
        <v>56</v>
      </c>
      <c r="F207" s="4" t="s">
        <v>54</v>
      </c>
      <c r="G207" s="4" t="s">
        <v>1014</v>
      </c>
      <c r="H207" s="4">
        <v>9811108378</v>
      </c>
      <c r="I207" s="4" t="s">
        <v>1015</v>
      </c>
      <c r="J207" s="4" t="s">
        <v>157</v>
      </c>
      <c r="K207" s="4" t="s">
        <v>698</v>
      </c>
      <c r="L207" s="4" t="s">
        <v>668</v>
      </c>
      <c r="M207" s="4" t="s">
        <v>638</v>
      </c>
      <c r="N207" s="4" t="s">
        <v>39</v>
      </c>
    </row>
    <row r="208" spans="1:14" x14ac:dyDescent="0.25">
      <c r="A208" s="2">
        <v>45080.869016203702</v>
      </c>
      <c r="B208" s="3">
        <v>45080</v>
      </c>
      <c r="C208" s="3" t="s">
        <v>25</v>
      </c>
      <c r="D208" s="4" t="s">
        <v>53</v>
      </c>
      <c r="E208" s="4" t="s">
        <v>56</v>
      </c>
      <c r="F208" s="4" t="s">
        <v>54</v>
      </c>
      <c r="G208" s="4" t="s">
        <v>1016</v>
      </c>
      <c r="H208" s="4">
        <v>9871995167</v>
      </c>
      <c r="I208" s="4" t="s">
        <v>1017</v>
      </c>
      <c r="J208" s="4" t="s">
        <v>157</v>
      </c>
      <c r="K208" s="4" t="s">
        <v>698</v>
      </c>
      <c r="L208" s="4" t="s">
        <v>668</v>
      </c>
      <c r="M208" s="4" t="s">
        <v>638</v>
      </c>
      <c r="N208" s="4" t="s">
        <v>39</v>
      </c>
    </row>
    <row r="209" spans="1:14" x14ac:dyDescent="0.25">
      <c r="A209" s="2">
        <v>45080.871168981481</v>
      </c>
      <c r="B209" s="3">
        <v>45080</v>
      </c>
      <c r="C209" s="3" t="s">
        <v>25</v>
      </c>
      <c r="D209" s="4" t="s">
        <v>53</v>
      </c>
      <c r="E209" s="4" t="s">
        <v>56</v>
      </c>
      <c r="F209" s="4" t="s">
        <v>54</v>
      </c>
      <c r="G209" s="4" t="s">
        <v>1018</v>
      </c>
      <c r="H209" s="4">
        <v>9555464795</v>
      </c>
      <c r="I209" s="4" t="s">
        <v>1019</v>
      </c>
      <c r="J209" s="4" t="s">
        <v>157</v>
      </c>
      <c r="K209" s="4" t="s">
        <v>698</v>
      </c>
      <c r="L209" s="4" t="s">
        <v>668</v>
      </c>
      <c r="M209" s="4" t="s">
        <v>638</v>
      </c>
      <c r="N209" s="4" t="s">
        <v>39</v>
      </c>
    </row>
    <row r="210" spans="1:14" x14ac:dyDescent="0.25">
      <c r="A210" s="2">
        <v>45080.875081018516</v>
      </c>
      <c r="B210" s="3">
        <v>45080</v>
      </c>
      <c r="C210" s="3" t="s">
        <v>25</v>
      </c>
      <c r="D210" s="4" t="s">
        <v>53</v>
      </c>
      <c r="E210" s="4" t="s">
        <v>56</v>
      </c>
      <c r="F210" s="4" t="s">
        <v>54</v>
      </c>
      <c r="G210" s="4" t="s">
        <v>1020</v>
      </c>
      <c r="H210" s="4">
        <v>9718890505</v>
      </c>
      <c r="I210" s="4" t="s">
        <v>1021</v>
      </c>
      <c r="J210" s="4" t="s">
        <v>157</v>
      </c>
      <c r="K210" s="4" t="s">
        <v>698</v>
      </c>
      <c r="L210" s="4" t="s">
        <v>668</v>
      </c>
      <c r="M210" s="4" t="s">
        <v>638</v>
      </c>
      <c r="N210" s="4" t="s">
        <v>39</v>
      </c>
    </row>
    <row r="211" spans="1:14" x14ac:dyDescent="0.25">
      <c r="A211" s="2">
        <v>45080.877129629633</v>
      </c>
      <c r="B211" s="3">
        <v>45080</v>
      </c>
      <c r="C211" s="3" t="s">
        <v>25</v>
      </c>
      <c r="D211" s="4" t="s">
        <v>53</v>
      </c>
      <c r="E211" s="4" t="s">
        <v>56</v>
      </c>
      <c r="F211" s="4" t="s">
        <v>54</v>
      </c>
      <c r="G211" s="4" t="s">
        <v>928</v>
      </c>
      <c r="H211" s="4">
        <v>8941839373</v>
      </c>
      <c r="I211" s="4" t="s">
        <v>1022</v>
      </c>
      <c r="J211" s="4" t="s">
        <v>157</v>
      </c>
      <c r="K211" s="4" t="s">
        <v>698</v>
      </c>
      <c r="L211" s="4" t="s">
        <v>668</v>
      </c>
      <c r="M211" s="4" t="s">
        <v>638</v>
      </c>
      <c r="N211" s="4" t="s">
        <v>39</v>
      </c>
    </row>
    <row r="212" spans="1:14" x14ac:dyDescent="0.25">
      <c r="A212" s="2">
        <v>45080.879641203705</v>
      </c>
      <c r="B212" s="3">
        <v>45080</v>
      </c>
      <c r="C212" s="3" t="s">
        <v>25</v>
      </c>
      <c r="D212" s="4" t="s">
        <v>53</v>
      </c>
      <c r="E212" s="4" t="s">
        <v>56</v>
      </c>
      <c r="F212" s="4" t="s">
        <v>54</v>
      </c>
      <c r="G212" s="4" t="s">
        <v>1023</v>
      </c>
      <c r="H212" s="4">
        <v>8802935114</v>
      </c>
      <c r="I212" s="4" t="s">
        <v>1024</v>
      </c>
      <c r="J212" s="4" t="s">
        <v>157</v>
      </c>
      <c r="K212" s="4" t="s">
        <v>698</v>
      </c>
      <c r="L212" s="4" t="s">
        <v>668</v>
      </c>
      <c r="M212" s="4" t="s">
        <v>638</v>
      </c>
      <c r="N212" s="4" t="s">
        <v>39</v>
      </c>
    </row>
    <row r="213" spans="1:14" x14ac:dyDescent="0.25">
      <c r="A213" s="2">
        <v>45080.882314814815</v>
      </c>
      <c r="B213" s="3">
        <v>45080</v>
      </c>
      <c r="C213" s="3" t="s">
        <v>25</v>
      </c>
      <c r="D213" s="4" t="s">
        <v>53</v>
      </c>
      <c r="E213" s="4" t="s">
        <v>56</v>
      </c>
      <c r="F213" s="4" t="s">
        <v>54</v>
      </c>
      <c r="G213" s="4" t="s">
        <v>1025</v>
      </c>
      <c r="H213" s="4">
        <v>98109225022</v>
      </c>
      <c r="I213" s="4" t="s">
        <v>1026</v>
      </c>
      <c r="J213" s="4" t="s">
        <v>157</v>
      </c>
      <c r="K213" s="4" t="s">
        <v>698</v>
      </c>
      <c r="L213" s="4" t="s">
        <v>668</v>
      </c>
      <c r="M213" s="4" t="s">
        <v>638</v>
      </c>
      <c r="N213" s="4" t="s">
        <v>39</v>
      </c>
    </row>
    <row r="214" spans="1:14" x14ac:dyDescent="0.25">
      <c r="A214" s="2">
        <v>45081.875092592592</v>
      </c>
      <c r="B214" s="3">
        <v>45081</v>
      </c>
      <c r="C214" s="3" t="s">
        <v>25</v>
      </c>
      <c r="D214" s="4" t="s">
        <v>53</v>
      </c>
      <c r="E214" s="4" t="s">
        <v>56</v>
      </c>
      <c r="F214" s="4" t="s">
        <v>54</v>
      </c>
      <c r="G214" s="4" t="s">
        <v>1027</v>
      </c>
      <c r="H214" s="4">
        <v>9811778359</v>
      </c>
      <c r="I214" s="4" t="s">
        <v>1028</v>
      </c>
      <c r="J214" s="4" t="s">
        <v>157</v>
      </c>
      <c r="K214" s="4" t="s">
        <v>698</v>
      </c>
      <c r="L214" s="4" t="s">
        <v>668</v>
      </c>
      <c r="M214" s="4" t="s">
        <v>638</v>
      </c>
      <c r="N214" s="4" t="s">
        <v>39</v>
      </c>
    </row>
    <row r="215" spans="1:14" x14ac:dyDescent="0.25">
      <c r="A215" s="2">
        <v>45081.877141203702</v>
      </c>
      <c r="B215" s="3">
        <v>45081</v>
      </c>
      <c r="C215" s="3" t="s">
        <v>25</v>
      </c>
      <c r="D215" s="4" t="s">
        <v>53</v>
      </c>
      <c r="E215" s="4" t="s">
        <v>56</v>
      </c>
      <c r="F215" s="4" t="s">
        <v>54</v>
      </c>
      <c r="G215" s="4" t="s">
        <v>1029</v>
      </c>
      <c r="H215" s="4">
        <v>9891214868</v>
      </c>
      <c r="I215" s="4" t="s">
        <v>1030</v>
      </c>
      <c r="J215" s="4" t="s">
        <v>157</v>
      </c>
      <c r="K215" s="4" t="s">
        <v>698</v>
      </c>
      <c r="L215" s="4" t="s">
        <v>668</v>
      </c>
      <c r="M215" s="4" t="s">
        <v>638</v>
      </c>
      <c r="N215" s="4" t="s">
        <v>39</v>
      </c>
    </row>
    <row r="216" spans="1:14" x14ac:dyDescent="0.25">
      <c r="A216" s="2">
        <v>45081.879513888889</v>
      </c>
      <c r="B216" s="3">
        <v>45081</v>
      </c>
      <c r="C216" s="3" t="s">
        <v>25</v>
      </c>
      <c r="D216" s="4" t="s">
        <v>53</v>
      </c>
      <c r="E216" s="4" t="s">
        <v>56</v>
      </c>
      <c r="F216" s="4" t="s">
        <v>54</v>
      </c>
      <c r="G216" s="4" t="s">
        <v>1031</v>
      </c>
      <c r="H216" s="4">
        <v>9811359133</v>
      </c>
      <c r="I216" s="4" t="s">
        <v>1032</v>
      </c>
      <c r="J216" s="4" t="s">
        <v>157</v>
      </c>
      <c r="K216" s="4" t="s">
        <v>698</v>
      </c>
      <c r="L216" s="4" t="s">
        <v>668</v>
      </c>
      <c r="M216" s="4" t="s">
        <v>638</v>
      </c>
      <c r="N216" s="4" t="s">
        <v>39</v>
      </c>
    </row>
    <row r="217" spans="1:14" x14ac:dyDescent="0.25">
      <c r="A217" s="2">
        <v>45081.88144675926</v>
      </c>
      <c r="B217" s="3">
        <v>45081</v>
      </c>
      <c r="C217" s="3" t="s">
        <v>25</v>
      </c>
      <c r="D217" s="4" t="s">
        <v>53</v>
      </c>
      <c r="E217" s="4" t="s">
        <v>56</v>
      </c>
      <c r="F217" s="4" t="s">
        <v>54</v>
      </c>
      <c r="G217" s="4" t="s">
        <v>1033</v>
      </c>
      <c r="H217" s="4">
        <v>9818892703</v>
      </c>
      <c r="I217" s="4" t="s">
        <v>1034</v>
      </c>
      <c r="J217" s="4" t="s">
        <v>157</v>
      </c>
      <c r="K217" s="4" t="s">
        <v>698</v>
      </c>
      <c r="L217" s="4" t="s">
        <v>668</v>
      </c>
      <c r="M217" s="4" t="s">
        <v>638</v>
      </c>
      <c r="N217" s="4" t="s">
        <v>39</v>
      </c>
    </row>
    <row r="218" spans="1:14" x14ac:dyDescent="0.25">
      <c r="A218" s="2">
        <v>45082.67324074074</v>
      </c>
      <c r="B218" s="3">
        <v>45082</v>
      </c>
      <c r="C218" s="3" t="s">
        <v>25</v>
      </c>
      <c r="D218" s="4" t="s">
        <v>1035</v>
      </c>
      <c r="E218" s="4" t="s">
        <v>670</v>
      </c>
      <c r="F218" s="4" t="s">
        <v>34</v>
      </c>
      <c r="G218" s="4" t="s">
        <v>1036</v>
      </c>
      <c r="H218" s="4">
        <v>8826239489</v>
      </c>
      <c r="I218" s="4" t="s">
        <v>1037</v>
      </c>
      <c r="J218" s="4" t="s">
        <v>143</v>
      </c>
      <c r="K218" s="4" t="s">
        <v>637</v>
      </c>
      <c r="L218" s="4" t="s">
        <v>28</v>
      </c>
      <c r="M218" s="4" t="s">
        <v>638</v>
      </c>
      <c r="N218" s="4" t="s">
        <v>39</v>
      </c>
    </row>
    <row r="219" spans="1:14" x14ac:dyDescent="0.25">
      <c r="A219" s="2">
        <v>45082.673888888887</v>
      </c>
      <c r="B219" s="3">
        <v>45082</v>
      </c>
      <c r="C219" s="3" t="s">
        <v>25</v>
      </c>
      <c r="D219" s="4" t="s">
        <v>1035</v>
      </c>
      <c r="E219" s="4" t="s">
        <v>670</v>
      </c>
      <c r="F219" s="4" t="s">
        <v>34</v>
      </c>
      <c r="G219" s="4" t="s">
        <v>1038</v>
      </c>
      <c r="H219" s="4">
        <v>9811051788</v>
      </c>
      <c r="I219" s="4" t="s">
        <v>1037</v>
      </c>
      <c r="J219" s="4" t="s">
        <v>143</v>
      </c>
      <c r="K219" s="4" t="s">
        <v>637</v>
      </c>
      <c r="L219" s="4" t="s">
        <v>28</v>
      </c>
      <c r="M219" s="4" t="s">
        <v>638</v>
      </c>
      <c r="N219" s="4" t="s">
        <v>39</v>
      </c>
    </row>
    <row r="220" spans="1:14" x14ac:dyDescent="0.25">
      <c r="A220" s="2">
        <v>45082.674687500003</v>
      </c>
      <c r="B220" s="3">
        <v>45082</v>
      </c>
      <c r="C220" s="3" t="s">
        <v>25</v>
      </c>
      <c r="D220" s="4" t="s">
        <v>1035</v>
      </c>
      <c r="E220" s="4" t="s">
        <v>670</v>
      </c>
      <c r="F220" s="4" t="s">
        <v>34</v>
      </c>
      <c r="G220" s="4" t="s">
        <v>1039</v>
      </c>
      <c r="H220" s="4">
        <v>9350675086</v>
      </c>
      <c r="I220" s="4" t="s">
        <v>1040</v>
      </c>
      <c r="J220" s="4" t="s">
        <v>143</v>
      </c>
      <c r="K220" s="4" t="s">
        <v>637</v>
      </c>
      <c r="L220" s="4" t="s">
        <v>28</v>
      </c>
      <c r="M220" s="4" t="s">
        <v>638</v>
      </c>
      <c r="N220" s="4" t="s">
        <v>39</v>
      </c>
    </row>
    <row r="221" spans="1:14" x14ac:dyDescent="0.25">
      <c r="A221" s="2">
        <v>45082.675335648149</v>
      </c>
      <c r="B221" s="3">
        <v>45082</v>
      </c>
      <c r="C221" s="3" t="s">
        <v>25</v>
      </c>
      <c r="D221" s="4" t="s">
        <v>1035</v>
      </c>
      <c r="E221" s="4" t="s">
        <v>670</v>
      </c>
      <c r="F221" s="4" t="s">
        <v>34</v>
      </c>
      <c r="G221" s="4" t="s">
        <v>1041</v>
      </c>
      <c r="H221" s="4">
        <v>8800469531</v>
      </c>
      <c r="I221" s="4" t="s">
        <v>1042</v>
      </c>
      <c r="J221" s="4" t="s">
        <v>143</v>
      </c>
      <c r="K221" s="4" t="s">
        <v>637</v>
      </c>
      <c r="L221" s="4" t="s">
        <v>28</v>
      </c>
      <c r="M221" s="4" t="s">
        <v>638</v>
      </c>
      <c r="N221" s="4" t="s">
        <v>39</v>
      </c>
    </row>
    <row r="222" spans="1:14" x14ac:dyDescent="0.25">
      <c r="A222" s="2">
        <v>45082.675995370373</v>
      </c>
      <c r="B222" s="3">
        <v>45082</v>
      </c>
      <c r="C222" s="3" t="s">
        <v>25</v>
      </c>
      <c r="D222" s="4" t="s">
        <v>1035</v>
      </c>
      <c r="E222" s="4" t="s">
        <v>670</v>
      </c>
      <c r="F222" s="4" t="s">
        <v>34</v>
      </c>
      <c r="G222" s="4" t="s">
        <v>1043</v>
      </c>
      <c r="H222" s="4">
        <v>9810250688</v>
      </c>
      <c r="I222" s="4" t="s">
        <v>1044</v>
      </c>
      <c r="J222" s="4" t="s">
        <v>143</v>
      </c>
      <c r="K222" s="4" t="s">
        <v>637</v>
      </c>
      <c r="L222" s="4" t="s">
        <v>28</v>
      </c>
      <c r="M222" s="4" t="s">
        <v>638</v>
      </c>
      <c r="N222" s="4" t="s">
        <v>39</v>
      </c>
    </row>
    <row r="223" spans="1:14" x14ac:dyDescent="0.25">
      <c r="A223" s="2">
        <v>45082.676874999997</v>
      </c>
      <c r="B223" s="3">
        <v>45082</v>
      </c>
      <c r="C223" s="3" t="s">
        <v>25</v>
      </c>
      <c r="D223" s="4" t="s">
        <v>1035</v>
      </c>
      <c r="E223" s="4" t="s">
        <v>670</v>
      </c>
      <c r="F223" s="4" t="s">
        <v>34</v>
      </c>
      <c r="G223" s="4" t="s">
        <v>1045</v>
      </c>
      <c r="H223" s="4">
        <v>9873365985</v>
      </c>
      <c r="I223" s="4" t="s">
        <v>1046</v>
      </c>
      <c r="J223" s="4" t="s">
        <v>143</v>
      </c>
      <c r="K223" s="4" t="s">
        <v>637</v>
      </c>
      <c r="L223" s="4" t="s">
        <v>28</v>
      </c>
      <c r="M223" s="4" t="s">
        <v>638</v>
      </c>
      <c r="N223" s="4" t="s">
        <v>39</v>
      </c>
    </row>
    <row r="224" spans="1:14" x14ac:dyDescent="0.25">
      <c r="A224" s="2">
        <v>45082.677488425928</v>
      </c>
      <c r="B224" s="3">
        <v>45082</v>
      </c>
      <c r="C224" s="3" t="s">
        <v>25</v>
      </c>
      <c r="D224" s="4" t="s">
        <v>1035</v>
      </c>
      <c r="E224" s="4" t="s">
        <v>670</v>
      </c>
      <c r="F224" s="4" t="s">
        <v>34</v>
      </c>
      <c r="G224" s="4" t="s">
        <v>1047</v>
      </c>
      <c r="H224" s="4">
        <v>98116759997</v>
      </c>
      <c r="I224" s="4" t="s">
        <v>1048</v>
      </c>
      <c r="J224" s="4" t="s">
        <v>143</v>
      </c>
      <c r="K224" s="4" t="s">
        <v>637</v>
      </c>
      <c r="L224" s="4" t="s">
        <v>28</v>
      </c>
      <c r="M224" s="4" t="s">
        <v>638</v>
      </c>
      <c r="N224" s="4" t="s">
        <v>39</v>
      </c>
    </row>
    <row r="225" spans="1:14" x14ac:dyDescent="0.25">
      <c r="A225" s="2">
        <v>45082.678124999999</v>
      </c>
      <c r="B225" s="3">
        <v>45082</v>
      </c>
      <c r="C225" s="3" t="s">
        <v>25</v>
      </c>
      <c r="D225" s="4" t="s">
        <v>1035</v>
      </c>
      <c r="E225" s="4" t="s">
        <v>670</v>
      </c>
      <c r="F225" s="4" t="s">
        <v>34</v>
      </c>
      <c r="G225" s="4" t="s">
        <v>1049</v>
      </c>
      <c r="H225" s="4">
        <v>9313561253</v>
      </c>
      <c r="I225" s="4" t="s">
        <v>1050</v>
      </c>
      <c r="J225" s="4" t="s">
        <v>143</v>
      </c>
      <c r="K225" s="4" t="s">
        <v>637</v>
      </c>
      <c r="L225" s="4" t="s">
        <v>28</v>
      </c>
      <c r="M225" s="4" t="s">
        <v>669</v>
      </c>
      <c r="N225" s="4" t="s">
        <v>39</v>
      </c>
    </row>
    <row r="226" spans="1:14" x14ac:dyDescent="0.25">
      <c r="A226" s="2">
        <v>45082.679108796299</v>
      </c>
      <c r="B226" s="3">
        <v>45082</v>
      </c>
      <c r="C226" s="3" t="s">
        <v>25</v>
      </c>
      <c r="D226" s="4" t="s">
        <v>1035</v>
      </c>
      <c r="E226" s="4" t="s">
        <v>670</v>
      </c>
      <c r="F226" s="4" t="s">
        <v>34</v>
      </c>
      <c r="G226" s="4" t="s">
        <v>1051</v>
      </c>
      <c r="H226" s="4">
        <v>9810838231</v>
      </c>
      <c r="I226" s="4" t="s">
        <v>1052</v>
      </c>
      <c r="J226" s="4" t="s">
        <v>143</v>
      </c>
      <c r="K226" s="4" t="s">
        <v>637</v>
      </c>
      <c r="L226" s="4" t="s">
        <v>673</v>
      </c>
      <c r="M226" s="4" t="s">
        <v>638</v>
      </c>
      <c r="N226" s="4" t="s">
        <v>39</v>
      </c>
    </row>
    <row r="227" spans="1:14" x14ac:dyDescent="0.25">
      <c r="A227" s="2">
        <v>45082.679849537039</v>
      </c>
      <c r="B227" s="3">
        <v>45082</v>
      </c>
      <c r="C227" s="3" t="s">
        <v>25</v>
      </c>
      <c r="D227" s="4" t="s">
        <v>1035</v>
      </c>
      <c r="E227" s="4" t="s">
        <v>670</v>
      </c>
      <c r="F227" s="4" t="s">
        <v>34</v>
      </c>
      <c r="G227" s="4" t="s">
        <v>1053</v>
      </c>
      <c r="H227" s="4">
        <v>8057065974</v>
      </c>
      <c r="I227" s="4" t="s">
        <v>1054</v>
      </c>
      <c r="J227" s="4" t="s">
        <v>143</v>
      </c>
      <c r="K227" s="4" t="s">
        <v>637</v>
      </c>
      <c r="L227" s="4" t="s">
        <v>28</v>
      </c>
      <c r="M227" s="4" t="s">
        <v>638</v>
      </c>
      <c r="N227" s="4" t="s">
        <v>39</v>
      </c>
    </row>
    <row r="228" spans="1:14" x14ac:dyDescent="0.25">
      <c r="A228" s="2">
        <v>45082.680694444447</v>
      </c>
      <c r="B228" s="3">
        <v>45082</v>
      </c>
      <c r="C228" s="3" t="s">
        <v>25</v>
      </c>
      <c r="D228" s="4" t="s">
        <v>1035</v>
      </c>
      <c r="E228" s="4" t="s">
        <v>670</v>
      </c>
      <c r="F228" s="4" t="s">
        <v>34</v>
      </c>
      <c r="G228" s="4" t="s">
        <v>1055</v>
      </c>
      <c r="H228" s="4">
        <v>9871400166</v>
      </c>
      <c r="I228" s="4" t="s">
        <v>1056</v>
      </c>
      <c r="J228" s="4" t="s">
        <v>143</v>
      </c>
      <c r="K228" s="4" t="s">
        <v>637</v>
      </c>
      <c r="L228" s="4" t="s">
        <v>28</v>
      </c>
      <c r="M228" s="4" t="s">
        <v>638</v>
      </c>
      <c r="N228" s="4" t="s">
        <v>39</v>
      </c>
    </row>
    <row r="229" spans="1:14" x14ac:dyDescent="0.25">
      <c r="A229" s="2">
        <v>45082.683368055557</v>
      </c>
      <c r="B229" s="3">
        <v>45082</v>
      </c>
      <c r="C229" s="3" t="s">
        <v>25</v>
      </c>
      <c r="D229" s="4" t="s">
        <v>1035</v>
      </c>
      <c r="E229" s="4" t="s">
        <v>670</v>
      </c>
      <c r="F229" s="4" t="s">
        <v>34</v>
      </c>
      <c r="G229" s="4" t="s">
        <v>1057</v>
      </c>
      <c r="H229" s="4">
        <v>9873237773</v>
      </c>
      <c r="I229" s="4" t="s">
        <v>1058</v>
      </c>
      <c r="J229" s="4" t="s">
        <v>143</v>
      </c>
      <c r="K229" s="4" t="s">
        <v>637</v>
      </c>
      <c r="L229" s="4" t="s">
        <v>28</v>
      </c>
      <c r="M229" s="4" t="s">
        <v>638</v>
      </c>
      <c r="N229" s="4" t="s">
        <v>39</v>
      </c>
    </row>
    <row r="230" spans="1:14" x14ac:dyDescent="0.25">
      <c r="A230" s="2">
        <v>45082.694166666668</v>
      </c>
      <c r="B230" s="3">
        <v>45082</v>
      </c>
      <c r="C230" s="3" t="s">
        <v>25</v>
      </c>
      <c r="D230" s="4" t="s">
        <v>639</v>
      </c>
      <c r="E230" s="4" t="s">
        <v>640</v>
      </c>
      <c r="F230" s="4" t="s">
        <v>641</v>
      </c>
      <c r="G230" s="4" t="s">
        <v>1059</v>
      </c>
      <c r="H230" s="4">
        <v>9236113646</v>
      </c>
      <c r="I230" s="4" t="s">
        <v>943</v>
      </c>
      <c r="J230" s="4" t="s">
        <v>225</v>
      </c>
      <c r="K230" s="4" t="s">
        <v>637</v>
      </c>
      <c r="L230" s="4" t="s">
        <v>1060</v>
      </c>
      <c r="M230" s="4" t="s">
        <v>638</v>
      </c>
      <c r="N230" s="4" t="s">
        <v>39</v>
      </c>
    </row>
    <row r="231" spans="1:14" x14ac:dyDescent="0.25">
      <c r="A231" s="2">
        <v>45082.704594907409</v>
      </c>
      <c r="B231" s="3">
        <v>45082</v>
      </c>
      <c r="C231" s="3" t="s">
        <v>25</v>
      </c>
      <c r="D231" s="4" t="s">
        <v>639</v>
      </c>
      <c r="E231" s="4" t="s">
        <v>640</v>
      </c>
      <c r="F231" s="4" t="s">
        <v>641</v>
      </c>
      <c r="G231" s="4" t="s">
        <v>1061</v>
      </c>
      <c r="H231" s="4">
        <v>9935329217</v>
      </c>
      <c r="I231" s="4" t="s">
        <v>1062</v>
      </c>
      <c r="J231" s="4" t="s">
        <v>292</v>
      </c>
      <c r="K231" s="4" t="s">
        <v>637</v>
      </c>
      <c r="L231" s="4" t="s">
        <v>798</v>
      </c>
      <c r="M231" s="4" t="s">
        <v>638</v>
      </c>
      <c r="N231" s="4" t="s">
        <v>39</v>
      </c>
    </row>
    <row r="232" spans="1:14" x14ac:dyDescent="0.25">
      <c r="A232" s="2">
        <v>45082.723368055558</v>
      </c>
      <c r="B232" s="3">
        <v>45082</v>
      </c>
      <c r="C232" s="3" t="s">
        <v>25</v>
      </c>
      <c r="D232" s="4" t="s">
        <v>639</v>
      </c>
      <c r="E232" s="4" t="s">
        <v>640</v>
      </c>
      <c r="F232" s="4" t="s">
        <v>641</v>
      </c>
      <c r="G232" s="4" t="s">
        <v>1063</v>
      </c>
      <c r="H232" s="4">
        <v>6393755054</v>
      </c>
      <c r="I232" s="4" t="s">
        <v>1064</v>
      </c>
      <c r="J232" s="4" t="s">
        <v>292</v>
      </c>
      <c r="K232" s="4" t="s">
        <v>637</v>
      </c>
      <c r="L232" s="4" t="s">
        <v>28</v>
      </c>
      <c r="M232" s="4" t="s">
        <v>638</v>
      </c>
      <c r="N232" s="4" t="s">
        <v>39</v>
      </c>
    </row>
    <row r="233" spans="1:14" x14ac:dyDescent="0.25">
      <c r="A233" s="2">
        <v>45082.754560185182</v>
      </c>
      <c r="B233" s="3">
        <v>45082</v>
      </c>
      <c r="C233" s="3" t="s">
        <v>25</v>
      </c>
      <c r="D233" s="4" t="s">
        <v>639</v>
      </c>
      <c r="E233" s="4" t="s">
        <v>640</v>
      </c>
      <c r="F233" s="4" t="s">
        <v>641</v>
      </c>
      <c r="G233" s="4" t="s">
        <v>1065</v>
      </c>
      <c r="H233" s="4">
        <v>9450150160</v>
      </c>
      <c r="I233" s="4" t="s">
        <v>1064</v>
      </c>
      <c r="J233" s="4" t="s">
        <v>292</v>
      </c>
      <c r="K233" s="4" t="s">
        <v>637</v>
      </c>
      <c r="L233" s="4" t="s">
        <v>28</v>
      </c>
      <c r="M233" s="4" t="s">
        <v>638</v>
      </c>
      <c r="N233" s="4" t="s">
        <v>39</v>
      </c>
    </row>
    <row r="234" spans="1:14" x14ac:dyDescent="0.25">
      <c r="A234" s="2">
        <v>45082.765821759262</v>
      </c>
      <c r="B234" s="3">
        <v>45082</v>
      </c>
      <c r="C234" s="3" t="s">
        <v>25</v>
      </c>
      <c r="D234" s="4" t="s">
        <v>639</v>
      </c>
      <c r="E234" s="4" t="s">
        <v>640</v>
      </c>
      <c r="F234" s="4" t="s">
        <v>641</v>
      </c>
      <c r="G234" s="4" t="s">
        <v>757</v>
      </c>
      <c r="H234" s="4">
        <v>9140207089</v>
      </c>
      <c r="I234" s="4" t="s">
        <v>1066</v>
      </c>
      <c r="J234" s="4" t="s">
        <v>292</v>
      </c>
      <c r="K234" s="4" t="s">
        <v>637</v>
      </c>
      <c r="L234" s="4" t="s">
        <v>28</v>
      </c>
      <c r="M234" s="4" t="s">
        <v>638</v>
      </c>
      <c r="N234" s="4" t="s">
        <v>39</v>
      </c>
    </row>
    <row r="235" spans="1:14" x14ac:dyDescent="0.25">
      <c r="A235" s="2">
        <v>45082.825995370367</v>
      </c>
      <c r="B235" s="3">
        <v>45082</v>
      </c>
      <c r="C235" s="3" t="s">
        <v>25</v>
      </c>
      <c r="D235" s="4" t="s">
        <v>639</v>
      </c>
      <c r="E235" s="4" t="s">
        <v>640</v>
      </c>
      <c r="F235" s="4" t="s">
        <v>641</v>
      </c>
      <c r="G235" s="4" t="s">
        <v>1067</v>
      </c>
      <c r="H235" s="4">
        <v>9936543631</v>
      </c>
      <c r="I235" s="4" t="s">
        <v>1068</v>
      </c>
      <c r="J235" s="4" t="s">
        <v>292</v>
      </c>
      <c r="K235" s="4" t="s">
        <v>637</v>
      </c>
      <c r="L235" s="4" t="s">
        <v>28</v>
      </c>
      <c r="M235" s="4" t="s">
        <v>638</v>
      </c>
      <c r="N235" s="4" t="s">
        <v>39</v>
      </c>
    </row>
    <row r="236" spans="1:14" x14ac:dyDescent="0.25">
      <c r="A236" s="2">
        <v>45082.842060185183</v>
      </c>
      <c r="B236" s="3">
        <v>45082</v>
      </c>
      <c r="C236" s="3" t="s">
        <v>25</v>
      </c>
      <c r="D236" s="4" t="s">
        <v>639</v>
      </c>
      <c r="E236" s="4" t="s">
        <v>640</v>
      </c>
      <c r="F236" s="4" t="s">
        <v>641</v>
      </c>
      <c r="G236" s="4" t="s">
        <v>1069</v>
      </c>
      <c r="H236" s="4">
        <v>8127777386</v>
      </c>
      <c r="I236" s="4" t="s">
        <v>1070</v>
      </c>
      <c r="J236" s="4" t="s">
        <v>292</v>
      </c>
      <c r="K236" s="4" t="s">
        <v>637</v>
      </c>
      <c r="L236" s="4" t="s">
        <v>1071</v>
      </c>
      <c r="M236" s="4" t="s">
        <v>638</v>
      </c>
      <c r="N236" s="4" t="s">
        <v>39</v>
      </c>
    </row>
    <row r="237" spans="1:14" x14ac:dyDescent="0.25">
      <c r="A237" s="2">
        <v>45082.846655092595</v>
      </c>
      <c r="B237" s="3">
        <v>45082</v>
      </c>
      <c r="C237" s="3" t="s">
        <v>25</v>
      </c>
      <c r="D237" s="4" t="s">
        <v>639</v>
      </c>
      <c r="E237" s="4" t="s">
        <v>640</v>
      </c>
      <c r="F237" s="4" t="s">
        <v>641</v>
      </c>
      <c r="G237" s="4" t="s">
        <v>1072</v>
      </c>
      <c r="H237" s="4">
        <v>9044292397</v>
      </c>
      <c r="I237" s="4" t="s">
        <v>1073</v>
      </c>
      <c r="J237" s="4" t="s">
        <v>292</v>
      </c>
      <c r="K237" s="4" t="s">
        <v>637</v>
      </c>
      <c r="L237" s="4" t="s">
        <v>878</v>
      </c>
      <c r="M237" s="4" t="s">
        <v>638</v>
      </c>
      <c r="N237" s="4" t="s">
        <v>39</v>
      </c>
    </row>
    <row r="238" spans="1:14" x14ac:dyDescent="0.25">
      <c r="A238" s="2">
        <v>45082.850081018521</v>
      </c>
      <c r="B238" s="3">
        <v>45082</v>
      </c>
      <c r="C238" s="3" t="s">
        <v>25</v>
      </c>
      <c r="D238" s="4" t="s">
        <v>639</v>
      </c>
      <c r="E238" s="4" t="s">
        <v>640</v>
      </c>
      <c r="F238" s="4" t="s">
        <v>641</v>
      </c>
      <c r="G238" s="4" t="s">
        <v>1074</v>
      </c>
      <c r="H238" s="4">
        <v>9336212419</v>
      </c>
      <c r="I238" s="4" t="s">
        <v>1075</v>
      </c>
      <c r="J238" s="4" t="s">
        <v>292</v>
      </c>
      <c r="K238" s="4" t="s">
        <v>637</v>
      </c>
      <c r="L238" s="4" t="s">
        <v>933</v>
      </c>
      <c r="M238" s="4" t="s">
        <v>638</v>
      </c>
      <c r="N238" s="4" t="s">
        <v>39</v>
      </c>
    </row>
    <row r="239" spans="1:14" x14ac:dyDescent="0.25">
      <c r="A239" s="2">
        <v>45082.852129629631</v>
      </c>
      <c r="B239" s="3">
        <v>45082</v>
      </c>
      <c r="C239" s="3" t="s">
        <v>25</v>
      </c>
      <c r="D239" s="4" t="s">
        <v>639</v>
      </c>
      <c r="E239" s="4" t="s">
        <v>640</v>
      </c>
      <c r="F239" s="4" t="s">
        <v>641</v>
      </c>
      <c r="G239" s="4" t="s">
        <v>1076</v>
      </c>
      <c r="H239" s="4">
        <v>9839758340</v>
      </c>
      <c r="I239" s="4" t="s">
        <v>1077</v>
      </c>
      <c r="J239" s="4" t="s">
        <v>292</v>
      </c>
      <c r="K239" s="4" t="s">
        <v>637</v>
      </c>
      <c r="L239" s="4" t="s">
        <v>933</v>
      </c>
      <c r="M239" s="4" t="s">
        <v>638</v>
      </c>
      <c r="N239" s="4" t="s">
        <v>39</v>
      </c>
    </row>
    <row r="240" spans="1:14" x14ac:dyDescent="0.25">
      <c r="A240" s="2">
        <v>45084.545671296299</v>
      </c>
      <c r="B240" s="3">
        <v>45084</v>
      </c>
      <c r="C240" s="3" t="s">
        <v>25</v>
      </c>
      <c r="D240" s="4" t="s">
        <v>639</v>
      </c>
      <c r="E240" s="4" t="s">
        <v>640</v>
      </c>
      <c r="F240" s="4" t="s">
        <v>641</v>
      </c>
      <c r="G240" s="4" t="s">
        <v>1078</v>
      </c>
      <c r="H240" s="4">
        <v>9336111722</v>
      </c>
      <c r="I240" s="4" t="s">
        <v>1079</v>
      </c>
      <c r="J240" s="4" t="s">
        <v>292</v>
      </c>
      <c r="K240" s="4" t="s">
        <v>637</v>
      </c>
      <c r="L240" s="4" t="s">
        <v>673</v>
      </c>
      <c r="M240" s="4" t="s">
        <v>638</v>
      </c>
      <c r="N240" s="4" t="s">
        <v>39</v>
      </c>
    </row>
    <row r="241" spans="1:14" x14ac:dyDescent="0.25">
      <c r="A241" s="2">
        <v>45084.554212962961</v>
      </c>
      <c r="B241" s="3">
        <v>45084</v>
      </c>
      <c r="C241" s="3" t="s">
        <v>25</v>
      </c>
      <c r="D241" s="4" t="s">
        <v>639</v>
      </c>
      <c r="E241" s="4" t="s">
        <v>640</v>
      </c>
      <c r="F241" s="4" t="s">
        <v>641</v>
      </c>
      <c r="G241" s="4" t="s">
        <v>1080</v>
      </c>
      <c r="H241" s="4">
        <v>9651220303</v>
      </c>
      <c r="I241" s="4" t="s">
        <v>1081</v>
      </c>
      <c r="J241" s="4" t="s">
        <v>292</v>
      </c>
      <c r="K241" s="4" t="s">
        <v>637</v>
      </c>
      <c r="L241" s="4" t="s">
        <v>933</v>
      </c>
      <c r="M241" s="4" t="s">
        <v>638</v>
      </c>
      <c r="N241" s="4" t="s">
        <v>647</v>
      </c>
    </row>
    <row r="242" spans="1:14" x14ac:dyDescent="0.25">
      <c r="A242" s="2">
        <v>45084.564097222225</v>
      </c>
      <c r="B242" s="3">
        <v>45084</v>
      </c>
      <c r="C242" s="3" t="s">
        <v>25</v>
      </c>
      <c r="D242" s="4" t="s">
        <v>639</v>
      </c>
      <c r="E242" s="4" t="s">
        <v>654</v>
      </c>
      <c r="F242" s="4" t="s">
        <v>641</v>
      </c>
      <c r="G242" s="4" t="s">
        <v>1082</v>
      </c>
      <c r="H242" s="4">
        <v>9044797177</v>
      </c>
      <c r="I242" s="4" t="s">
        <v>1083</v>
      </c>
      <c r="J242" s="4" t="s">
        <v>292</v>
      </c>
      <c r="K242" s="4" t="s">
        <v>637</v>
      </c>
      <c r="L242" s="4" t="s">
        <v>673</v>
      </c>
      <c r="M242" s="4" t="s">
        <v>638</v>
      </c>
      <c r="N242" s="4" t="s">
        <v>647</v>
      </c>
    </row>
    <row r="243" spans="1:14" x14ac:dyDescent="0.25">
      <c r="A243" s="2">
        <v>45084.56753472222</v>
      </c>
      <c r="B243" s="3">
        <v>45084</v>
      </c>
      <c r="C243" s="3" t="s">
        <v>25</v>
      </c>
      <c r="D243" s="4" t="s">
        <v>639</v>
      </c>
      <c r="E243" s="4" t="s">
        <v>640</v>
      </c>
      <c r="F243" s="4" t="s">
        <v>641</v>
      </c>
      <c r="G243" s="4" t="s">
        <v>1084</v>
      </c>
      <c r="H243" s="4">
        <v>8299192398</v>
      </c>
      <c r="I243" s="4" t="s">
        <v>1085</v>
      </c>
      <c r="J243" s="4" t="s">
        <v>292</v>
      </c>
      <c r="K243" s="4" t="s">
        <v>637</v>
      </c>
      <c r="L243" s="4" t="s">
        <v>673</v>
      </c>
      <c r="M243" s="4" t="s">
        <v>638</v>
      </c>
      <c r="N243" s="4" t="s">
        <v>39</v>
      </c>
    </row>
    <row r="244" spans="1:14" x14ac:dyDescent="0.25">
      <c r="A244" s="2">
        <v>45084.629675925928</v>
      </c>
      <c r="B244" s="3">
        <v>45084</v>
      </c>
      <c r="C244" s="3" t="s">
        <v>25</v>
      </c>
      <c r="D244" s="4" t="s">
        <v>53</v>
      </c>
      <c r="E244" s="4" t="s">
        <v>56</v>
      </c>
      <c r="F244" s="4" t="s">
        <v>54</v>
      </c>
      <c r="G244" s="4" t="s">
        <v>313</v>
      </c>
      <c r="H244" s="4">
        <v>9911119343</v>
      </c>
      <c r="I244" s="4" t="s">
        <v>1086</v>
      </c>
      <c r="J244" s="4" t="s">
        <v>157</v>
      </c>
      <c r="K244" s="4" t="s">
        <v>698</v>
      </c>
      <c r="L244" s="4" t="s">
        <v>668</v>
      </c>
      <c r="M244" s="4" t="s">
        <v>638</v>
      </c>
      <c r="N244" s="4" t="s">
        <v>39</v>
      </c>
    </row>
    <row r="245" spans="1:14" x14ac:dyDescent="0.25">
      <c r="A245" s="2">
        <v>45084.631597222222</v>
      </c>
      <c r="B245" s="3">
        <v>45084</v>
      </c>
      <c r="C245" s="3" t="s">
        <v>25</v>
      </c>
      <c r="D245" s="4" t="s">
        <v>53</v>
      </c>
      <c r="E245" s="4" t="s">
        <v>56</v>
      </c>
      <c r="F245" s="4" t="s">
        <v>54</v>
      </c>
      <c r="G245" s="4" t="s">
        <v>1087</v>
      </c>
      <c r="H245" s="4">
        <v>9711700072</v>
      </c>
      <c r="I245" s="4" t="s">
        <v>1088</v>
      </c>
      <c r="J245" s="4" t="s">
        <v>157</v>
      </c>
      <c r="K245" s="4" t="s">
        <v>698</v>
      </c>
      <c r="L245" s="4" t="s">
        <v>668</v>
      </c>
      <c r="M245" s="4" t="s">
        <v>638</v>
      </c>
      <c r="N245" s="4" t="s">
        <v>39</v>
      </c>
    </row>
    <row r="246" spans="1:14" x14ac:dyDescent="0.25">
      <c r="A246" s="2">
        <v>45084.633310185185</v>
      </c>
      <c r="B246" s="3">
        <v>45084</v>
      </c>
      <c r="C246" s="3" t="s">
        <v>25</v>
      </c>
      <c r="D246" s="4" t="s">
        <v>53</v>
      </c>
      <c r="E246" s="4" t="s">
        <v>56</v>
      </c>
      <c r="F246" s="4" t="s">
        <v>54</v>
      </c>
      <c r="G246" s="4" t="s">
        <v>1089</v>
      </c>
      <c r="H246" s="4">
        <v>9990008668</v>
      </c>
      <c r="I246" s="4" t="s">
        <v>1090</v>
      </c>
      <c r="J246" s="4" t="s">
        <v>157</v>
      </c>
      <c r="K246" s="4" t="s">
        <v>698</v>
      </c>
      <c r="L246" s="4" t="s">
        <v>668</v>
      </c>
      <c r="M246" s="4" t="s">
        <v>638</v>
      </c>
      <c r="N246" s="4" t="s">
        <v>39</v>
      </c>
    </row>
    <row r="247" spans="1:14" x14ac:dyDescent="0.25">
      <c r="A247" s="2">
        <v>45084.634664351855</v>
      </c>
      <c r="B247" s="3">
        <v>45084</v>
      </c>
      <c r="C247" s="3" t="s">
        <v>25</v>
      </c>
      <c r="D247" s="4" t="s">
        <v>53</v>
      </c>
      <c r="E247" s="4" t="s">
        <v>56</v>
      </c>
      <c r="F247" s="4" t="s">
        <v>54</v>
      </c>
      <c r="G247" s="4" t="s">
        <v>1091</v>
      </c>
      <c r="H247" s="4">
        <v>9350902282</v>
      </c>
      <c r="I247" s="4" t="s">
        <v>1092</v>
      </c>
      <c r="J247" s="4" t="s">
        <v>157</v>
      </c>
      <c r="K247" s="4" t="s">
        <v>698</v>
      </c>
      <c r="L247" s="4" t="s">
        <v>668</v>
      </c>
      <c r="M247" s="4" t="s">
        <v>638</v>
      </c>
      <c r="N247" s="4" t="s">
        <v>39</v>
      </c>
    </row>
    <row r="248" spans="1:14" x14ac:dyDescent="0.25">
      <c r="A248" s="2">
        <v>45084.636006944442</v>
      </c>
      <c r="B248" s="3">
        <v>45084</v>
      </c>
      <c r="C248" s="3" t="s">
        <v>25</v>
      </c>
      <c r="D248" s="4" t="s">
        <v>53</v>
      </c>
      <c r="E248" s="4" t="s">
        <v>56</v>
      </c>
      <c r="F248" s="4" t="s">
        <v>54</v>
      </c>
      <c r="G248" s="4" t="s">
        <v>1093</v>
      </c>
      <c r="H248" s="4">
        <v>9999558288</v>
      </c>
      <c r="I248" s="4" t="s">
        <v>1094</v>
      </c>
      <c r="J248" s="4" t="s">
        <v>157</v>
      </c>
      <c r="K248" s="4" t="s">
        <v>698</v>
      </c>
      <c r="L248" s="4" t="s">
        <v>668</v>
      </c>
      <c r="M248" s="4" t="s">
        <v>638</v>
      </c>
      <c r="N248" s="4" t="s">
        <v>39</v>
      </c>
    </row>
    <row r="249" spans="1:14" x14ac:dyDescent="0.25">
      <c r="A249" s="2">
        <v>45084.642800925925</v>
      </c>
      <c r="B249" s="3">
        <v>45084</v>
      </c>
      <c r="C249" s="3" t="s">
        <v>25</v>
      </c>
      <c r="D249" s="4" t="s">
        <v>639</v>
      </c>
      <c r="E249" s="4" t="s">
        <v>640</v>
      </c>
      <c r="F249" s="4" t="s">
        <v>641</v>
      </c>
      <c r="G249" s="4" t="s">
        <v>1095</v>
      </c>
      <c r="H249" s="4">
        <v>9598888088</v>
      </c>
      <c r="I249" s="4" t="s">
        <v>1096</v>
      </c>
      <c r="J249" s="4" t="s">
        <v>292</v>
      </c>
      <c r="K249" s="4" t="s">
        <v>637</v>
      </c>
      <c r="L249" s="4" t="s">
        <v>89</v>
      </c>
      <c r="M249" s="4" t="s">
        <v>638</v>
      </c>
      <c r="N249" s="4" t="s">
        <v>39</v>
      </c>
    </row>
    <row r="250" spans="1:14" x14ac:dyDescent="0.25">
      <c r="A250" s="2">
        <v>45084.656712962962</v>
      </c>
      <c r="B250" s="3">
        <v>45084</v>
      </c>
      <c r="C250" s="3" t="s">
        <v>25</v>
      </c>
      <c r="D250" s="4" t="s">
        <v>639</v>
      </c>
      <c r="E250" s="4" t="s">
        <v>640</v>
      </c>
      <c r="F250" s="4" t="s">
        <v>641</v>
      </c>
      <c r="G250" s="4" t="s">
        <v>913</v>
      </c>
      <c r="H250" s="4">
        <v>9795151500</v>
      </c>
      <c r="I250" s="4" t="s">
        <v>1096</v>
      </c>
      <c r="J250" s="4" t="s">
        <v>292</v>
      </c>
      <c r="K250" s="4" t="s">
        <v>637</v>
      </c>
      <c r="L250" s="4" t="s">
        <v>933</v>
      </c>
      <c r="M250" s="4" t="s">
        <v>638</v>
      </c>
      <c r="N250" s="4" t="s">
        <v>647</v>
      </c>
    </row>
    <row r="251" spans="1:14" x14ac:dyDescent="0.25">
      <c r="A251" s="2">
        <v>45084.662604166668</v>
      </c>
      <c r="B251" s="3">
        <v>45084</v>
      </c>
      <c r="C251" s="3" t="s">
        <v>25</v>
      </c>
      <c r="D251" s="4" t="s">
        <v>639</v>
      </c>
      <c r="E251" s="4" t="s">
        <v>640</v>
      </c>
      <c r="F251" s="4" t="s">
        <v>641</v>
      </c>
      <c r="G251" s="4" t="s">
        <v>1097</v>
      </c>
      <c r="H251" s="4">
        <v>9935338183</v>
      </c>
      <c r="I251" s="4" t="s">
        <v>1096</v>
      </c>
      <c r="J251" s="4" t="s">
        <v>292</v>
      </c>
      <c r="K251" s="4" t="s">
        <v>637</v>
      </c>
      <c r="L251" s="4" t="s">
        <v>878</v>
      </c>
      <c r="M251" s="4" t="s">
        <v>638</v>
      </c>
      <c r="N251" s="4" t="s">
        <v>647</v>
      </c>
    </row>
    <row r="252" spans="1:14" x14ac:dyDescent="0.25">
      <c r="A252" s="2">
        <v>45084.679976851854</v>
      </c>
      <c r="B252" s="3">
        <v>45084</v>
      </c>
      <c r="C252" s="3" t="s">
        <v>25</v>
      </c>
      <c r="D252" s="4" t="s">
        <v>639</v>
      </c>
      <c r="E252" s="4" t="s">
        <v>640</v>
      </c>
      <c r="F252" s="4" t="s">
        <v>641</v>
      </c>
      <c r="G252" s="4" t="s">
        <v>1098</v>
      </c>
      <c r="H252" s="4">
        <v>9889818394</v>
      </c>
      <c r="I252" s="4" t="s">
        <v>1096</v>
      </c>
      <c r="J252" s="4" t="s">
        <v>292</v>
      </c>
      <c r="K252" s="4" t="s">
        <v>637</v>
      </c>
      <c r="L252" s="4" t="s">
        <v>89</v>
      </c>
      <c r="M252" s="4" t="s">
        <v>638</v>
      </c>
      <c r="N252" s="4" t="s">
        <v>647</v>
      </c>
    </row>
    <row r="253" spans="1:14" x14ac:dyDescent="0.25">
      <c r="A253" s="2">
        <v>45084.698472222219</v>
      </c>
      <c r="B253" s="3">
        <v>45084</v>
      </c>
      <c r="C253" s="3" t="s">
        <v>25</v>
      </c>
      <c r="D253" s="4" t="s">
        <v>639</v>
      </c>
      <c r="E253" s="4" t="s">
        <v>640</v>
      </c>
      <c r="F253" s="4" t="s">
        <v>641</v>
      </c>
      <c r="G253" s="4" t="s">
        <v>1099</v>
      </c>
      <c r="H253" s="4">
        <v>9838648932</v>
      </c>
      <c r="I253" s="4" t="s">
        <v>1100</v>
      </c>
      <c r="J253" s="4" t="s">
        <v>292</v>
      </c>
      <c r="K253" s="4" t="s">
        <v>637</v>
      </c>
      <c r="L253" s="4" t="s">
        <v>933</v>
      </c>
      <c r="M253" s="4" t="s">
        <v>638</v>
      </c>
      <c r="N253" s="4" t="s">
        <v>39</v>
      </c>
    </row>
    <row r="254" spans="1:14" x14ac:dyDescent="0.25">
      <c r="A254" s="2">
        <v>45084.708599537036</v>
      </c>
      <c r="B254" s="3">
        <v>45084</v>
      </c>
      <c r="C254" s="3" t="s">
        <v>25</v>
      </c>
      <c r="D254" s="4" t="s">
        <v>639</v>
      </c>
      <c r="E254" s="4" t="s">
        <v>640</v>
      </c>
      <c r="F254" s="4" t="s">
        <v>641</v>
      </c>
      <c r="G254" s="4" t="s">
        <v>1101</v>
      </c>
      <c r="H254" s="4">
        <v>8090653112</v>
      </c>
      <c r="I254" s="4" t="s">
        <v>1102</v>
      </c>
      <c r="J254" s="4" t="s">
        <v>292</v>
      </c>
      <c r="K254" s="4" t="s">
        <v>637</v>
      </c>
      <c r="L254" s="4" t="s">
        <v>933</v>
      </c>
      <c r="M254" s="4" t="s">
        <v>638</v>
      </c>
      <c r="N254" s="4" t="s">
        <v>647</v>
      </c>
    </row>
    <row r="255" spans="1:14" x14ac:dyDescent="0.25">
      <c r="A255" s="2">
        <v>45084.760625000003</v>
      </c>
      <c r="B255" s="3">
        <v>45084</v>
      </c>
      <c r="C255" s="3" t="s">
        <v>25</v>
      </c>
      <c r="D255" s="4" t="s">
        <v>639</v>
      </c>
      <c r="E255" s="4" t="s">
        <v>640</v>
      </c>
      <c r="F255" s="4" t="s">
        <v>641</v>
      </c>
      <c r="G255" s="4" t="s">
        <v>1103</v>
      </c>
      <c r="H255" s="4" t="s">
        <v>1104</v>
      </c>
      <c r="I255" s="4" t="s">
        <v>1096</v>
      </c>
      <c r="J255" s="4" t="s">
        <v>292</v>
      </c>
      <c r="K255" s="4" t="s">
        <v>637</v>
      </c>
      <c r="L255" s="4" t="s">
        <v>933</v>
      </c>
      <c r="M255" s="4" t="s">
        <v>638</v>
      </c>
      <c r="N255" s="4" t="s">
        <v>647</v>
      </c>
    </row>
    <row r="256" spans="1:14" x14ac:dyDescent="0.25">
      <c r="A256" s="2">
        <v>45084.882407407407</v>
      </c>
      <c r="B256" s="3">
        <v>45084</v>
      </c>
      <c r="C256" s="3" t="s">
        <v>25</v>
      </c>
      <c r="D256" s="4" t="s">
        <v>122</v>
      </c>
      <c r="E256" s="4" t="s">
        <v>1105</v>
      </c>
      <c r="F256" s="4" t="s">
        <v>334</v>
      </c>
      <c r="G256" s="4" t="s">
        <v>1106</v>
      </c>
      <c r="H256" s="4">
        <v>9205133965</v>
      </c>
      <c r="I256" s="4" t="s">
        <v>941</v>
      </c>
      <c r="J256" s="4" t="s">
        <v>143</v>
      </c>
      <c r="K256" s="4" t="s">
        <v>637</v>
      </c>
      <c r="L256" s="4" t="s">
        <v>668</v>
      </c>
      <c r="M256" s="4" t="s">
        <v>638</v>
      </c>
      <c r="N256" s="4" t="s">
        <v>39</v>
      </c>
    </row>
    <row r="257" spans="1:14" x14ac:dyDescent="0.25">
      <c r="A257" s="2">
        <v>45084.883125</v>
      </c>
      <c r="B257" s="3">
        <v>45084</v>
      </c>
      <c r="C257" s="3" t="s">
        <v>25</v>
      </c>
      <c r="D257" s="4" t="s">
        <v>122</v>
      </c>
      <c r="E257" s="4" t="s">
        <v>1105</v>
      </c>
      <c r="F257" s="4" t="s">
        <v>334</v>
      </c>
      <c r="G257" s="4" t="s">
        <v>1107</v>
      </c>
      <c r="H257" s="4">
        <v>8505803872</v>
      </c>
      <c r="I257" s="4" t="s">
        <v>941</v>
      </c>
      <c r="J257" s="4" t="s">
        <v>143</v>
      </c>
      <c r="K257" s="4" t="s">
        <v>637</v>
      </c>
      <c r="L257" s="4" t="s">
        <v>668</v>
      </c>
      <c r="M257" s="4" t="s">
        <v>638</v>
      </c>
      <c r="N257" s="4" t="s">
        <v>39</v>
      </c>
    </row>
    <row r="258" spans="1:14" x14ac:dyDescent="0.25">
      <c r="A258" s="2">
        <v>45084.883773148147</v>
      </c>
      <c r="B258" s="3">
        <v>45084</v>
      </c>
      <c r="C258" s="3" t="s">
        <v>25</v>
      </c>
      <c r="D258" s="4" t="s">
        <v>122</v>
      </c>
      <c r="E258" s="4" t="s">
        <v>1105</v>
      </c>
      <c r="F258" s="4" t="s">
        <v>334</v>
      </c>
      <c r="G258" s="4" t="s">
        <v>1108</v>
      </c>
      <c r="H258" s="4" t="s">
        <v>1109</v>
      </c>
      <c r="I258" s="4" t="s">
        <v>941</v>
      </c>
      <c r="J258" s="4" t="s">
        <v>143</v>
      </c>
      <c r="K258" s="4" t="s">
        <v>637</v>
      </c>
      <c r="L258" s="4" t="s">
        <v>28</v>
      </c>
      <c r="M258" s="4" t="s">
        <v>763</v>
      </c>
      <c r="N258" s="4" t="s">
        <v>30</v>
      </c>
    </row>
    <row r="259" spans="1:14" x14ac:dyDescent="0.25">
      <c r="A259" s="2">
        <v>45084.885150462964</v>
      </c>
      <c r="B259" s="3">
        <v>45084</v>
      </c>
      <c r="C259" s="3" t="s">
        <v>25</v>
      </c>
      <c r="D259" s="4" t="s">
        <v>122</v>
      </c>
      <c r="E259" s="4" t="s">
        <v>1105</v>
      </c>
      <c r="F259" s="4" t="s">
        <v>334</v>
      </c>
      <c r="G259" s="4" t="s">
        <v>1110</v>
      </c>
      <c r="H259" s="4">
        <v>8026211628</v>
      </c>
      <c r="I259" s="4" t="s">
        <v>1111</v>
      </c>
      <c r="J259" s="4" t="s">
        <v>143</v>
      </c>
      <c r="K259" s="4" t="s">
        <v>685</v>
      </c>
      <c r="L259" s="4" t="s">
        <v>28</v>
      </c>
      <c r="M259" s="4" t="s">
        <v>638</v>
      </c>
      <c r="N259" s="4" t="s">
        <v>39</v>
      </c>
    </row>
    <row r="260" spans="1:14" x14ac:dyDescent="0.25">
      <c r="A260" s="2">
        <v>45084.885740740741</v>
      </c>
      <c r="B260" s="3">
        <v>45084</v>
      </c>
      <c r="C260" s="3" t="s">
        <v>25</v>
      </c>
      <c r="D260" s="4" t="s">
        <v>122</v>
      </c>
      <c r="E260" s="4" t="s">
        <v>1105</v>
      </c>
      <c r="F260" s="4" t="s">
        <v>334</v>
      </c>
      <c r="G260" s="4" t="s">
        <v>1112</v>
      </c>
      <c r="H260" s="4">
        <v>9818119611</v>
      </c>
      <c r="I260" s="4" t="s">
        <v>1113</v>
      </c>
      <c r="J260" s="4" t="s">
        <v>143</v>
      </c>
      <c r="K260" s="4" t="s">
        <v>644</v>
      </c>
      <c r="L260" s="4" t="s">
        <v>28</v>
      </c>
      <c r="M260" s="4" t="s">
        <v>669</v>
      </c>
      <c r="N260" s="4" t="s">
        <v>39</v>
      </c>
    </row>
    <row r="261" spans="1:14" x14ac:dyDescent="0.25">
      <c r="A261" s="2">
        <v>45084.934733796297</v>
      </c>
      <c r="B261" s="3">
        <v>45084</v>
      </c>
      <c r="C261" s="3" t="s">
        <v>25</v>
      </c>
      <c r="D261" s="4" t="s">
        <v>81</v>
      </c>
      <c r="E261" s="4" t="s">
        <v>670</v>
      </c>
      <c r="F261" s="4" t="s">
        <v>34</v>
      </c>
      <c r="G261" s="4" t="s">
        <v>1114</v>
      </c>
      <c r="H261" s="4">
        <v>9910686961</v>
      </c>
      <c r="I261" s="4" t="s">
        <v>1115</v>
      </c>
      <c r="J261" s="4" t="s">
        <v>143</v>
      </c>
      <c r="K261" s="4" t="s">
        <v>637</v>
      </c>
      <c r="L261" s="4" t="s">
        <v>668</v>
      </c>
      <c r="M261" s="4" t="s">
        <v>638</v>
      </c>
      <c r="N261" s="4" t="s">
        <v>30</v>
      </c>
    </row>
    <row r="262" spans="1:14" x14ac:dyDescent="0.25">
      <c r="A262" s="2">
        <v>45084.935914351852</v>
      </c>
      <c r="B262" s="3">
        <v>45084</v>
      </c>
      <c r="C262" s="3" t="s">
        <v>25</v>
      </c>
      <c r="D262" s="4" t="s">
        <v>81</v>
      </c>
      <c r="E262" s="4" t="s">
        <v>670</v>
      </c>
      <c r="F262" s="4" t="s">
        <v>34</v>
      </c>
      <c r="G262" s="4" t="s">
        <v>1116</v>
      </c>
      <c r="H262" s="4">
        <v>9810319797</v>
      </c>
      <c r="I262" s="4" t="s">
        <v>1117</v>
      </c>
      <c r="J262" s="4" t="s">
        <v>143</v>
      </c>
      <c r="K262" s="4" t="s">
        <v>637</v>
      </c>
      <c r="L262" s="4" t="s">
        <v>702</v>
      </c>
      <c r="M262" s="4" t="s">
        <v>638</v>
      </c>
      <c r="N262" s="4" t="s">
        <v>39</v>
      </c>
    </row>
    <row r="263" spans="1:14" x14ac:dyDescent="0.25">
      <c r="A263" s="2">
        <v>45084.937094907407</v>
      </c>
      <c r="B263" s="3">
        <v>45084</v>
      </c>
      <c r="C263" s="3" t="s">
        <v>25</v>
      </c>
      <c r="D263" s="4" t="s">
        <v>81</v>
      </c>
      <c r="E263" s="4" t="s">
        <v>670</v>
      </c>
      <c r="F263" s="4" t="s">
        <v>34</v>
      </c>
      <c r="G263" s="4" t="s">
        <v>1118</v>
      </c>
      <c r="H263" s="4">
        <v>9871711171</v>
      </c>
      <c r="I263" s="4" t="s">
        <v>1115</v>
      </c>
      <c r="J263" s="4" t="s">
        <v>143</v>
      </c>
      <c r="K263" s="4" t="s">
        <v>685</v>
      </c>
      <c r="L263" s="4" t="s">
        <v>28</v>
      </c>
      <c r="M263" s="4" t="s">
        <v>638</v>
      </c>
      <c r="N263" s="4" t="s">
        <v>39</v>
      </c>
    </row>
    <row r="264" spans="1:14" x14ac:dyDescent="0.25">
      <c r="A264" s="2">
        <v>45084.939652777779</v>
      </c>
      <c r="B264" s="3">
        <v>45084</v>
      </c>
      <c r="C264" s="3" t="s">
        <v>25</v>
      </c>
      <c r="D264" s="4" t="s">
        <v>81</v>
      </c>
      <c r="E264" s="4" t="s">
        <v>670</v>
      </c>
      <c r="F264" s="4" t="s">
        <v>34</v>
      </c>
      <c r="G264" s="4" t="s">
        <v>1119</v>
      </c>
      <c r="H264" s="4">
        <v>8447184535</v>
      </c>
      <c r="I264" s="4" t="s">
        <v>1120</v>
      </c>
      <c r="J264" s="4" t="s">
        <v>143</v>
      </c>
      <c r="K264" s="4" t="s">
        <v>698</v>
      </c>
      <c r="L264" s="4" t="s">
        <v>699</v>
      </c>
      <c r="M264" s="4" t="s">
        <v>638</v>
      </c>
      <c r="N264" s="4" t="s">
        <v>39</v>
      </c>
    </row>
    <row r="265" spans="1:14" x14ac:dyDescent="0.25">
      <c r="A265" s="2">
        <v>45084.941030092596</v>
      </c>
      <c r="B265" s="3">
        <v>45084</v>
      </c>
      <c r="C265" s="3" t="s">
        <v>25</v>
      </c>
      <c r="D265" s="4" t="s">
        <v>81</v>
      </c>
      <c r="E265" s="4" t="s">
        <v>670</v>
      </c>
      <c r="F265" s="4" t="s">
        <v>34</v>
      </c>
      <c r="G265" s="4" t="s">
        <v>1121</v>
      </c>
      <c r="H265" s="4">
        <v>9811233933</v>
      </c>
      <c r="I265" s="4" t="s">
        <v>1115</v>
      </c>
      <c r="J265" s="4" t="s">
        <v>143</v>
      </c>
      <c r="K265" s="4" t="s">
        <v>637</v>
      </c>
      <c r="L265" s="4" t="s">
        <v>186</v>
      </c>
      <c r="M265" s="4" t="s">
        <v>710</v>
      </c>
      <c r="N265" s="4" t="s">
        <v>39</v>
      </c>
    </row>
    <row r="266" spans="1:14" x14ac:dyDescent="0.25">
      <c r="A266" s="2">
        <v>45085.590486111112</v>
      </c>
      <c r="B266" s="3">
        <v>45085</v>
      </c>
      <c r="C266" s="3" t="s">
        <v>25</v>
      </c>
      <c r="D266" s="4" t="s">
        <v>639</v>
      </c>
      <c r="E266" s="4" t="s">
        <v>640</v>
      </c>
      <c r="F266" s="4" t="s">
        <v>641</v>
      </c>
      <c r="G266" s="4" t="s">
        <v>1122</v>
      </c>
      <c r="H266" s="4" t="s">
        <v>1123</v>
      </c>
      <c r="I266" s="4" t="s">
        <v>1124</v>
      </c>
      <c r="J266" s="4" t="s">
        <v>292</v>
      </c>
      <c r="K266" s="4" t="s">
        <v>637</v>
      </c>
      <c r="L266" s="4" t="s">
        <v>933</v>
      </c>
      <c r="M266" s="4" t="s">
        <v>638</v>
      </c>
      <c r="N266" s="4" t="s">
        <v>647</v>
      </c>
    </row>
    <row r="267" spans="1:14" x14ac:dyDescent="0.25">
      <c r="A267" s="2">
        <v>45085.616828703707</v>
      </c>
      <c r="B267" s="3">
        <v>45085</v>
      </c>
      <c r="C267" s="3" t="s">
        <v>25</v>
      </c>
      <c r="D267" s="4" t="s">
        <v>639</v>
      </c>
      <c r="E267" s="4" t="s">
        <v>640</v>
      </c>
      <c r="F267" s="4" t="s">
        <v>641</v>
      </c>
      <c r="G267" s="4" t="s">
        <v>1125</v>
      </c>
      <c r="H267" s="4" t="s">
        <v>1126</v>
      </c>
      <c r="I267" s="4" t="s">
        <v>1127</v>
      </c>
      <c r="J267" s="4" t="s">
        <v>292</v>
      </c>
      <c r="K267" s="4" t="s">
        <v>637</v>
      </c>
      <c r="L267" s="4" t="s">
        <v>933</v>
      </c>
      <c r="M267" s="4" t="s">
        <v>638</v>
      </c>
      <c r="N267" s="4" t="s">
        <v>39</v>
      </c>
    </row>
    <row r="268" spans="1:14" x14ac:dyDescent="0.25">
      <c r="A268" s="2">
        <v>45085.633657407408</v>
      </c>
      <c r="B268" s="3">
        <v>45085</v>
      </c>
      <c r="C268" s="3" t="s">
        <v>25</v>
      </c>
      <c r="D268" s="4" t="s">
        <v>639</v>
      </c>
      <c r="E268" s="4" t="s">
        <v>640</v>
      </c>
      <c r="F268" s="4" t="s">
        <v>641</v>
      </c>
      <c r="G268" s="4" t="s">
        <v>1128</v>
      </c>
      <c r="H268" s="4" t="s">
        <v>1129</v>
      </c>
      <c r="I268" s="4" t="s">
        <v>1130</v>
      </c>
      <c r="J268" s="4" t="s">
        <v>292</v>
      </c>
      <c r="K268" s="4" t="s">
        <v>637</v>
      </c>
      <c r="L268" s="4" t="s">
        <v>933</v>
      </c>
      <c r="M268" s="4" t="s">
        <v>638</v>
      </c>
      <c r="N268" s="4" t="s">
        <v>39</v>
      </c>
    </row>
    <row r="269" spans="1:14" x14ac:dyDescent="0.25">
      <c r="A269" s="2">
        <v>45085.689016203702</v>
      </c>
      <c r="B269" s="3">
        <v>45085</v>
      </c>
      <c r="C269" s="3" t="s">
        <v>25</v>
      </c>
      <c r="D269" s="4" t="s">
        <v>639</v>
      </c>
      <c r="E269" s="4" t="s">
        <v>640</v>
      </c>
      <c r="F269" s="4" t="s">
        <v>641</v>
      </c>
      <c r="G269" s="4" t="s">
        <v>1131</v>
      </c>
      <c r="H269" s="4" t="s">
        <v>1132</v>
      </c>
      <c r="I269" s="4" t="s">
        <v>1133</v>
      </c>
      <c r="J269" s="4" t="s">
        <v>292</v>
      </c>
      <c r="K269" s="4" t="s">
        <v>637</v>
      </c>
      <c r="L269" s="4" t="s">
        <v>28</v>
      </c>
      <c r="M269" s="4" t="s">
        <v>638</v>
      </c>
      <c r="N269" s="4" t="s">
        <v>39</v>
      </c>
    </row>
    <row r="270" spans="1:14" x14ac:dyDescent="0.25">
      <c r="A270" s="2">
        <v>45085.717719907407</v>
      </c>
      <c r="B270" s="3">
        <v>45085</v>
      </c>
      <c r="C270" s="3" t="s">
        <v>25</v>
      </c>
      <c r="D270" s="4" t="s">
        <v>639</v>
      </c>
      <c r="E270" s="4" t="s">
        <v>640</v>
      </c>
      <c r="F270" s="4" t="s">
        <v>641</v>
      </c>
      <c r="G270" s="4" t="s">
        <v>1134</v>
      </c>
      <c r="H270" s="4" t="s">
        <v>1135</v>
      </c>
      <c r="I270" s="4" t="s">
        <v>1136</v>
      </c>
      <c r="J270" s="4" t="s">
        <v>292</v>
      </c>
      <c r="K270" s="4" t="s">
        <v>637</v>
      </c>
      <c r="L270" s="4" t="s">
        <v>28</v>
      </c>
      <c r="M270" s="4" t="s">
        <v>638</v>
      </c>
      <c r="N270" s="4" t="s">
        <v>39</v>
      </c>
    </row>
    <row r="271" spans="1:14" x14ac:dyDescent="0.25">
      <c r="A271" s="2">
        <v>45085.734259259261</v>
      </c>
      <c r="B271" s="3">
        <v>45085</v>
      </c>
      <c r="C271" s="3" t="s">
        <v>25</v>
      </c>
      <c r="D271" s="4" t="s">
        <v>639</v>
      </c>
      <c r="E271" s="4" t="s">
        <v>640</v>
      </c>
      <c r="F271" s="4" t="s">
        <v>641</v>
      </c>
      <c r="G271" s="4" t="s">
        <v>1137</v>
      </c>
      <c r="H271" s="4" t="s">
        <v>1138</v>
      </c>
      <c r="I271" s="4" t="s">
        <v>1139</v>
      </c>
      <c r="J271" s="4" t="s">
        <v>292</v>
      </c>
      <c r="K271" s="4" t="s">
        <v>637</v>
      </c>
      <c r="L271" s="4" t="s">
        <v>28</v>
      </c>
      <c r="M271" s="4" t="s">
        <v>638</v>
      </c>
      <c r="N271" s="4" t="s">
        <v>39</v>
      </c>
    </row>
    <row r="272" spans="1:14" x14ac:dyDescent="0.25">
      <c r="A272" s="2">
        <v>45085.764803240738</v>
      </c>
      <c r="B272" s="3">
        <v>45085</v>
      </c>
      <c r="C272" s="3" t="s">
        <v>25</v>
      </c>
      <c r="D272" s="4" t="s">
        <v>639</v>
      </c>
      <c r="E272" s="4" t="s">
        <v>640</v>
      </c>
      <c r="F272" s="4" t="s">
        <v>641</v>
      </c>
      <c r="G272" s="4" t="s">
        <v>1140</v>
      </c>
      <c r="H272" s="4" t="s">
        <v>1141</v>
      </c>
      <c r="I272" s="4" t="s">
        <v>1142</v>
      </c>
      <c r="J272" s="4" t="s">
        <v>292</v>
      </c>
      <c r="K272" s="4" t="s">
        <v>637</v>
      </c>
      <c r="L272" s="4" t="s">
        <v>28</v>
      </c>
      <c r="M272" s="4" t="s">
        <v>638</v>
      </c>
      <c r="N272" s="4" t="s">
        <v>647</v>
      </c>
    </row>
    <row r="273" spans="1:14" x14ac:dyDescent="0.25">
      <c r="A273" s="2">
        <v>45085.766550925924</v>
      </c>
      <c r="B273" s="3">
        <v>45085</v>
      </c>
      <c r="C273" s="3" t="s">
        <v>25</v>
      </c>
      <c r="D273" s="4" t="s">
        <v>122</v>
      </c>
      <c r="E273" s="4" t="s">
        <v>1105</v>
      </c>
      <c r="F273" s="4" t="s">
        <v>334</v>
      </c>
      <c r="G273" s="4" t="s">
        <v>1143</v>
      </c>
      <c r="H273" s="4">
        <v>7678143636</v>
      </c>
      <c r="I273" s="4" t="s">
        <v>1144</v>
      </c>
      <c r="J273" s="4" t="s">
        <v>143</v>
      </c>
      <c r="K273" s="4" t="s">
        <v>698</v>
      </c>
      <c r="L273" s="4" t="s">
        <v>680</v>
      </c>
      <c r="M273" s="4" t="s">
        <v>763</v>
      </c>
      <c r="N273" s="4" t="s">
        <v>39</v>
      </c>
    </row>
    <row r="274" spans="1:14" x14ac:dyDescent="0.25">
      <c r="A274" s="2">
        <v>45085.76734953704</v>
      </c>
      <c r="B274" s="3">
        <v>45085</v>
      </c>
      <c r="C274" s="3" t="s">
        <v>25</v>
      </c>
      <c r="D274" s="4" t="s">
        <v>122</v>
      </c>
      <c r="E274" s="4" t="s">
        <v>1105</v>
      </c>
      <c r="F274" s="4" t="s">
        <v>334</v>
      </c>
      <c r="G274" s="4" t="s">
        <v>1145</v>
      </c>
      <c r="H274" s="4">
        <v>9350285421</v>
      </c>
      <c r="I274" s="4" t="s">
        <v>1146</v>
      </c>
      <c r="J274" s="4" t="s">
        <v>143</v>
      </c>
      <c r="K274" s="4" t="s">
        <v>637</v>
      </c>
      <c r="L274" s="4" t="s">
        <v>713</v>
      </c>
      <c r="M274" s="4" t="s">
        <v>763</v>
      </c>
      <c r="N274" s="4" t="s">
        <v>39</v>
      </c>
    </row>
    <row r="275" spans="1:14" x14ac:dyDescent="0.25">
      <c r="A275" s="2">
        <v>45085.772615740738</v>
      </c>
      <c r="B275" s="3">
        <v>45085</v>
      </c>
      <c r="C275" s="3" t="s">
        <v>25</v>
      </c>
      <c r="D275" s="4" t="s">
        <v>639</v>
      </c>
      <c r="E275" s="4" t="s">
        <v>640</v>
      </c>
      <c r="F275" s="4" t="s">
        <v>641</v>
      </c>
      <c r="G275" s="4" t="s">
        <v>1147</v>
      </c>
      <c r="H275" s="4" t="s">
        <v>1148</v>
      </c>
      <c r="I275" s="4" t="s">
        <v>1149</v>
      </c>
      <c r="J275" s="4" t="s">
        <v>292</v>
      </c>
      <c r="K275" s="4" t="s">
        <v>637</v>
      </c>
      <c r="L275" s="4" t="s">
        <v>28</v>
      </c>
      <c r="M275" s="4" t="s">
        <v>638</v>
      </c>
      <c r="N275" s="4" t="s">
        <v>39</v>
      </c>
    </row>
    <row r="276" spans="1:14" x14ac:dyDescent="0.25">
      <c r="A276" s="2">
        <v>45085.776203703703</v>
      </c>
      <c r="B276" s="3">
        <v>45085</v>
      </c>
      <c r="C276" s="3" t="s">
        <v>25</v>
      </c>
      <c r="D276" s="4" t="s">
        <v>122</v>
      </c>
      <c r="E276" s="4" t="s">
        <v>1105</v>
      </c>
      <c r="F276" s="4" t="s">
        <v>334</v>
      </c>
      <c r="G276" s="4" t="s">
        <v>1150</v>
      </c>
      <c r="H276" s="4">
        <v>9718585839</v>
      </c>
      <c r="I276" s="4" t="s">
        <v>1151</v>
      </c>
      <c r="J276" s="4" t="s">
        <v>143</v>
      </c>
      <c r="K276" s="4" t="s">
        <v>637</v>
      </c>
      <c r="L276" s="4" t="s">
        <v>673</v>
      </c>
      <c r="M276" s="4" t="s">
        <v>763</v>
      </c>
      <c r="N276" s="4" t="s">
        <v>39</v>
      </c>
    </row>
    <row r="277" spans="1:14" x14ac:dyDescent="0.25">
      <c r="A277" s="2">
        <v>45085.776736111111</v>
      </c>
      <c r="B277" s="3">
        <v>45085</v>
      </c>
      <c r="C277" s="3" t="s">
        <v>25</v>
      </c>
      <c r="D277" s="4" t="s">
        <v>122</v>
      </c>
      <c r="E277" s="4" t="s">
        <v>1105</v>
      </c>
      <c r="F277" s="4" t="s">
        <v>334</v>
      </c>
      <c r="G277" s="4" t="s">
        <v>1152</v>
      </c>
      <c r="H277" s="4">
        <v>9990814786</v>
      </c>
      <c r="I277" s="4" t="s">
        <v>1153</v>
      </c>
      <c r="J277" s="4" t="s">
        <v>143</v>
      </c>
      <c r="K277" s="4" t="s">
        <v>685</v>
      </c>
      <c r="L277" s="4" t="s">
        <v>186</v>
      </c>
      <c r="M277" s="4" t="s">
        <v>669</v>
      </c>
      <c r="N277" s="4" t="s">
        <v>39</v>
      </c>
    </row>
    <row r="278" spans="1:14" x14ac:dyDescent="0.25">
      <c r="A278" s="2">
        <v>45085.777268518519</v>
      </c>
      <c r="B278" s="3">
        <v>45085</v>
      </c>
      <c r="C278" s="3" t="s">
        <v>25</v>
      </c>
      <c r="D278" s="4" t="s">
        <v>122</v>
      </c>
      <c r="E278" s="4" t="s">
        <v>1105</v>
      </c>
      <c r="F278" s="4" t="s">
        <v>334</v>
      </c>
      <c r="G278" s="4" t="s">
        <v>1154</v>
      </c>
      <c r="H278" s="4">
        <v>9136611242</v>
      </c>
      <c r="I278" s="4" t="s">
        <v>1155</v>
      </c>
      <c r="J278" s="4" t="s">
        <v>143</v>
      </c>
      <c r="K278" s="4" t="s">
        <v>698</v>
      </c>
      <c r="L278" s="4" t="s">
        <v>28</v>
      </c>
      <c r="M278" s="4" t="s">
        <v>669</v>
      </c>
      <c r="N278" s="4" t="s">
        <v>39</v>
      </c>
    </row>
    <row r="279" spans="1:14" x14ac:dyDescent="0.25">
      <c r="A279" s="2">
        <v>45085.777881944443</v>
      </c>
      <c r="B279" s="3">
        <v>45085</v>
      </c>
      <c r="C279" s="3" t="s">
        <v>25</v>
      </c>
      <c r="D279" s="4" t="s">
        <v>122</v>
      </c>
      <c r="E279" s="4" t="s">
        <v>1105</v>
      </c>
      <c r="F279" s="4" t="s">
        <v>334</v>
      </c>
      <c r="G279" s="4" t="s">
        <v>1156</v>
      </c>
      <c r="H279" s="4">
        <v>9990517564</v>
      </c>
      <c r="I279" s="4" t="s">
        <v>1157</v>
      </c>
      <c r="J279" s="4" t="s">
        <v>143</v>
      </c>
      <c r="K279" s="4" t="s">
        <v>637</v>
      </c>
      <c r="L279" s="4" t="s">
        <v>677</v>
      </c>
      <c r="M279" s="4" t="s">
        <v>669</v>
      </c>
      <c r="N279" s="4" t="s">
        <v>39</v>
      </c>
    </row>
    <row r="280" spans="1:14" x14ac:dyDescent="0.25">
      <c r="A280" s="2">
        <v>45085.778391203705</v>
      </c>
      <c r="B280" s="3">
        <v>45085</v>
      </c>
      <c r="C280" s="3" t="s">
        <v>25</v>
      </c>
      <c r="D280" s="4" t="s">
        <v>122</v>
      </c>
      <c r="E280" s="4" t="s">
        <v>1105</v>
      </c>
      <c r="F280" s="4" t="s">
        <v>334</v>
      </c>
      <c r="G280" s="4" t="s">
        <v>1158</v>
      </c>
      <c r="H280" s="4">
        <v>8512596102</v>
      </c>
      <c r="I280" s="4" t="s">
        <v>1159</v>
      </c>
      <c r="J280" s="4" t="s">
        <v>143</v>
      </c>
      <c r="K280" s="4" t="s">
        <v>685</v>
      </c>
      <c r="L280" s="4" t="s">
        <v>186</v>
      </c>
      <c r="M280" s="4" t="s">
        <v>700</v>
      </c>
      <c r="N280" s="4" t="s">
        <v>30</v>
      </c>
    </row>
    <row r="281" spans="1:14" x14ac:dyDescent="0.25">
      <c r="A281" s="2">
        <v>45085.787719907406</v>
      </c>
      <c r="B281" s="3">
        <v>45085</v>
      </c>
      <c r="C281" s="3" t="s">
        <v>25</v>
      </c>
      <c r="D281" s="4" t="s">
        <v>639</v>
      </c>
      <c r="E281" s="4" t="s">
        <v>640</v>
      </c>
      <c r="F281" s="4" t="s">
        <v>641</v>
      </c>
      <c r="G281" s="4" t="s">
        <v>1160</v>
      </c>
      <c r="H281" s="4" t="s">
        <v>1161</v>
      </c>
      <c r="I281" s="4" t="s">
        <v>1162</v>
      </c>
      <c r="J281" s="4" t="s">
        <v>292</v>
      </c>
      <c r="K281" s="4" t="s">
        <v>637</v>
      </c>
      <c r="L281" s="4" t="s">
        <v>28</v>
      </c>
      <c r="M281" s="4" t="s">
        <v>638</v>
      </c>
      <c r="N281" s="4" t="s">
        <v>39</v>
      </c>
    </row>
    <row r="282" spans="1:14" x14ac:dyDescent="0.25">
      <c r="A282" s="2">
        <v>45085.792592592596</v>
      </c>
      <c r="B282" s="3">
        <v>45085</v>
      </c>
      <c r="C282" s="3" t="s">
        <v>25</v>
      </c>
      <c r="D282" s="4" t="s">
        <v>639</v>
      </c>
      <c r="E282" s="4" t="s">
        <v>640</v>
      </c>
      <c r="F282" s="4" t="s">
        <v>641</v>
      </c>
      <c r="G282" s="4" t="s">
        <v>1163</v>
      </c>
      <c r="H282" s="4" t="s">
        <v>1164</v>
      </c>
      <c r="I282" s="4" t="s">
        <v>1165</v>
      </c>
      <c r="J282" s="4" t="s">
        <v>292</v>
      </c>
      <c r="K282" s="4" t="s">
        <v>637</v>
      </c>
      <c r="L282" s="4" t="s">
        <v>28</v>
      </c>
      <c r="M282" s="4" t="s">
        <v>638</v>
      </c>
      <c r="N282" s="4" t="s">
        <v>39</v>
      </c>
    </row>
    <row r="283" spans="1:14" x14ac:dyDescent="0.25">
      <c r="A283" s="2">
        <v>45085.835659722223</v>
      </c>
      <c r="B283" s="3">
        <v>45085</v>
      </c>
      <c r="C283" s="3" t="s">
        <v>25</v>
      </c>
      <c r="D283" s="4" t="s">
        <v>639</v>
      </c>
      <c r="E283" s="4" t="s">
        <v>640</v>
      </c>
      <c r="F283" s="4" t="s">
        <v>641</v>
      </c>
      <c r="G283" s="4" t="s">
        <v>1166</v>
      </c>
      <c r="H283" s="4" t="s">
        <v>1167</v>
      </c>
      <c r="I283" s="4" t="s">
        <v>1168</v>
      </c>
      <c r="J283" s="4" t="s">
        <v>292</v>
      </c>
      <c r="K283" s="4" t="s">
        <v>637</v>
      </c>
      <c r="L283" s="4" t="s">
        <v>28</v>
      </c>
      <c r="M283" s="4" t="s">
        <v>638</v>
      </c>
      <c r="N283" s="4" t="s">
        <v>39</v>
      </c>
    </row>
    <row r="284" spans="1:14" x14ac:dyDescent="0.25">
      <c r="A284" s="2">
        <v>45085.844895833332</v>
      </c>
      <c r="B284" s="3">
        <v>45085</v>
      </c>
      <c r="C284" s="3" t="s">
        <v>25</v>
      </c>
      <c r="D284" s="4" t="s">
        <v>639</v>
      </c>
      <c r="E284" s="4" t="s">
        <v>640</v>
      </c>
      <c r="F284" s="4" t="s">
        <v>641</v>
      </c>
      <c r="G284" s="4" t="s">
        <v>1169</v>
      </c>
      <c r="H284" s="4" t="s">
        <v>1170</v>
      </c>
      <c r="I284" s="4" t="s">
        <v>1171</v>
      </c>
      <c r="J284" s="4" t="s">
        <v>292</v>
      </c>
      <c r="K284" s="4" t="s">
        <v>637</v>
      </c>
      <c r="L284" s="4" t="s">
        <v>186</v>
      </c>
      <c r="M284" s="4" t="s">
        <v>638</v>
      </c>
      <c r="N284" s="4" t="s">
        <v>647</v>
      </c>
    </row>
    <row r="285" spans="1:14" x14ac:dyDescent="0.25">
      <c r="A285" s="2">
        <v>45085.847094907411</v>
      </c>
      <c r="B285" s="3">
        <v>45085</v>
      </c>
      <c r="C285" s="3" t="s">
        <v>25</v>
      </c>
      <c r="D285" s="4" t="s">
        <v>639</v>
      </c>
      <c r="E285" s="4" t="s">
        <v>640</v>
      </c>
      <c r="F285" s="4" t="s">
        <v>641</v>
      </c>
      <c r="G285" s="4" t="s">
        <v>1172</v>
      </c>
      <c r="H285" s="4" t="s">
        <v>1173</v>
      </c>
      <c r="I285" s="4" t="s">
        <v>1174</v>
      </c>
      <c r="J285" s="4" t="s">
        <v>292</v>
      </c>
      <c r="K285" s="4" t="s">
        <v>637</v>
      </c>
      <c r="L285" s="4" t="s">
        <v>28</v>
      </c>
      <c r="M285" s="4" t="s">
        <v>638</v>
      </c>
      <c r="N285" s="4" t="s">
        <v>647</v>
      </c>
    </row>
    <row r="286" spans="1:14" x14ac:dyDescent="0.25">
      <c r="A286" s="2">
        <v>45085.849108796298</v>
      </c>
      <c r="B286" s="3">
        <v>45085</v>
      </c>
      <c r="C286" s="3" t="s">
        <v>25</v>
      </c>
      <c r="D286" s="4" t="s">
        <v>639</v>
      </c>
      <c r="E286" s="4" t="s">
        <v>640</v>
      </c>
      <c r="F286" s="4" t="s">
        <v>641</v>
      </c>
      <c r="G286" s="4" t="s">
        <v>1175</v>
      </c>
      <c r="H286" s="4" t="s">
        <v>1176</v>
      </c>
      <c r="I286" s="4" t="s">
        <v>1177</v>
      </c>
      <c r="J286" s="4" t="s">
        <v>292</v>
      </c>
      <c r="K286" s="4" t="s">
        <v>637</v>
      </c>
      <c r="L286" s="4" t="s">
        <v>28</v>
      </c>
      <c r="M286" s="4" t="s">
        <v>638</v>
      </c>
      <c r="N286" s="4" t="s">
        <v>39</v>
      </c>
    </row>
    <row r="287" spans="1:14" x14ac:dyDescent="0.25">
      <c r="A287" s="2">
        <v>45085.851122685184</v>
      </c>
      <c r="B287" s="3">
        <v>45085</v>
      </c>
      <c r="C287" s="3" t="s">
        <v>25</v>
      </c>
      <c r="D287" s="4" t="s">
        <v>639</v>
      </c>
      <c r="E287" s="4" t="s">
        <v>640</v>
      </c>
      <c r="F287" s="4" t="s">
        <v>641</v>
      </c>
      <c r="G287" s="4" t="s">
        <v>1178</v>
      </c>
      <c r="H287" s="4" t="s">
        <v>1179</v>
      </c>
      <c r="I287" s="4" t="s">
        <v>1180</v>
      </c>
      <c r="J287" s="4" t="s">
        <v>292</v>
      </c>
      <c r="K287" s="4" t="s">
        <v>637</v>
      </c>
      <c r="L287" s="4" t="s">
        <v>28</v>
      </c>
      <c r="M287" s="4" t="s">
        <v>638</v>
      </c>
      <c r="N287" s="4" t="s">
        <v>647</v>
      </c>
    </row>
    <row r="288" spans="1:14" x14ac:dyDescent="0.25">
      <c r="A288" s="2">
        <v>45085.852511574078</v>
      </c>
      <c r="B288" s="3">
        <v>45085</v>
      </c>
      <c r="C288" s="3" t="s">
        <v>25</v>
      </c>
      <c r="D288" s="4" t="s">
        <v>639</v>
      </c>
      <c r="E288" s="4" t="s">
        <v>640</v>
      </c>
      <c r="F288" s="4" t="s">
        <v>641</v>
      </c>
      <c r="G288" s="4" t="s">
        <v>1181</v>
      </c>
      <c r="H288" s="4" t="s">
        <v>1182</v>
      </c>
      <c r="I288" s="4" t="s">
        <v>1180</v>
      </c>
      <c r="J288" s="4" t="s">
        <v>292</v>
      </c>
      <c r="K288" s="4" t="s">
        <v>637</v>
      </c>
      <c r="L288" s="4" t="s">
        <v>28</v>
      </c>
      <c r="M288" s="4" t="s">
        <v>638</v>
      </c>
      <c r="N288" s="4" t="s">
        <v>39</v>
      </c>
    </row>
    <row r="289" spans="1:14" x14ac:dyDescent="0.25">
      <c r="A289" s="2">
        <v>45086.507013888891</v>
      </c>
      <c r="B289" s="3">
        <v>45086</v>
      </c>
      <c r="C289" s="3" t="s">
        <v>25</v>
      </c>
      <c r="D289" s="4" t="s">
        <v>122</v>
      </c>
      <c r="E289" s="4" t="s">
        <v>1105</v>
      </c>
      <c r="F289" s="4" t="s">
        <v>334</v>
      </c>
      <c r="G289" s="4" t="s">
        <v>1183</v>
      </c>
      <c r="H289" s="4">
        <v>9995842136</v>
      </c>
      <c r="I289" s="4" t="s">
        <v>1184</v>
      </c>
      <c r="J289" s="4" t="s">
        <v>143</v>
      </c>
      <c r="K289" s="4" t="s">
        <v>698</v>
      </c>
      <c r="L289" s="4" t="s">
        <v>677</v>
      </c>
      <c r="M289" s="4" t="s">
        <v>638</v>
      </c>
      <c r="N289" s="4" t="s">
        <v>39</v>
      </c>
    </row>
    <row r="290" spans="1:14" x14ac:dyDescent="0.25">
      <c r="A290" s="2">
        <v>45086.507557870369</v>
      </c>
      <c r="B290" s="3">
        <v>45086</v>
      </c>
      <c r="C290" s="3" t="s">
        <v>25</v>
      </c>
      <c r="D290" s="4" t="s">
        <v>122</v>
      </c>
      <c r="E290" s="4" t="s">
        <v>1105</v>
      </c>
      <c r="F290" s="4" t="s">
        <v>334</v>
      </c>
      <c r="G290" s="4" t="s">
        <v>1185</v>
      </c>
      <c r="H290" s="4">
        <v>8802524952</v>
      </c>
      <c r="I290" s="4" t="s">
        <v>1186</v>
      </c>
      <c r="J290" s="4" t="s">
        <v>143</v>
      </c>
      <c r="K290" s="4" t="s">
        <v>698</v>
      </c>
      <c r="L290" s="4" t="s">
        <v>702</v>
      </c>
      <c r="M290" s="4" t="s">
        <v>638</v>
      </c>
      <c r="N290" s="4" t="s">
        <v>39</v>
      </c>
    </row>
    <row r="291" spans="1:14" x14ac:dyDescent="0.25">
      <c r="A291" s="2">
        <v>45086.626782407409</v>
      </c>
      <c r="B291" s="3">
        <v>45086</v>
      </c>
      <c r="C291" s="3" t="s">
        <v>25</v>
      </c>
      <c r="D291" s="4" t="s">
        <v>122</v>
      </c>
      <c r="E291" s="4" t="s">
        <v>1105</v>
      </c>
      <c r="F291" s="4" t="s">
        <v>334</v>
      </c>
      <c r="G291" s="4" t="s">
        <v>1187</v>
      </c>
      <c r="H291" s="4">
        <v>8505803872</v>
      </c>
      <c r="I291" s="4" t="s">
        <v>1188</v>
      </c>
      <c r="J291" s="4" t="s">
        <v>143</v>
      </c>
      <c r="K291" s="4" t="s">
        <v>698</v>
      </c>
      <c r="L291" s="4" t="s">
        <v>677</v>
      </c>
      <c r="M291" s="4" t="s">
        <v>638</v>
      </c>
      <c r="N291" s="4" t="s">
        <v>39</v>
      </c>
    </row>
    <row r="292" spans="1:14" x14ac:dyDescent="0.25">
      <c r="A292" s="2">
        <v>45086.627256944441</v>
      </c>
      <c r="B292" s="3">
        <v>45086</v>
      </c>
      <c r="C292" s="3" t="s">
        <v>25</v>
      </c>
      <c r="D292" s="4" t="s">
        <v>122</v>
      </c>
      <c r="E292" s="4" t="s">
        <v>1105</v>
      </c>
      <c r="F292" s="4" t="s">
        <v>334</v>
      </c>
      <c r="G292" s="4" t="s">
        <v>1189</v>
      </c>
      <c r="H292" s="4">
        <v>9815249651</v>
      </c>
      <c r="I292" s="4" t="s">
        <v>1190</v>
      </c>
      <c r="J292" s="4" t="s">
        <v>225</v>
      </c>
      <c r="K292" s="4" t="s">
        <v>685</v>
      </c>
      <c r="L292" s="4" t="s">
        <v>713</v>
      </c>
      <c r="M292" s="4" t="s">
        <v>763</v>
      </c>
      <c r="N292" s="4" t="s">
        <v>647</v>
      </c>
    </row>
    <row r="293" spans="1:14" x14ac:dyDescent="0.25">
      <c r="A293" s="2">
        <v>45086.628032407411</v>
      </c>
      <c r="B293" s="3">
        <v>45086</v>
      </c>
      <c r="C293" s="3" t="s">
        <v>25</v>
      </c>
      <c r="D293" s="4" t="s">
        <v>122</v>
      </c>
      <c r="E293" s="4" t="s">
        <v>1105</v>
      </c>
      <c r="F293" s="4" t="s">
        <v>334</v>
      </c>
      <c r="G293" s="4" t="s">
        <v>1191</v>
      </c>
      <c r="H293" s="4">
        <v>9852102596</v>
      </c>
      <c r="I293" s="4" t="s">
        <v>1192</v>
      </c>
      <c r="J293" s="4" t="s">
        <v>225</v>
      </c>
      <c r="K293" s="4" t="s">
        <v>637</v>
      </c>
      <c r="L293" s="4" t="s">
        <v>744</v>
      </c>
      <c r="M293" s="4" t="s">
        <v>638</v>
      </c>
      <c r="N293" s="5" t="s">
        <v>1193</v>
      </c>
    </row>
    <row r="294" spans="1:14" x14ac:dyDescent="0.25">
      <c r="A294" s="2">
        <v>45086.712164351855</v>
      </c>
      <c r="B294" s="3">
        <v>45086</v>
      </c>
      <c r="C294" s="3" t="s">
        <v>25</v>
      </c>
      <c r="D294" s="4" t="s">
        <v>639</v>
      </c>
      <c r="E294" s="4" t="s">
        <v>640</v>
      </c>
      <c r="F294" s="4" t="s">
        <v>641</v>
      </c>
      <c r="G294" s="4" t="s">
        <v>1194</v>
      </c>
      <c r="H294" s="4">
        <v>9839016036</v>
      </c>
      <c r="I294" s="4" t="s">
        <v>1195</v>
      </c>
      <c r="J294" s="4" t="s">
        <v>292</v>
      </c>
      <c r="K294" s="4" t="s">
        <v>637</v>
      </c>
      <c r="L294" s="4" t="s">
        <v>28</v>
      </c>
      <c r="M294" s="4" t="s">
        <v>638</v>
      </c>
      <c r="N294" s="4" t="s">
        <v>647</v>
      </c>
    </row>
    <row r="295" spans="1:14" x14ac:dyDescent="0.25">
      <c r="A295" s="2">
        <v>45086.720381944448</v>
      </c>
      <c r="B295" s="3">
        <v>45086</v>
      </c>
      <c r="C295" s="3" t="s">
        <v>25</v>
      </c>
      <c r="D295" s="4" t="s">
        <v>639</v>
      </c>
      <c r="E295" s="4" t="s">
        <v>989</v>
      </c>
      <c r="F295" s="4" t="s">
        <v>641</v>
      </c>
      <c r="G295" s="4" t="s">
        <v>1196</v>
      </c>
      <c r="H295" s="4">
        <v>7007855865</v>
      </c>
      <c r="I295" s="4" t="s">
        <v>1197</v>
      </c>
      <c r="J295" s="4" t="s">
        <v>292</v>
      </c>
      <c r="K295" s="4" t="s">
        <v>637</v>
      </c>
      <c r="L295" s="4" t="s">
        <v>673</v>
      </c>
      <c r="M295" s="4" t="s">
        <v>638</v>
      </c>
      <c r="N295" s="4" t="s">
        <v>647</v>
      </c>
    </row>
    <row r="296" spans="1:14" x14ac:dyDescent="0.25">
      <c r="A296" s="2">
        <v>45086.72446759259</v>
      </c>
      <c r="B296" s="3">
        <v>45086</v>
      </c>
      <c r="C296" s="3" t="s">
        <v>25</v>
      </c>
      <c r="D296" s="4" t="s">
        <v>639</v>
      </c>
      <c r="E296" s="4" t="s">
        <v>640</v>
      </c>
      <c r="F296" s="4" t="s">
        <v>641</v>
      </c>
      <c r="G296" s="4" t="s">
        <v>1198</v>
      </c>
      <c r="H296" s="4">
        <v>9651298417</v>
      </c>
      <c r="I296" s="4" t="s">
        <v>1199</v>
      </c>
      <c r="J296" s="4" t="s">
        <v>292</v>
      </c>
      <c r="K296" s="4" t="s">
        <v>637</v>
      </c>
      <c r="L296" s="4" t="s">
        <v>673</v>
      </c>
      <c r="M296" s="4" t="s">
        <v>638</v>
      </c>
      <c r="N296" s="4" t="s">
        <v>647</v>
      </c>
    </row>
    <row r="297" spans="1:14" x14ac:dyDescent="0.25">
      <c r="A297" s="2">
        <v>45086.739259259259</v>
      </c>
      <c r="B297" s="3">
        <v>45086</v>
      </c>
      <c r="C297" s="3" t="s">
        <v>25</v>
      </c>
      <c r="D297" s="4" t="s">
        <v>639</v>
      </c>
      <c r="E297" s="4" t="s">
        <v>640</v>
      </c>
      <c r="F297" s="4" t="s">
        <v>641</v>
      </c>
      <c r="G297" s="4" t="s">
        <v>1200</v>
      </c>
      <c r="H297" s="4">
        <v>9839105018</v>
      </c>
      <c r="I297" s="4" t="s">
        <v>1201</v>
      </c>
      <c r="J297" s="4" t="s">
        <v>292</v>
      </c>
      <c r="K297" s="4" t="s">
        <v>637</v>
      </c>
      <c r="L297" s="4" t="s">
        <v>673</v>
      </c>
      <c r="M297" s="4" t="s">
        <v>638</v>
      </c>
      <c r="N297" s="4" t="s">
        <v>647</v>
      </c>
    </row>
    <row r="298" spans="1:14" x14ac:dyDescent="0.25">
      <c r="A298" s="2">
        <v>45086.751898148148</v>
      </c>
      <c r="B298" s="3">
        <v>45086</v>
      </c>
      <c r="C298" s="3" t="s">
        <v>25</v>
      </c>
      <c r="D298" s="4" t="s">
        <v>639</v>
      </c>
      <c r="E298" s="4" t="s">
        <v>640</v>
      </c>
      <c r="F298" s="4" t="s">
        <v>641</v>
      </c>
      <c r="G298" s="4" t="s">
        <v>1202</v>
      </c>
      <c r="H298" s="4">
        <v>9076743974</v>
      </c>
      <c r="I298" s="4" t="s">
        <v>1203</v>
      </c>
      <c r="J298" s="4" t="s">
        <v>292</v>
      </c>
      <c r="K298" s="4" t="s">
        <v>637</v>
      </c>
      <c r="L298" s="4" t="s">
        <v>28</v>
      </c>
      <c r="M298" s="4" t="s">
        <v>638</v>
      </c>
      <c r="N298" s="4" t="s">
        <v>647</v>
      </c>
    </row>
    <row r="299" spans="1:14" x14ac:dyDescent="0.25">
      <c r="A299" s="2">
        <v>45086.76525462963</v>
      </c>
      <c r="B299" s="3">
        <v>45086</v>
      </c>
      <c r="C299" s="3" t="s">
        <v>25</v>
      </c>
      <c r="D299" s="4" t="s">
        <v>639</v>
      </c>
      <c r="E299" s="4" t="s">
        <v>640</v>
      </c>
      <c r="F299" s="4" t="s">
        <v>641</v>
      </c>
      <c r="G299" s="4" t="s">
        <v>1204</v>
      </c>
      <c r="H299" s="4">
        <v>8181030222</v>
      </c>
      <c r="I299" s="4" t="s">
        <v>1205</v>
      </c>
      <c r="J299" s="4" t="s">
        <v>292</v>
      </c>
      <c r="K299" s="4" t="s">
        <v>637</v>
      </c>
      <c r="L299" s="4" t="s">
        <v>933</v>
      </c>
      <c r="M299" s="4" t="s">
        <v>638</v>
      </c>
      <c r="N299" s="4" t="s">
        <v>647</v>
      </c>
    </row>
    <row r="300" spans="1:14" x14ac:dyDescent="0.25">
      <c r="A300" s="2">
        <v>45086.771655092591</v>
      </c>
      <c r="B300" s="3">
        <v>45086</v>
      </c>
      <c r="C300" s="3" t="s">
        <v>25</v>
      </c>
      <c r="D300" s="4" t="s">
        <v>639</v>
      </c>
      <c r="E300" s="4" t="s">
        <v>640</v>
      </c>
      <c r="F300" s="4" t="s">
        <v>641</v>
      </c>
      <c r="G300" s="4" t="s">
        <v>1206</v>
      </c>
      <c r="H300" s="4">
        <v>9336453796</v>
      </c>
      <c r="I300" s="4" t="s">
        <v>1207</v>
      </c>
      <c r="J300" s="4" t="s">
        <v>292</v>
      </c>
      <c r="K300" s="4" t="s">
        <v>637</v>
      </c>
      <c r="L300" s="4" t="s">
        <v>28</v>
      </c>
      <c r="M300" s="4" t="s">
        <v>638</v>
      </c>
      <c r="N300" s="4" t="s">
        <v>647</v>
      </c>
    </row>
    <row r="301" spans="1:14" x14ac:dyDescent="0.25">
      <c r="A301" s="2">
        <v>45086.782314814816</v>
      </c>
      <c r="B301" s="3">
        <v>45086</v>
      </c>
      <c r="C301" s="3" t="s">
        <v>25</v>
      </c>
      <c r="D301" s="4" t="s">
        <v>639</v>
      </c>
      <c r="E301" s="4" t="s">
        <v>640</v>
      </c>
      <c r="F301" s="4" t="s">
        <v>641</v>
      </c>
      <c r="G301" s="4" t="s">
        <v>1208</v>
      </c>
      <c r="H301" s="4">
        <v>5123568031</v>
      </c>
      <c r="I301" s="4" t="s">
        <v>1209</v>
      </c>
      <c r="J301" s="4" t="s">
        <v>292</v>
      </c>
      <c r="K301" s="4" t="s">
        <v>637</v>
      </c>
      <c r="L301" s="4" t="s">
        <v>933</v>
      </c>
      <c r="M301" s="4" t="s">
        <v>638</v>
      </c>
      <c r="N301" s="4" t="s">
        <v>39</v>
      </c>
    </row>
    <row r="302" spans="1:14" x14ac:dyDescent="0.25">
      <c r="A302" s="2">
        <v>45086.808078703703</v>
      </c>
      <c r="B302" s="3">
        <v>45086</v>
      </c>
      <c r="C302" s="3" t="s">
        <v>25</v>
      </c>
      <c r="D302" s="4" t="s">
        <v>639</v>
      </c>
      <c r="E302" s="4" t="s">
        <v>640</v>
      </c>
      <c r="F302" s="4" t="s">
        <v>641</v>
      </c>
      <c r="G302" s="4" t="s">
        <v>1210</v>
      </c>
      <c r="H302" s="4">
        <v>9506298023</v>
      </c>
      <c r="I302" s="4" t="s">
        <v>1211</v>
      </c>
      <c r="J302" s="4" t="s">
        <v>292</v>
      </c>
      <c r="K302" s="4" t="s">
        <v>637</v>
      </c>
      <c r="L302" s="4" t="s">
        <v>933</v>
      </c>
      <c r="M302" s="4" t="s">
        <v>638</v>
      </c>
      <c r="N302" s="4" t="s">
        <v>647</v>
      </c>
    </row>
    <row r="303" spans="1:14" x14ac:dyDescent="0.25">
      <c r="A303" s="2">
        <v>45086.820775462962</v>
      </c>
      <c r="B303" s="3">
        <v>45086</v>
      </c>
      <c r="C303" s="3" t="s">
        <v>25</v>
      </c>
      <c r="D303" s="4" t="s">
        <v>122</v>
      </c>
      <c r="E303" s="4" t="s">
        <v>1105</v>
      </c>
      <c r="F303" s="4" t="s">
        <v>334</v>
      </c>
      <c r="G303" s="4" t="s">
        <v>1212</v>
      </c>
      <c r="H303" s="4">
        <v>982614568</v>
      </c>
      <c r="I303" s="4" t="s">
        <v>1213</v>
      </c>
      <c r="J303" s="4" t="s">
        <v>143</v>
      </c>
      <c r="K303" s="4" t="s">
        <v>698</v>
      </c>
      <c r="L303" s="4" t="s">
        <v>673</v>
      </c>
      <c r="M303" s="4" t="s">
        <v>669</v>
      </c>
      <c r="N303" s="4" t="s">
        <v>39</v>
      </c>
    </row>
    <row r="304" spans="1:14" x14ac:dyDescent="0.25">
      <c r="A304" s="2">
        <v>45086.823796296296</v>
      </c>
      <c r="B304" s="3">
        <v>45086</v>
      </c>
      <c r="C304" s="3" t="s">
        <v>25</v>
      </c>
      <c r="D304" s="4" t="s">
        <v>122</v>
      </c>
      <c r="E304" s="4" t="s">
        <v>1105</v>
      </c>
      <c r="F304" s="4" t="s">
        <v>334</v>
      </c>
      <c r="G304" s="4" t="s">
        <v>1214</v>
      </c>
      <c r="H304" s="4">
        <v>9871245610</v>
      </c>
      <c r="I304" s="4" t="s">
        <v>1215</v>
      </c>
      <c r="J304" s="4" t="s">
        <v>143</v>
      </c>
      <c r="K304" s="4" t="s">
        <v>698</v>
      </c>
      <c r="L304" s="4" t="s">
        <v>677</v>
      </c>
      <c r="M304" s="4" t="s">
        <v>669</v>
      </c>
      <c r="N304" s="4" t="s">
        <v>39</v>
      </c>
    </row>
    <row r="305" spans="1:14" x14ac:dyDescent="0.25">
      <c r="A305" s="2">
        <v>45086.828518518516</v>
      </c>
      <c r="B305" s="3">
        <v>45086</v>
      </c>
      <c r="C305" s="3" t="s">
        <v>25</v>
      </c>
      <c r="D305" s="4" t="s">
        <v>639</v>
      </c>
      <c r="E305" s="4" t="s">
        <v>640</v>
      </c>
      <c r="F305" s="4" t="s">
        <v>641</v>
      </c>
      <c r="G305" s="4" t="s">
        <v>1216</v>
      </c>
      <c r="H305" s="4">
        <v>9919746986</v>
      </c>
      <c r="I305" s="4" t="s">
        <v>1217</v>
      </c>
      <c r="J305" s="4" t="s">
        <v>292</v>
      </c>
      <c r="K305" s="4" t="s">
        <v>637</v>
      </c>
      <c r="L305" s="4" t="s">
        <v>933</v>
      </c>
      <c r="M305" s="4" t="s">
        <v>638</v>
      </c>
      <c r="N305" s="4" t="s">
        <v>647</v>
      </c>
    </row>
    <row r="306" spans="1:14" x14ac:dyDescent="0.25">
      <c r="A306" s="2">
        <v>45086.829780092594</v>
      </c>
      <c r="B306" s="3">
        <v>45086</v>
      </c>
      <c r="C306" s="3" t="s">
        <v>25</v>
      </c>
      <c r="D306" s="4" t="s">
        <v>122</v>
      </c>
      <c r="E306" s="4" t="s">
        <v>1105</v>
      </c>
      <c r="F306" s="4" t="s">
        <v>334</v>
      </c>
      <c r="G306" s="4" t="s">
        <v>1218</v>
      </c>
      <c r="H306" s="4">
        <v>9878456712</v>
      </c>
      <c r="I306" s="4" t="s">
        <v>1219</v>
      </c>
      <c r="J306" s="4" t="s">
        <v>143</v>
      </c>
      <c r="K306" s="4" t="s">
        <v>685</v>
      </c>
      <c r="L306" s="4" t="s">
        <v>37</v>
      </c>
      <c r="M306" s="4" t="s">
        <v>669</v>
      </c>
      <c r="N306" s="4" t="s">
        <v>30</v>
      </c>
    </row>
    <row r="307" spans="1:14" x14ac:dyDescent="0.25">
      <c r="A307" s="2">
        <v>45086.830300925925</v>
      </c>
      <c r="B307" s="3">
        <v>45086</v>
      </c>
      <c r="C307" s="3" t="s">
        <v>25</v>
      </c>
      <c r="D307" s="4" t="s">
        <v>122</v>
      </c>
      <c r="E307" s="4" t="s">
        <v>1105</v>
      </c>
      <c r="F307" s="4" t="s">
        <v>334</v>
      </c>
      <c r="G307" s="4" t="s">
        <v>1220</v>
      </c>
      <c r="H307" s="4">
        <v>9876544633</v>
      </c>
      <c r="I307" s="4" t="s">
        <v>1221</v>
      </c>
      <c r="J307" s="4" t="s">
        <v>143</v>
      </c>
      <c r="K307" s="4" t="s">
        <v>644</v>
      </c>
      <c r="L307" s="4" t="s">
        <v>1222</v>
      </c>
      <c r="M307" s="4" t="s">
        <v>638</v>
      </c>
      <c r="N307" s="4" t="s">
        <v>39</v>
      </c>
    </row>
    <row r="308" spans="1:14" x14ac:dyDescent="0.25">
      <c r="A308" s="2">
        <v>45086.833993055552</v>
      </c>
      <c r="B308" s="3">
        <v>45086</v>
      </c>
      <c r="C308" s="3" t="s">
        <v>25</v>
      </c>
      <c r="D308" s="4" t="s">
        <v>122</v>
      </c>
      <c r="E308" s="4" t="s">
        <v>1105</v>
      </c>
      <c r="F308" s="4" t="s">
        <v>334</v>
      </c>
      <c r="G308" s="4" t="s">
        <v>1223</v>
      </c>
      <c r="H308" s="4">
        <v>9868845632</v>
      </c>
      <c r="I308" s="4" t="s">
        <v>1224</v>
      </c>
      <c r="J308" s="4" t="s">
        <v>143</v>
      </c>
      <c r="K308" s="4" t="s">
        <v>644</v>
      </c>
      <c r="L308" s="4" t="s">
        <v>744</v>
      </c>
      <c r="M308" s="4" t="s">
        <v>638</v>
      </c>
      <c r="N308" s="4" t="s">
        <v>30</v>
      </c>
    </row>
    <row r="309" spans="1:14" x14ac:dyDescent="0.25">
      <c r="A309" s="2">
        <v>45086.834374999999</v>
      </c>
      <c r="B309" s="3">
        <v>45086</v>
      </c>
      <c r="C309" s="3" t="s">
        <v>25</v>
      </c>
      <c r="D309" s="4" t="s">
        <v>639</v>
      </c>
      <c r="E309" s="4" t="s">
        <v>640</v>
      </c>
      <c r="F309" s="4" t="s">
        <v>641</v>
      </c>
      <c r="G309" s="4" t="s">
        <v>1225</v>
      </c>
      <c r="H309" s="4">
        <v>9628656071</v>
      </c>
      <c r="I309" s="4" t="s">
        <v>1226</v>
      </c>
      <c r="J309" s="4" t="s">
        <v>292</v>
      </c>
      <c r="K309" s="4" t="s">
        <v>637</v>
      </c>
      <c r="L309" s="4" t="s">
        <v>933</v>
      </c>
      <c r="M309" s="4" t="s">
        <v>638</v>
      </c>
      <c r="N309" s="4" t="s">
        <v>39</v>
      </c>
    </row>
    <row r="310" spans="1:14" x14ac:dyDescent="0.25">
      <c r="A310" s="2">
        <v>45086.837071759262</v>
      </c>
      <c r="B310" s="3">
        <v>45086</v>
      </c>
      <c r="C310" s="3" t="s">
        <v>25</v>
      </c>
      <c r="D310" s="4" t="s">
        <v>122</v>
      </c>
      <c r="E310" s="4" t="s">
        <v>1105</v>
      </c>
      <c r="F310" s="4" t="s">
        <v>334</v>
      </c>
      <c r="G310" s="4" t="s">
        <v>1227</v>
      </c>
      <c r="H310" s="4">
        <v>9864623096</v>
      </c>
      <c r="I310" s="4" t="s">
        <v>1228</v>
      </c>
      <c r="J310" s="4" t="s">
        <v>143</v>
      </c>
      <c r="K310" s="4" t="s">
        <v>685</v>
      </c>
      <c r="L310" s="4" t="s">
        <v>705</v>
      </c>
      <c r="M310" s="4" t="s">
        <v>638</v>
      </c>
      <c r="N310" s="4" t="s">
        <v>39</v>
      </c>
    </row>
    <row r="311" spans="1:14" x14ac:dyDescent="0.25">
      <c r="A311" s="2">
        <v>45086.838356481479</v>
      </c>
      <c r="B311" s="3">
        <v>45086</v>
      </c>
      <c r="C311" s="3" t="s">
        <v>25</v>
      </c>
      <c r="D311" s="4" t="s">
        <v>122</v>
      </c>
      <c r="E311" s="4" t="s">
        <v>1105</v>
      </c>
      <c r="F311" s="4" t="s">
        <v>334</v>
      </c>
      <c r="G311" s="4" t="s">
        <v>1229</v>
      </c>
      <c r="H311" s="4">
        <v>9875574368</v>
      </c>
      <c r="I311" s="4" t="s">
        <v>1230</v>
      </c>
      <c r="J311" s="4" t="s">
        <v>143</v>
      </c>
      <c r="K311" s="4" t="s">
        <v>685</v>
      </c>
      <c r="L311" s="4" t="s">
        <v>37</v>
      </c>
      <c r="M311" s="4" t="s">
        <v>638</v>
      </c>
      <c r="N311" s="4" t="s">
        <v>39</v>
      </c>
    </row>
    <row r="312" spans="1:14" x14ac:dyDescent="0.25">
      <c r="A312" s="2">
        <v>45086.854849537034</v>
      </c>
      <c r="B312" s="3">
        <v>45086</v>
      </c>
      <c r="C312" s="3" t="s">
        <v>25</v>
      </c>
      <c r="D312" s="4" t="s">
        <v>639</v>
      </c>
      <c r="E312" s="4" t="s">
        <v>640</v>
      </c>
      <c r="F312" s="4" t="s">
        <v>641</v>
      </c>
      <c r="G312" s="4" t="s">
        <v>1231</v>
      </c>
      <c r="H312" s="4">
        <v>9236895198</v>
      </c>
      <c r="I312" s="4" t="s">
        <v>1217</v>
      </c>
      <c r="J312" s="4" t="s">
        <v>292</v>
      </c>
      <c r="K312" s="4" t="s">
        <v>637</v>
      </c>
      <c r="L312" s="4" t="s">
        <v>933</v>
      </c>
      <c r="M312" s="4" t="s">
        <v>638</v>
      </c>
      <c r="N312" s="4" t="s">
        <v>647</v>
      </c>
    </row>
    <row r="313" spans="1:14" x14ac:dyDescent="0.25">
      <c r="A313" s="2">
        <v>45086.858958333331</v>
      </c>
      <c r="B313" s="3">
        <v>45086</v>
      </c>
      <c r="C313" s="3" t="s">
        <v>25</v>
      </c>
      <c r="D313" s="4" t="s">
        <v>639</v>
      </c>
      <c r="E313" s="4" t="s">
        <v>654</v>
      </c>
      <c r="F313" s="4" t="s">
        <v>641</v>
      </c>
      <c r="G313" s="4" t="s">
        <v>1232</v>
      </c>
      <c r="H313" s="4">
        <v>9140023080</v>
      </c>
      <c r="I313" s="4" t="s">
        <v>1233</v>
      </c>
      <c r="J313" s="4" t="s">
        <v>292</v>
      </c>
      <c r="K313" s="4" t="s">
        <v>637</v>
      </c>
      <c r="L313" s="4" t="s">
        <v>28</v>
      </c>
      <c r="M313" s="4" t="s">
        <v>638</v>
      </c>
      <c r="N313" s="4" t="s">
        <v>39</v>
      </c>
    </row>
    <row r="314" spans="1:14" x14ac:dyDescent="0.25">
      <c r="A314" s="2">
        <v>45087.442164351851</v>
      </c>
      <c r="B314" s="3">
        <v>45087</v>
      </c>
      <c r="C314" s="3" t="s">
        <v>25</v>
      </c>
      <c r="D314" s="4" t="s">
        <v>53</v>
      </c>
      <c r="E314" s="4" t="s">
        <v>56</v>
      </c>
      <c r="F314" s="4" t="s">
        <v>54</v>
      </c>
      <c r="G314" s="4" t="s">
        <v>1234</v>
      </c>
      <c r="H314" s="4">
        <v>9310822123</v>
      </c>
      <c r="I314" s="4" t="s">
        <v>1235</v>
      </c>
      <c r="J314" s="4" t="s">
        <v>157</v>
      </c>
      <c r="K314" s="4" t="s">
        <v>644</v>
      </c>
      <c r="L314" s="4" t="s">
        <v>705</v>
      </c>
      <c r="M314" s="4" t="s">
        <v>669</v>
      </c>
      <c r="N314" s="4" t="s">
        <v>39</v>
      </c>
    </row>
    <row r="315" spans="1:14" x14ac:dyDescent="0.25">
      <c r="A315" s="2">
        <v>45087.68340277778</v>
      </c>
      <c r="B315" s="3">
        <v>45087</v>
      </c>
      <c r="C315" s="3" t="s">
        <v>25</v>
      </c>
      <c r="D315" s="4" t="s">
        <v>122</v>
      </c>
      <c r="E315" s="4" t="s">
        <v>1105</v>
      </c>
      <c r="F315" s="4" t="s">
        <v>334</v>
      </c>
      <c r="G315" s="4" t="s">
        <v>1236</v>
      </c>
      <c r="H315" s="4">
        <v>9827123410</v>
      </c>
      <c r="I315" s="4" t="s">
        <v>1237</v>
      </c>
      <c r="J315" s="4" t="s">
        <v>143</v>
      </c>
      <c r="K315" s="4" t="s">
        <v>685</v>
      </c>
      <c r="L315" s="4" t="s">
        <v>798</v>
      </c>
      <c r="M315" s="4" t="s">
        <v>638</v>
      </c>
      <c r="N315" s="4" t="s">
        <v>39</v>
      </c>
    </row>
    <row r="316" spans="1:14" x14ac:dyDescent="0.25">
      <c r="A316" s="2">
        <v>45087.683819444443</v>
      </c>
      <c r="B316" s="3">
        <v>45087</v>
      </c>
      <c r="C316" s="3" t="s">
        <v>25</v>
      </c>
      <c r="D316" s="4" t="s">
        <v>122</v>
      </c>
      <c r="E316" s="4" t="s">
        <v>1105</v>
      </c>
      <c r="F316" s="4" t="s">
        <v>334</v>
      </c>
      <c r="G316" s="4" t="s">
        <v>1238</v>
      </c>
      <c r="H316" s="4">
        <v>9729134181</v>
      </c>
      <c r="I316" s="4" t="s">
        <v>188</v>
      </c>
      <c r="J316" s="4" t="s">
        <v>143</v>
      </c>
      <c r="K316" s="4" t="s">
        <v>685</v>
      </c>
      <c r="L316" s="4" t="s">
        <v>673</v>
      </c>
      <c r="M316" s="4" t="s">
        <v>638</v>
      </c>
      <c r="N316" s="4" t="s">
        <v>30</v>
      </c>
    </row>
    <row r="317" spans="1:14" x14ac:dyDescent="0.25">
      <c r="A317" s="2">
        <v>45087.788506944446</v>
      </c>
      <c r="B317" s="3">
        <v>45087</v>
      </c>
      <c r="C317" s="3" t="s">
        <v>25</v>
      </c>
      <c r="D317" s="4" t="s">
        <v>122</v>
      </c>
      <c r="E317" s="4" t="s">
        <v>1105</v>
      </c>
      <c r="F317" s="4" t="s">
        <v>334</v>
      </c>
      <c r="G317" s="4" t="s">
        <v>1239</v>
      </c>
      <c r="H317" s="4">
        <v>8978315241</v>
      </c>
      <c r="I317" s="4" t="s">
        <v>1240</v>
      </c>
      <c r="J317" s="4" t="s">
        <v>143</v>
      </c>
      <c r="K317" s="4" t="s">
        <v>685</v>
      </c>
      <c r="L317" s="4" t="s">
        <v>677</v>
      </c>
      <c r="M317" s="4" t="s">
        <v>669</v>
      </c>
      <c r="N317" s="4" t="s">
        <v>30</v>
      </c>
    </row>
    <row r="318" spans="1:14" x14ac:dyDescent="0.25">
      <c r="A318" s="2">
        <v>45087.788645833331</v>
      </c>
      <c r="B318" s="3">
        <v>45087</v>
      </c>
      <c r="C318" s="3" t="s">
        <v>25</v>
      </c>
      <c r="D318" s="4" t="s">
        <v>639</v>
      </c>
      <c r="E318" s="4" t="s">
        <v>640</v>
      </c>
      <c r="F318" s="4" t="s">
        <v>641</v>
      </c>
      <c r="G318" s="4" t="s">
        <v>1241</v>
      </c>
      <c r="H318" s="4">
        <v>6392870755</v>
      </c>
      <c r="I318" s="4" t="s">
        <v>1242</v>
      </c>
      <c r="J318" s="4" t="s">
        <v>292</v>
      </c>
      <c r="K318" s="4" t="s">
        <v>637</v>
      </c>
      <c r="L318" s="4" t="s">
        <v>28</v>
      </c>
      <c r="M318" s="4" t="s">
        <v>638</v>
      </c>
      <c r="N318" s="4" t="s">
        <v>647</v>
      </c>
    </row>
    <row r="319" spans="1:14" x14ac:dyDescent="0.25">
      <c r="A319" s="2">
        <v>45087.788935185185</v>
      </c>
      <c r="B319" s="3">
        <v>45087</v>
      </c>
      <c r="C319" s="3" t="s">
        <v>25</v>
      </c>
      <c r="D319" s="4" t="s">
        <v>122</v>
      </c>
      <c r="E319" s="4" t="s">
        <v>1105</v>
      </c>
      <c r="F319" s="4" t="s">
        <v>334</v>
      </c>
      <c r="G319" s="4" t="s">
        <v>1243</v>
      </c>
      <c r="H319" s="4">
        <v>9712412745</v>
      </c>
      <c r="I319" s="4" t="s">
        <v>1244</v>
      </c>
      <c r="J319" s="4" t="s">
        <v>143</v>
      </c>
      <c r="K319" s="4" t="s">
        <v>698</v>
      </c>
      <c r="L319" s="4" t="s">
        <v>1060</v>
      </c>
      <c r="M319" s="4" t="s">
        <v>638</v>
      </c>
      <c r="N319" s="4" t="s">
        <v>39</v>
      </c>
    </row>
    <row r="320" spans="1:14" x14ac:dyDescent="0.25">
      <c r="A320" s="2">
        <v>45087.789351851854</v>
      </c>
      <c r="B320" s="3">
        <v>45087</v>
      </c>
      <c r="C320" s="3" t="s">
        <v>25</v>
      </c>
      <c r="D320" s="4" t="s">
        <v>122</v>
      </c>
      <c r="E320" s="4" t="s">
        <v>1105</v>
      </c>
      <c r="F320" s="4" t="s">
        <v>334</v>
      </c>
      <c r="G320" s="4" t="s">
        <v>1245</v>
      </c>
      <c r="H320" s="4">
        <v>9821496321</v>
      </c>
      <c r="I320" s="4" t="s">
        <v>1246</v>
      </c>
      <c r="J320" s="4" t="s">
        <v>143</v>
      </c>
      <c r="K320" s="4" t="s">
        <v>698</v>
      </c>
      <c r="L320" s="4" t="s">
        <v>677</v>
      </c>
      <c r="M320" s="4" t="s">
        <v>763</v>
      </c>
      <c r="N320" s="4" t="s">
        <v>39</v>
      </c>
    </row>
    <row r="321" spans="1:14" x14ac:dyDescent="0.25">
      <c r="A321" s="2">
        <v>45087.789907407408</v>
      </c>
      <c r="B321" s="3">
        <v>45087</v>
      </c>
      <c r="C321" s="3" t="s">
        <v>25</v>
      </c>
      <c r="D321" s="4" t="s">
        <v>122</v>
      </c>
      <c r="E321" s="4" t="s">
        <v>1105</v>
      </c>
      <c r="F321" s="4" t="s">
        <v>334</v>
      </c>
      <c r="G321" s="4" t="s">
        <v>1247</v>
      </c>
      <c r="H321" s="4">
        <v>8825496245</v>
      </c>
      <c r="I321" s="4" t="s">
        <v>1248</v>
      </c>
      <c r="J321" s="4" t="s">
        <v>143</v>
      </c>
      <c r="K321" s="4" t="s">
        <v>644</v>
      </c>
      <c r="L321" s="4" t="s">
        <v>37</v>
      </c>
      <c r="M321" s="4" t="s">
        <v>763</v>
      </c>
      <c r="N321" s="4" t="s">
        <v>39</v>
      </c>
    </row>
    <row r="322" spans="1:14" x14ac:dyDescent="0.25">
      <c r="A322" s="2">
        <v>45087.790358796294</v>
      </c>
      <c r="B322" s="3">
        <v>45087</v>
      </c>
      <c r="C322" s="3" t="s">
        <v>25</v>
      </c>
      <c r="D322" s="4" t="s">
        <v>122</v>
      </c>
      <c r="E322" s="4" t="s">
        <v>1105</v>
      </c>
      <c r="F322" s="4" t="s">
        <v>334</v>
      </c>
      <c r="G322" s="4" t="s">
        <v>1249</v>
      </c>
      <c r="H322" s="4">
        <v>8541296574</v>
      </c>
      <c r="I322" s="4" t="s">
        <v>1250</v>
      </c>
      <c r="J322" s="4" t="s">
        <v>143</v>
      </c>
      <c r="K322" s="4" t="s">
        <v>707</v>
      </c>
      <c r="L322" s="4" t="s">
        <v>1060</v>
      </c>
      <c r="M322" s="4" t="s">
        <v>763</v>
      </c>
      <c r="N322" s="4" t="s">
        <v>39</v>
      </c>
    </row>
    <row r="323" spans="1:14" x14ac:dyDescent="0.25">
      <c r="A323" s="2">
        <v>45087.790439814817</v>
      </c>
      <c r="B323" s="3">
        <v>45087</v>
      </c>
      <c r="C323" s="3" t="s">
        <v>25</v>
      </c>
      <c r="D323" s="4" t="s">
        <v>53</v>
      </c>
      <c r="E323" s="4" t="s">
        <v>56</v>
      </c>
      <c r="F323" s="4" t="s">
        <v>54</v>
      </c>
      <c r="G323" s="4" t="s">
        <v>1251</v>
      </c>
      <c r="H323" s="4">
        <v>9891767283</v>
      </c>
      <c r="I323" s="4" t="s">
        <v>1252</v>
      </c>
      <c r="J323" s="4" t="s">
        <v>157</v>
      </c>
      <c r="K323" s="4" t="s">
        <v>698</v>
      </c>
      <c r="L323" s="4" t="s">
        <v>668</v>
      </c>
      <c r="M323" s="4" t="s">
        <v>669</v>
      </c>
      <c r="N323" s="4" t="s">
        <v>39</v>
      </c>
    </row>
    <row r="324" spans="1:14" x14ac:dyDescent="0.25">
      <c r="A324" s="2">
        <v>45087.790879629632</v>
      </c>
      <c r="B324" s="3">
        <v>45087</v>
      </c>
      <c r="C324" s="3" t="s">
        <v>25</v>
      </c>
      <c r="D324" s="4" t="s">
        <v>122</v>
      </c>
      <c r="E324" s="4" t="s">
        <v>1105</v>
      </c>
      <c r="F324" s="4" t="s">
        <v>334</v>
      </c>
      <c r="G324" s="4" t="s">
        <v>1253</v>
      </c>
      <c r="H324" s="4">
        <v>9874125860</v>
      </c>
      <c r="I324" s="4" t="s">
        <v>1250</v>
      </c>
      <c r="J324" s="4" t="s">
        <v>143</v>
      </c>
      <c r="K324" s="4" t="s">
        <v>698</v>
      </c>
      <c r="L324" s="4" t="s">
        <v>709</v>
      </c>
      <c r="M324" s="4" t="s">
        <v>638</v>
      </c>
      <c r="N324" s="4" t="s">
        <v>39</v>
      </c>
    </row>
    <row r="325" spans="1:14" x14ac:dyDescent="0.25">
      <c r="A325" s="2">
        <v>45087.791250000002</v>
      </c>
      <c r="B325" s="3">
        <v>45087</v>
      </c>
      <c r="C325" s="3" t="s">
        <v>25</v>
      </c>
      <c r="D325" s="4" t="s">
        <v>122</v>
      </c>
      <c r="E325" s="4" t="s">
        <v>1105</v>
      </c>
      <c r="F325" s="4" t="s">
        <v>334</v>
      </c>
      <c r="G325" s="4" t="s">
        <v>1254</v>
      </c>
      <c r="H325" s="4">
        <v>8521385260</v>
      </c>
      <c r="I325" s="4" t="s">
        <v>1250</v>
      </c>
      <c r="J325" s="4" t="s">
        <v>143</v>
      </c>
      <c r="K325" s="4" t="s">
        <v>698</v>
      </c>
      <c r="L325" s="4" t="s">
        <v>709</v>
      </c>
      <c r="M325" s="4" t="s">
        <v>638</v>
      </c>
      <c r="N325" s="4" t="s">
        <v>39</v>
      </c>
    </row>
    <row r="326" spans="1:14" x14ac:dyDescent="0.25">
      <c r="A326" s="2">
        <v>45087.791805555556</v>
      </c>
      <c r="B326" s="3">
        <v>45087</v>
      </c>
      <c r="C326" s="3" t="s">
        <v>25</v>
      </c>
      <c r="D326" s="4" t="s">
        <v>122</v>
      </c>
      <c r="E326" s="4" t="s">
        <v>1105</v>
      </c>
      <c r="F326" s="4" t="s">
        <v>334</v>
      </c>
      <c r="G326" s="4" t="s">
        <v>1255</v>
      </c>
      <c r="H326" s="4">
        <v>8541296523</v>
      </c>
      <c r="I326" s="4" t="s">
        <v>1256</v>
      </c>
      <c r="J326" s="4" t="s">
        <v>143</v>
      </c>
      <c r="K326" s="4" t="s">
        <v>685</v>
      </c>
      <c r="L326" s="4" t="s">
        <v>705</v>
      </c>
      <c r="M326" s="4" t="s">
        <v>638</v>
      </c>
      <c r="N326" s="4" t="s">
        <v>39</v>
      </c>
    </row>
    <row r="327" spans="1:14" x14ac:dyDescent="0.25">
      <c r="A327" s="2">
        <v>45087.792407407411</v>
      </c>
      <c r="B327" s="3">
        <v>45087</v>
      </c>
      <c r="C327" s="3" t="s">
        <v>25</v>
      </c>
      <c r="D327" s="4" t="s">
        <v>639</v>
      </c>
      <c r="E327" s="4" t="s">
        <v>640</v>
      </c>
      <c r="F327" s="4" t="s">
        <v>641</v>
      </c>
      <c r="G327" s="4" t="s">
        <v>1257</v>
      </c>
      <c r="H327" s="4">
        <v>9616244404</v>
      </c>
      <c r="I327" s="4" t="s">
        <v>1258</v>
      </c>
      <c r="J327" s="4" t="s">
        <v>292</v>
      </c>
      <c r="K327" s="4" t="s">
        <v>637</v>
      </c>
      <c r="L327" s="4" t="s">
        <v>1259</v>
      </c>
      <c r="M327" s="4" t="s">
        <v>638</v>
      </c>
      <c r="N327" s="4" t="s">
        <v>39</v>
      </c>
    </row>
    <row r="328" spans="1:14" x14ac:dyDescent="0.25">
      <c r="A328" s="2">
        <v>45087.79420138889</v>
      </c>
      <c r="B328" s="3">
        <v>45087</v>
      </c>
      <c r="C328" s="3" t="s">
        <v>25</v>
      </c>
      <c r="D328" s="4" t="s">
        <v>53</v>
      </c>
      <c r="E328" s="4" t="s">
        <v>56</v>
      </c>
      <c r="F328" s="4" t="s">
        <v>54</v>
      </c>
      <c r="G328" s="4" t="s">
        <v>1260</v>
      </c>
      <c r="H328" s="4">
        <v>9871342239</v>
      </c>
      <c r="I328" s="4" t="s">
        <v>1261</v>
      </c>
      <c r="J328" s="4" t="s">
        <v>157</v>
      </c>
      <c r="K328" s="4" t="s">
        <v>685</v>
      </c>
      <c r="L328" s="4" t="s">
        <v>28</v>
      </c>
      <c r="M328" s="4" t="s">
        <v>669</v>
      </c>
      <c r="N328" s="4" t="s">
        <v>39</v>
      </c>
    </row>
    <row r="329" spans="1:14" x14ac:dyDescent="0.25">
      <c r="A329" s="2">
        <v>45087.795995370368</v>
      </c>
      <c r="B329" s="3">
        <v>45087</v>
      </c>
      <c r="C329" s="3" t="s">
        <v>25</v>
      </c>
      <c r="D329" s="4" t="s">
        <v>639</v>
      </c>
      <c r="E329" s="4" t="s">
        <v>640</v>
      </c>
      <c r="F329" s="4" t="s">
        <v>641</v>
      </c>
      <c r="G329" s="4" t="s">
        <v>1262</v>
      </c>
      <c r="H329" s="4">
        <v>7275860668</v>
      </c>
      <c r="I329" s="4" t="s">
        <v>1263</v>
      </c>
      <c r="J329" s="4" t="s">
        <v>292</v>
      </c>
      <c r="K329" s="4" t="s">
        <v>637</v>
      </c>
      <c r="L329" s="4" t="s">
        <v>28</v>
      </c>
      <c r="M329" s="4" t="s">
        <v>638</v>
      </c>
      <c r="N329" s="4" t="s">
        <v>647</v>
      </c>
    </row>
    <row r="330" spans="1:14" x14ac:dyDescent="0.25">
      <c r="A330" s="2">
        <v>45087.798333333332</v>
      </c>
      <c r="B330" s="3">
        <v>45087</v>
      </c>
      <c r="C330" s="3" t="s">
        <v>25</v>
      </c>
      <c r="D330" s="4" t="s">
        <v>53</v>
      </c>
      <c r="E330" s="4" t="s">
        <v>56</v>
      </c>
      <c r="F330" s="4" t="s">
        <v>54</v>
      </c>
      <c r="G330" s="4" t="s">
        <v>1264</v>
      </c>
      <c r="H330" s="4">
        <v>9212541305</v>
      </c>
      <c r="I330" s="4" t="s">
        <v>1265</v>
      </c>
      <c r="J330" s="4" t="s">
        <v>157</v>
      </c>
      <c r="K330" s="4" t="s">
        <v>698</v>
      </c>
      <c r="L330" s="4" t="s">
        <v>668</v>
      </c>
      <c r="M330" s="4" t="s">
        <v>669</v>
      </c>
      <c r="N330" s="4" t="s">
        <v>39</v>
      </c>
    </row>
    <row r="331" spans="1:14" x14ac:dyDescent="0.25">
      <c r="A331" s="2">
        <v>45087.800798611112</v>
      </c>
      <c r="B331" s="3">
        <v>45087</v>
      </c>
      <c r="C331" s="3" t="s">
        <v>25</v>
      </c>
      <c r="D331" s="4" t="s">
        <v>53</v>
      </c>
      <c r="E331" s="4" t="s">
        <v>56</v>
      </c>
      <c r="F331" s="4" t="s">
        <v>54</v>
      </c>
      <c r="G331" s="4" t="s">
        <v>1266</v>
      </c>
      <c r="H331" s="4">
        <v>9711252353</v>
      </c>
      <c r="I331" s="4" t="s">
        <v>1267</v>
      </c>
      <c r="J331" s="4" t="s">
        <v>157</v>
      </c>
      <c r="K331" s="4" t="s">
        <v>637</v>
      </c>
      <c r="L331" s="4" t="s">
        <v>668</v>
      </c>
      <c r="M331" s="4" t="s">
        <v>638</v>
      </c>
      <c r="N331" s="4" t="s">
        <v>39</v>
      </c>
    </row>
    <row r="332" spans="1:14" x14ac:dyDescent="0.25">
      <c r="A332" s="2">
        <v>45087.812349537038</v>
      </c>
      <c r="B332" s="3">
        <v>45087</v>
      </c>
      <c r="C332" s="3" t="s">
        <v>25</v>
      </c>
      <c r="D332" s="4" t="s">
        <v>639</v>
      </c>
      <c r="E332" s="4" t="s">
        <v>640</v>
      </c>
      <c r="F332" s="4" t="s">
        <v>641</v>
      </c>
      <c r="G332" s="4" t="s">
        <v>1268</v>
      </c>
      <c r="H332" s="4">
        <v>8707855446</v>
      </c>
      <c r="I332" s="4" t="s">
        <v>1269</v>
      </c>
      <c r="J332" s="4" t="s">
        <v>292</v>
      </c>
      <c r="K332" s="4" t="s">
        <v>637</v>
      </c>
      <c r="L332" s="4" t="s">
        <v>28</v>
      </c>
      <c r="M332" s="4" t="s">
        <v>638</v>
      </c>
      <c r="N332" s="4" t="s">
        <v>39</v>
      </c>
    </row>
    <row r="333" spans="1:14" x14ac:dyDescent="0.25">
      <c r="A333" s="2">
        <v>45087.830347222225</v>
      </c>
      <c r="B333" s="3">
        <v>45087</v>
      </c>
      <c r="C333" s="3" t="s">
        <v>25</v>
      </c>
      <c r="D333" s="4" t="s">
        <v>639</v>
      </c>
      <c r="E333" s="4" t="s">
        <v>640</v>
      </c>
      <c r="F333" s="4" t="s">
        <v>641</v>
      </c>
      <c r="G333" s="4" t="s">
        <v>1270</v>
      </c>
      <c r="H333" s="4">
        <v>7849894577</v>
      </c>
      <c r="I333" s="4" t="s">
        <v>1271</v>
      </c>
      <c r="J333" s="4" t="s">
        <v>292</v>
      </c>
      <c r="K333" s="4" t="s">
        <v>637</v>
      </c>
      <c r="L333" s="4" t="s">
        <v>28</v>
      </c>
      <c r="M333" s="4" t="s">
        <v>638</v>
      </c>
      <c r="N333" s="4" t="s">
        <v>39</v>
      </c>
    </row>
    <row r="334" spans="1:14" x14ac:dyDescent="0.25">
      <c r="A334" s="2">
        <v>45087.852129629631</v>
      </c>
      <c r="B334" s="3">
        <v>45087</v>
      </c>
      <c r="C334" s="3" t="s">
        <v>25</v>
      </c>
      <c r="D334" s="4" t="s">
        <v>122</v>
      </c>
      <c r="E334" s="4" t="s">
        <v>1105</v>
      </c>
      <c r="F334" s="4" t="s">
        <v>334</v>
      </c>
      <c r="G334" s="4" t="s">
        <v>1272</v>
      </c>
      <c r="H334" s="4">
        <v>9729134519</v>
      </c>
      <c r="I334" s="4" t="s">
        <v>188</v>
      </c>
      <c r="J334" s="4" t="s">
        <v>143</v>
      </c>
      <c r="K334" s="4" t="s">
        <v>698</v>
      </c>
      <c r="L334" s="4" t="s">
        <v>702</v>
      </c>
      <c r="M334" s="4" t="s">
        <v>638</v>
      </c>
      <c r="N334" s="4" t="s">
        <v>39</v>
      </c>
    </row>
    <row r="335" spans="1:14" x14ac:dyDescent="0.25">
      <c r="A335" s="2">
        <v>45087.85255787037</v>
      </c>
      <c r="B335" s="3">
        <v>45087</v>
      </c>
      <c r="C335" s="3" t="s">
        <v>25</v>
      </c>
      <c r="D335" s="4" t="s">
        <v>122</v>
      </c>
      <c r="E335" s="4" t="s">
        <v>1105</v>
      </c>
      <c r="F335" s="4" t="s">
        <v>334</v>
      </c>
      <c r="G335" s="4" t="s">
        <v>1273</v>
      </c>
      <c r="H335" s="4">
        <v>8820167312</v>
      </c>
      <c r="I335" s="4" t="s">
        <v>1274</v>
      </c>
      <c r="J335" s="4" t="s">
        <v>143</v>
      </c>
      <c r="K335" s="4" t="s">
        <v>707</v>
      </c>
      <c r="L335" s="4" t="s">
        <v>702</v>
      </c>
      <c r="M335" s="4" t="s">
        <v>669</v>
      </c>
      <c r="N335" s="4" t="s">
        <v>39</v>
      </c>
    </row>
    <row r="336" spans="1:14" x14ac:dyDescent="0.25">
      <c r="A336" s="2">
        <v>45087.853090277778</v>
      </c>
      <c r="B336" s="3">
        <v>45087</v>
      </c>
      <c r="C336" s="3" t="s">
        <v>25</v>
      </c>
      <c r="D336" s="4" t="s">
        <v>122</v>
      </c>
      <c r="E336" s="4" t="s">
        <v>1105</v>
      </c>
      <c r="F336" s="4" t="s">
        <v>334</v>
      </c>
      <c r="G336" s="4" t="s">
        <v>1275</v>
      </c>
      <c r="H336" s="4" t="s">
        <v>1276</v>
      </c>
      <c r="I336" s="4" t="s">
        <v>1277</v>
      </c>
      <c r="J336" s="4" t="s">
        <v>143</v>
      </c>
      <c r="K336" s="4" t="s">
        <v>644</v>
      </c>
      <c r="L336" s="4" t="s">
        <v>702</v>
      </c>
      <c r="M336" s="4" t="s">
        <v>638</v>
      </c>
      <c r="N336" s="4" t="s">
        <v>39</v>
      </c>
    </row>
    <row r="337" spans="1:14" x14ac:dyDescent="0.25">
      <c r="A337" s="2">
        <v>45089.612337962964</v>
      </c>
      <c r="B337" s="8">
        <v>45089</v>
      </c>
      <c r="C337" s="3" t="s">
        <v>25</v>
      </c>
      <c r="D337" s="6" t="s">
        <v>639</v>
      </c>
      <c r="E337" s="6" t="s">
        <v>640</v>
      </c>
      <c r="F337" s="6" t="s">
        <v>641</v>
      </c>
      <c r="G337" s="6" t="s">
        <v>1278</v>
      </c>
      <c r="H337" s="6">
        <v>7860777717</v>
      </c>
      <c r="I337" s="6" t="s">
        <v>1279</v>
      </c>
      <c r="J337" s="6" t="s">
        <v>292</v>
      </c>
      <c r="K337" s="6" t="s">
        <v>637</v>
      </c>
      <c r="L337" s="6" t="s">
        <v>933</v>
      </c>
      <c r="M337" s="6" t="s">
        <v>638</v>
      </c>
      <c r="N337" s="6" t="s">
        <v>647</v>
      </c>
    </row>
    <row r="338" spans="1:14" x14ac:dyDescent="0.25">
      <c r="A338" s="2">
        <v>45089.617418981485</v>
      </c>
      <c r="B338" s="8">
        <v>45089</v>
      </c>
      <c r="C338" s="3" t="s">
        <v>25</v>
      </c>
      <c r="D338" s="6" t="s">
        <v>639</v>
      </c>
      <c r="E338" s="6" t="s">
        <v>640</v>
      </c>
      <c r="F338" s="6" t="s">
        <v>641</v>
      </c>
      <c r="G338" s="6" t="s">
        <v>1280</v>
      </c>
      <c r="H338" s="6">
        <v>945013718</v>
      </c>
      <c r="I338" s="6" t="s">
        <v>1279</v>
      </c>
      <c r="J338" s="6" t="s">
        <v>292</v>
      </c>
      <c r="K338" s="6" t="s">
        <v>637</v>
      </c>
      <c r="L338" s="6" t="s">
        <v>28</v>
      </c>
      <c r="M338" s="6" t="s">
        <v>638</v>
      </c>
      <c r="N338" s="6" t="s">
        <v>39</v>
      </c>
    </row>
    <row r="339" spans="1:14" x14ac:dyDescent="0.25">
      <c r="A339" s="2">
        <v>45089.622060185182</v>
      </c>
      <c r="B339" s="8">
        <v>45089</v>
      </c>
      <c r="C339" s="3" t="s">
        <v>25</v>
      </c>
      <c r="D339" s="6" t="s">
        <v>639</v>
      </c>
      <c r="E339" s="6" t="s">
        <v>997</v>
      </c>
      <c r="F339" s="6" t="s">
        <v>641</v>
      </c>
      <c r="G339" s="6" t="s">
        <v>1281</v>
      </c>
      <c r="H339" s="6">
        <v>8081757288</v>
      </c>
      <c r="I339" s="6" t="s">
        <v>1282</v>
      </c>
      <c r="J339" s="6" t="s">
        <v>292</v>
      </c>
      <c r="K339" s="6" t="s">
        <v>637</v>
      </c>
      <c r="L339" s="6" t="s">
        <v>680</v>
      </c>
      <c r="M339" s="6" t="s">
        <v>638</v>
      </c>
      <c r="N339" s="6" t="s">
        <v>39</v>
      </c>
    </row>
    <row r="340" spans="1:14" x14ac:dyDescent="0.25">
      <c r="A340" s="2">
        <v>45089.641585648147</v>
      </c>
      <c r="B340" s="8">
        <v>45089</v>
      </c>
      <c r="C340" s="3" t="s">
        <v>25</v>
      </c>
      <c r="D340" s="6" t="s">
        <v>639</v>
      </c>
      <c r="E340" s="6" t="s">
        <v>654</v>
      </c>
      <c r="F340" s="6" t="s">
        <v>641</v>
      </c>
      <c r="G340" s="6" t="s">
        <v>1283</v>
      </c>
      <c r="H340" s="6">
        <v>6387688113</v>
      </c>
      <c r="I340" s="6" t="s">
        <v>1284</v>
      </c>
      <c r="J340" s="6" t="s">
        <v>292</v>
      </c>
      <c r="K340" s="6" t="s">
        <v>637</v>
      </c>
      <c r="L340" s="6" t="s">
        <v>798</v>
      </c>
      <c r="M340" s="6" t="s">
        <v>638</v>
      </c>
      <c r="N340" s="6" t="s">
        <v>39</v>
      </c>
    </row>
    <row r="341" spans="1:14" x14ac:dyDescent="0.25">
      <c r="A341" s="2">
        <v>45089.645682870374</v>
      </c>
      <c r="B341" s="8">
        <v>45089</v>
      </c>
      <c r="C341" s="3" t="s">
        <v>25</v>
      </c>
      <c r="D341" s="6" t="s">
        <v>639</v>
      </c>
      <c r="E341" s="6" t="s">
        <v>640</v>
      </c>
      <c r="F341" s="6" t="s">
        <v>641</v>
      </c>
      <c r="G341" s="6" t="s">
        <v>896</v>
      </c>
      <c r="H341" s="6">
        <v>7905094998</v>
      </c>
      <c r="I341" s="6" t="s">
        <v>1285</v>
      </c>
      <c r="J341" s="6" t="s">
        <v>78</v>
      </c>
      <c r="K341" s="6" t="s">
        <v>637</v>
      </c>
      <c r="L341" s="6" t="s">
        <v>28</v>
      </c>
      <c r="M341" s="6" t="s">
        <v>638</v>
      </c>
      <c r="N341" s="6" t="s">
        <v>647</v>
      </c>
    </row>
    <row r="342" spans="1:14" x14ac:dyDescent="0.25">
      <c r="A342" s="2">
        <v>45089.668657407405</v>
      </c>
      <c r="B342" s="8">
        <v>45089</v>
      </c>
      <c r="C342" s="3" t="s">
        <v>25</v>
      </c>
      <c r="D342" s="6" t="s">
        <v>639</v>
      </c>
      <c r="E342" s="6" t="s">
        <v>640</v>
      </c>
      <c r="F342" s="6" t="s">
        <v>641</v>
      </c>
      <c r="G342" s="6" t="s">
        <v>1286</v>
      </c>
      <c r="H342" s="6">
        <v>7379691606</v>
      </c>
      <c r="I342" s="6" t="s">
        <v>1287</v>
      </c>
      <c r="J342" s="6" t="s">
        <v>292</v>
      </c>
      <c r="K342" s="6" t="s">
        <v>637</v>
      </c>
      <c r="L342" s="6" t="s">
        <v>1288</v>
      </c>
      <c r="M342" s="6" t="s">
        <v>638</v>
      </c>
      <c r="N342" s="6" t="s">
        <v>647</v>
      </c>
    </row>
    <row r="343" spans="1:14" x14ac:dyDescent="0.25">
      <c r="A343" s="2">
        <v>45089.67460648148</v>
      </c>
      <c r="B343" s="8">
        <v>45089</v>
      </c>
      <c r="C343" s="3" t="s">
        <v>25</v>
      </c>
      <c r="D343" s="6" t="s">
        <v>639</v>
      </c>
      <c r="E343" s="6" t="s">
        <v>640</v>
      </c>
      <c r="F343" s="6" t="s">
        <v>641</v>
      </c>
      <c r="G343" s="6" t="s">
        <v>47</v>
      </c>
      <c r="H343" s="6">
        <v>9307559553</v>
      </c>
      <c r="I343" s="6" t="s">
        <v>1289</v>
      </c>
      <c r="J343" s="6" t="s">
        <v>292</v>
      </c>
      <c r="K343" s="6" t="s">
        <v>637</v>
      </c>
      <c r="L343" s="6" t="s">
        <v>933</v>
      </c>
      <c r="M343" s="6" t="s">
        <v>638</v>
      </c>
      <c r="N343" s="6" t="s">
        <v>39</v>
      </c>
    </row>
    <row r="344" spans="1:14" x14ac:dyDescent="0.25">
      <c r="A344" s="2">
        <v>45089.690312500003</v>
      </c>
      <c r="B344" s="8">
        <v>45089</v>
      </c>
      <c r="C344" s="3" t="s">
        <v>25</v>
      </c>
      <c r="D344" s="6" t="s">
        <v>639</v>
      </c>
      <c r="E344" s="6" t="s">
        <v>640</v>
      </c>
      <c r="F344" s="6" t="s">
        <v>641</v>
      </c>
      <c r="G344" s="6" t="s">
        <v>1290</v>
      </c>
      <c r="H344" s="6">
        <v>9838302193</v>
      </c>
      <c r="I344" s="6" t="s">
        <v>1291</v>
      </c>
      <c r="J344" s="6" t="s">
        <v>292</v>
      </c>
      <c r="K344" s="6" t="s">
        <v>637</v>
      </c>
      <c r="L344" s="6" t="s">
        <v>933</v>
      </c>
      <c r="M344" s="6" t="s">
        <v>638</v>
      </c>
      <c r="N344" s="6" t="s">
        <v>647</v>
      </c>
    </row>
    <row r="345" spans="1:14" x14ac:dyDescent="0.25">
      <c r="A345" s="2">
        <v>45089.695277777777</v>
      </c>
      <c r="B345" s="8">
        <v>45089</v>
      </c>
      <c r="C345" s="3" t="s">
        <v>25</v>
      </c>
      <c r="D345" s="6" t="s">
        <v>639</v>
      </c>
      <c r="E345" s="6" t="s">
        <v>640</v>
      </c>
      <c r="F345" s="6" t="s">
        <v>641</v>
      </c>
      <c r="G345" s="6" t="s">
        <v>1292</v>
      </c>
      <c r="H345" s="6" t="s">
        <v>1293</v>
      </c>
      <c r="I345" s="6" t="s">
        <v>1294</v>
      </c>
      <c r="J345" s="6" t="s">
        <v>292</v>
      </c>
      <c r="K345" s="6" t="s">
        <v>637</v>
      </c>
      <c r="L345" s="6" t="s">
        <v>933</v>
      </c>
      <c r="M345" s="6" t="s">
        <v>638</v>
      </c>
      <c r="N345" s="6" t="s">
        <v>39</v>
      </c>
    </row>
    <row r="346" spans="1:14" x14ac:dyDescent="0.25">
      <c r="A346" s="2">
        <v>45089.711273148147</v>
      </c>
      <c r="B346" s="8">
        <v>45089</v>
      </c>
      <c r="C346" s="3" t="s">
        <v>25</v>
      </c>
      <c r="D346" s="6" t="s">
        <v>639</v>
      </c>
      <c r="E346" s="6" t="s">
        <v>640</v>
      </c>
      <c r="F346" s="6" t="s">
        <v>641</v>
      </c>
      <c r="G346" s="6" t="s">
        <v>1295</v>
      </c>
      <c r="H346" s="6" t="s">
        <v>1296</v>
      </c>
      <c r="I346" s="6" t="s">
        <v>1297</v>
      </c>
      <c r="J346" s="6" t="s">
        <v>292</v>
      </c>
      <c r="K346" s="6" t="s">
        <v>637</v>
      </c>
      <c r="L346" s="6" t="s">
        <v>933</v>
      </c>
      <c r="M346" s="6" t="s">
        <v>638</v>
      </c>
      <c r="N346" s="6" t="s">
        <v>647</v>
      </c>
    </row>
    <row r="347" spans="1:14" x14ac:dyDescent="0.25">
      <c r="A347" s="2">
        <v>45089.72923611111</v>
      </c>
      <c r="B347" s="8">
        <v>45089</v>
      </c>
      <c r="C347" s="3" t="s">
        <v>25</v>
      </c>
      <c r="D347" s="6" t="s">
        <v>639</v>
      </c>
      <c r="E347" s="6" t="s">
        <v>640</v>
      </c>
      <c r="F347" s="6" t="s">
        <v>641</v>
      </c>
      <c r="G347" s="6" t="s">
        <v>1298</v>
      </c>
      <c r="H347" s="6" t="s">
        <v>1299</v>
      </c>
      <c r="I347" s="6" t="s">
        <v>1300</v>
      </c>
      <c r="J347" s="6" t="s">
        <v>292</v>
      </c>
      <c r="K347" s="6" t="s">
        <v>637</v>
      </c>
      <c r="L347" s="6" t="s">
        <v>933</v>
      </c>
      <c r="M347" s="6" t="s">
        <v>638</v>
      </c>
      <c r="N347" s="6" t="s">
        <v>39</v>
      </c>
    </row>
    <row r="348" spans="1:14" x14ac:dyDescent="0.25">
      <c r="A348" s="2">
        <v>45089.783113425925</v>
      </c>
      <c r="B348" s="8">
        <v>45089</v>
      </c>
      <c r="C348" s="3" t="s">
        <v>25</v>
      </c>
      <c r="D348" s="6" t="s">
        <v>639</v>
      </c>
      <c r="E348" s="6" t="s">
        <v>640</v>
      </c>
      <c r="F348" s="6" t="s">
        <v>641</v>
      </c>
      <c r="G348" s="6" t="s">
        <v>1301</v>
      </c>
      <c r="H348" s="6" t="s">
        <v>1302</v>
      </c>
      <c r="I348" s="6" t="s">
        <v>1303</v>
      </c>
      <c r="J348" s="6" t="s">
        <v>292</v>
      </c>
      <c r="K348" s="6" t="s">
        <v>637</v>
      </c>
      <c r="L348" s="6" t="s">
        <v>933</v>
      </c>
      <c r="M348" s="6" t="s">
        <v>638</v>
      </c>
      <c r="N348" s="6" t="s">
        <v>39</v>
      </c>
    </row>
    <row r="349" spans="1:14" x14ac:dyDescent="0.25">
      <c r="A349" s="2">
        <v>45089.802824074075</v>
      </c>
      <c r="B349" s="8">
        <v>45089</v>
      </c>
      <c r="C349" s="3" t="s">
        <v>25</v>
      </c>
      <c r="D349" s="6" t="s">
        <v>122</v>
      </c>
      <c r="E349" s="6" t="s">
        <v>1105</v>
      </c>
      <c r="F349" s="4" t="s">
        <v>334</v>
      </c>
      <c r="G349" s="6" t="s">
        <v>1304</v>
      </c>
      <c r="H349" s="6">
        <v>9739112318</v>
      </c>
      <c r="I349" s="6" t="s">
        <v>1305</v>
      </c>
      <c r="J349" s="6" t="s">
        <v>143</v>
      </c>
      <c r="K349" s="6" t="s">
        <v>685</v>
      </c>
      <c r="L349" s="6" t="s">
        <v>702</v>
      </c>
      <c r="M349" s="6" t="s">
        <v>638</v>
      </c>
      <c r="N349" s="6" t="s">
        <v>39</v>
      </c>
    </row>
    <row r="350" spans="1:14" x14ac:dyDescent="0.25">
      <c r="A350" s="2">
        <v>45089.803796296299</v>
      </c>
      <c r="B350" s="8">
        <v>45089</v>
      </c>
      <c r="C350" s="3" t="s">
        <v>25</v>
      </c>
      <c r="D350" s="6" t="s">
        <v>122</v>
      </c>
      <c r="E350" s="6" t="s">
        <v>1105</v>
      </c>
      <c r="F350" s="4" t="s">
        <v>334</v>
      </c>
      <c r="G350" s="6" t="s">
        <v>1306</v>
      </c>
      <c r="H350" s="6">
        <v>8820145610</v>
      </c>
      <c r="I350" s="6" t="s">
        <v>1305</v>
      </c>
      <c r="J350" s="6" t="s">
        <v>143</v>
      </c>
      <c r="K350" s="6" t="s">
        <v>685</v>
      </c>
      <c r="L350" s="6" t="s">
        <v>680</v>
      </c>
      <c r="M350" s="6" t="s">
        <v>638</v>
      </c>
      <c r="N350" s="6" t="s">
        <v>39</v>
      </c>
    </row>
    <row r="351" spans="1:14" x14ac:dyDescent="0.25">
      <c r="A351" s="2">
        <v>45089.804270833331</v>
      </c>
      <c r="B351" s="8">
        <v>45089</v>
      </c>
      <c r="C351" s="3" t="s">
        <v>25</v>
      </c>
      <c r="D351" s="6" t="s">
        <v>122</v>
      </c>
      <c r="E351" s="6" t="s">
        <v>1105</v>
      </c>
      <c r="F351" s="4" t="s">
        <v>334</v>
      </c>
      <c r="G351" s="6" t="s">
        <v>1307</v>
      </c>
      <c r="H351" s="6">
        <v>9728134510</v>
      </c>
      <c r="I351" s="6" t="s">
        <v>1305</v>
      </c>
      <c r="J351" s="6" t="s">
        <v>143</v>
      </c>
      <c r="K351" s="6" t="s">
        <v>685</v>
      </c>
      <c r="L351" s="6" t="s">
        <v>680</v>
      </c>
      <c r="M351" s="6" t="s">
        <v>763</v>
      </c>
      <c r="N351" s="6" t="s">
        <v>39</v>
      </c>
    </row>
    <row r="352" spans="1:14" x14ac:dyDescent="0.25">
      <c r="A352" s="2">
        <v>45089.804710648146</v>
      </c>
      <c r="B352" s="8">
        <v>45089</v>
      </c>
      <c r="C352" s="3" t="s">
        <v>25</v>
      </c>
      <c r="D352" s="6" t="s">
        <v>122</v>
      </c>
      <c r="E352" s="6" t="s">
        <v>1105</v>
      </c>
      <c r="F352" s="4" t="s">
        <v>334</v>
      </c>
      <c r="G352" s="6" t="s">
        <v>1308</v>
      </c>
      <c r="H352" s="6">
        <v>9278145681</v>
      </c>
      <c r="I352" s="6" t="s">
        <v>1305</v>
      </c>
      <c r="J352" s="6" t="s">
        <v>143</v>
      </c>
      <c r="K352" s="6" t="s">
        <v>685</v>
      </c>
      <c r="L352" s="6" t="s">
        <v>699</v>
      </c>
      <c r="M352" s="6" t="s">
        <v>638</v>
      </c>
      <c r="N352" s="6" t="s">
        <v>39</v>
      </c>
    </row>
    <row r="353" spans="1:14" x14ac:dyDescent="0.25">
      <c r="A353" s="2">
        <v>45089.805138888885</v>
      </c>
      <c r="B353" s="8">
        <v>45089</v>
      </c>
      <c r="C353" s="3" t="s">
        <v>25</v>
      </c>
      <c r="D353" s="6" t="s">
        <v>122</v>
      </c>
      <c r="E353" s="6" t="s">
        <v>1105</v>
      </c>
      <c r="F353" s="4" t="s">
        <v>334</v>
      </c>
      <c r="G353" s="6" t="s">
        <v>1309</v>
      </c>
      <c r="H353" s="6">
        <v>9378145591</v>
      </c>
      <c r="I353" s="6" t="s">
        <v>1305</v>
      </c>
      <c r="J353" s="6" t="s">
        <v>143</v>
      </c>
      <c r="K353" s="6" t="s">
        <v>698</v>
      </c>
      <c r="L353" s="6" t="s">
        <v>798</v>
      </c>
      <c r="M353" s="6" t="s">
        <v>638</v>
      </c>
      <c r="N353" s="6" t="s">
        <v>39</v>
      </c>
    </row>
    <row r="354" spans="1:14" x14ac:dyDescent="0.25">
      <c r="A354" s="2">
        <v>45089.805925925924</v>
      </c>
      <c r="B354" s="8">
        <v>45089</v>
      </c>
      <c r="C354" s="3" t="s">
        <v>25</v>
      </c>
      <c r="D354" s="6" t="s">
        <v>122</v>
      </c>
      <c r="E354" s="6" t="s">
        <v>1105</v>
      </c>
      <c r="F354" s="4" t="s">
        <v>334</v>
      </c>
      <c r="G354" s="6" t="s">
        <v>1310</v>
      </c>
      <c r="H354" s="6">
        <v>9729145619</v>
      </c>
      <c r="I354" s="6" t="s">
        <v>1305</v>
      </c>
      <c r="J354" s="6" t="s">
        <v>143</v>
      </c>
      <c r="K354" s="6" t="s">
        <v>698</v>
      </c>
      <c r="L354" s="6" t="s">
        <v>709</v>
      </c>
      <c r="M354" s="6" t="s">
        <v>638</v>
      </c>
      <c r="N354" s="6" t="s">
        <v>39</v>
      </c>
    </row>
    <row r="355" spans="1:14" x14ac:dyDescent="0.25">
      <c r="A355" s="2">
        <v>45089.806377314817</v>
      </c>
      <c r="B355" s="8">
        <v>45089</v>
      </c>
      <c r="C355" s="3" t="s">
        <v>25</v>
      </c>
      <c r="D355" s="6" t="s">
        <v>122</v>
      </c>
      <c r="E355" s="6" t="s">
        <v>1105</v>
      </c>
      <c r="F355" s="4" t="s">
        <v>334</v>
      </c>
      <c r="G355" s="6" t="s">
        <v>1311</v>
      </c>
      <c r="H355" s="6">
        <v>9739145811</v>
      </c>
      <c r="I355" s="6" t="s">
        <v>1305</v>
      </c>
      <c r="J355" s="6" t="s">
        <v>143</v>
      </c>
      <c r="K355" s="6" t="s">
        <v>644</v>
      </c>
      <c r="L355" s="6" t="s">
        <v>673</v>
      </c>
      <c r="M355" s="6" t="s">
        <v>669</v>
      </c>
      <c r="N355" s="6" t="s">
        <v>30</v>
      </c>
    </row>
    <row r="356" spans="1:14" x14ac:dyDescent="0.25">
      <c r="A356" s="2">
        <v>45089.807210648149</v>
      </c>
      <c r="B356" s="8">
        <v>45089</v>
      </c>
      <c r="C356" s="3" t="s">
        <v>25</v>
      </c>
      <c r="D356" s="6" t="s">
        <v>122</v>
      </c>
      <c r="E356" s="6" t="s">
        <v>1105</v>
      </c>
      <c r="F356" s="4" t="s">
        <v>334</v>
      </c>
      <c r="G356" s="6" t="s">
        <v>1312</v>
      </c>
      <c r="H356" s="6">
        <v>9829818111</v>
      </c>
      <c r="I356" s="6" t="s">
        <v>1305</v>
      </c>
      <c r="J356" s="6" t="s">
        <v>143</v>
      </c>
      <c r="K356" s="6" t="s">
        <v>707</v>
      </c>
      <c r="L356" s="6" t="s">
        <v>702</v>
      </c>
      <c r="M356" s="6" t="s">
        <v>638</v>
      </c>
      <c r="N356" s="6" t="s">
        <v>39</v>
      </c>
    </row>
    <row r="357" spans="1:14" x14ac:dyDescent="0.25">
      <c r="A357" s="2">
        <v>45089.807685185187</v>
      </c>
      <c r="B357" s="8">
        <v>45089</v>
      </c>
      <c r="C357" s="3" t="s">
        <v>25</v>
      </c>
      <c r="D357" s="6" t="s">
        <v>122</v>
      </c>
      <c r="E357" s="6" t="s">
        <v>1105</v>
      </c>
      <c r="F357" s="4" t="s">
        <v>334</v>
      </c>
      <c r="G357" s="6" t="s">
        <v>1313</v>
      </c>
      <c r="H357" s="6">
        <v>9378187716</v>
      </c>
      <c r="I357" s="6" t="s">
        <v>1305</v>
      </c>
      <c r="J357" s="6" t="s">
        <v>143</v>
      </c>
      <c r="K357" s="6" t="s">
        <v>644</v>
      </c>
      <c r="L357" s="6" t="s">
        <v>798</v>
      </c>
      <c r="M357" s="6" t="s">
        <v>638</v>
      </c>
      <c r="N357" s="6" t="s">
        <v>39</v>
      </c>
    </row>
    <row r="358" spans="1:14" x14ac:dyDescent="0.25">
      <c r="A358" s="2">
        <v>45089.808564814812</v>
      </c>
      <c r="B358" s="8">
        <v>45089</v>
      </c>
      <c r="C358" s="3" t="s">
        <v>25</v>
      </c>
      <c r="D358" s="6" t="s">
        <v>122</v>
      </c>
      <c r="E358" s="6" t="s">
        <v>1105</v>
      </c>
      <c r="F358" s="4" t="s">
        <v>334</v>
      </c>
      <c r="G358" s="6" t="s">
        <v>1314</v>
      </c>
      <c r="H358" s="6">
        <v>9738188117</v>
      </c>
      <c r="I358" s="6" t="s">
        <v>1305</v>
      </c>
      <c r="J358" s="6" t="s">
        <v>143</v>
      </c>
      <c r="K358" s="6" t="s">
        <v>698</v>
      </c>
      <c r="L358" s="6" t="s">
        <v>673</v>
      </c>
      <c r="M358" s="6" t="s">
        <v>638</v>
      </c>
      <c r="N358" s="6" t="s">
        <v>39</v>
      </c>
    </row>
    <row r="359" spans="1:14" x14ac:dyDescent="0.25">
      <c r="A359" s="2">
        <v>45089.810439814813</v>
      </c>
      <c r="B359" s="8">
        <v>45089</v>
      </c>
      <c r="C359" s="3" t="s">
        <v>25</v>
      </c>
      <c r="D359" s="6" t="s">
        <v>122</v>
      </c>
      <c r="E359" s="6" t="s">
        <v>1105</v>
      </c>
      <c r="F359" s="4" t="s">
        <v>334</v>
      </c>
      <c r="G359" s="6" t="s">
        <v>1315</v>
      </c>
      <c r="H359" s="6">
        <v>9278145610</v>
      </c>
      <c r="I359" s="6" t="s">
        <v>1305</v>
      </c>
      <c r="J359" s="6" t="s">
        <v>143</v>
      </c>
      <c r="K359" s="6" t="s">
        <v>698</v>
      </c>
      <c r="L359" s="6" t="s">
        <v>680</v>
      </c>
      <c r="M359" s="6" t="s">
        <v>669</v>
      </c>
      <c r="N359" s="6" t="s">
        <v>39</v>
      </c>
    </row>
    <row r="360" spans="1:14" x14ac:dyDescent="0.25">
      <c r="A360" s="2">
        <v>45089.8125</v>
      </c>
      <c r="B360" s="8">
        <v>45089</v>
      </c>
      <c r="C360" s="3" t="s">
        <v>25</v>
      </c>
      <c r="D360" s="6" t="s">
        <v>122</v>
      </c>
      <c r="E360" s="6" t="s">
        <v>1105</v>
      </c>
      <c r="F360" s="4" t="s">
        <v>334</v>
      </c>
      <c r="G360" s="6" t="s">
        <v>1316</v>
      </c>
      <c r="H360" s="6">
        <v>9827145610</v>
      </c>
      <c r="I360" s="6" t="s">
        <v>1305</v>
      </c>
      <c r="J360" s="6" t="s">
        <v>143</v>
      </c>
      <c r="K360" s="6" t="s">
        <v>644</v>
      </c>
      <c r="L360" s="6" t="s">
        <v>702</v>
      </c>
      <c r="M360" s="6" t="s">
        <v>638</v>
      </c>
      <c r="N360" s="6" t="s">
        <v>39</v>
      </c>
    </row>
    <row r="361" spans="1:14" x14ac:dyDescent="0.25">
      <c r="A361" s="2">
        <v>45089.813032407408</v>
      </c>
      <c r="B361" s="8">
        <v>45089</v>
      </c>
      <c r="C361" s="3" t="s">
        <v>25</v>
      </c>
      <c r="D361" s="6" t="s">
        <v>122</v>
      </c>
      <c r="E361" s="6" t="s">
        <v>1105</v>
      </c>
      <c r="F361" s="4" t="s">
        <v>334</v>
      </c>
      <c r="G361" s="6" t="s">
        <v>1317</v>
      </c>
      <c r="H361" s="6">
        <v>9827814582</v>
      </c>
      <c r="I361" s="6" t="s">
        <v>1305</v>
      </c>
      <c r="J361" s="6" t="s">
        <v>143</v>
      </c>
      <c r="K361" s="6" t="s">
        <v>685</v>
      </c>
      <c r="L361" s="6" t="s">
        <v>677</v>
      </c>
      <c r="M361" s="6" t="s">
        <v>638</v>
      </c>
      <c r="N361" s="6" t="s">
        <v>39</v>
      </c>
    </row>
    <row r="362" spans="1:14" x14ac:dyDescent="0.25">
      <c r="A362" s="2">
        <v>45090.567870370367</v>
      </c>
      <c r="B362" s="8">
        <v>45090</v>
      </c>
      <c r="C362" s="3" t="s">
        <v>25</v>
      </c>
      <c r="D362" s="4" t="s">
        <v>639</v>
      </c>
      <c r="E362" s="4" t="s">
        <v>640</v>
      </c>
      <c r="F362" s="4" t="s">
        <v>641</v>
      </c>
      <c r="G362" s="4" t="s">
        <v>1210</v>
      </c>
      <c r="H362" s="4" t="s">
        <v>1318</v>
      </c>
      <c r="I362" s="4" t="s">
        <v>1319</v>
      </c>
      <c r="J362" s="4" t="s">
        <v>292</v>
      </c>
      <c r="K362" s="4" t="s">
        <v>637</v>
      </c>
      <c r="L362" s="4" t="s">
        <v>933</v>
      </c>
      <c r="M362" s="4" t="s">
        <v>638</v>
      </c>
      <c r="N362" s="4" t="s">
        <v>647</v>
      </c>
    </row>
    <row r="363" spans="1:14" x14ac:dyDescent="0.25">
      <c r="A363" s="2">
        <v>45090.575995370367</v>
      </c>
      <c r="B363" s="8">
        <v>45090</v>
      </c>
      <c r="C363" s="3" t="s">
        <v>25</v>
      </c>
      <c r="D363" s="4" t="s">
        <v>639</v>
      </c>
      <c r="E363" s="4" t="s">
        <v>640</v>
      </c>
      <c r="F363" s="4" t="s">
        <v>641</v>
      </c>
      <c r="G363" s="4" t="s">
        <v>1320</v>
      </c>
      <c r="H363" s="4" t="s">
        <v>1321</v>
      </c>
      <c r="I363" s="4" t="s">
        <v>1322</v>
      </c>
      <c r="J363" s="4" t="s">
        <v>292</v>
      </c>
      <c r="K363" s="4" t="s">
        <v>637</v>
      </c>
      <c r="L363" s="4" t="s">
        <v>933</v>
      </c>
      <c r="M363" s="4" t="s">
        <v>638</v>
      </c>
      <c r="N363" s="4" t="s">
        <v>647</v>
      </c>
    </row>
    <row r="364" spans="1:14" x14ac:dyDescent="0.25">
      <c r="A364" s="2">
        <v>45090.588692129626</v>
      </c>
      <c r="B364" s="8">
        <v>45090</v>
      </c>
      <c r="C364" s="3" t="s">
        <v>25</v>
      </c>
      <c r="D364" s="4" t="s">
        <v>639</v>
      </c>
      <c r="E364" s="4" t="s">
        <v>640</v>
      </c>
      <c r="F364" s="4" t="s">
        <v>641</v>
      </c>
      <c r="G364" s="4" t="s">
        <v>1323</v>
      </c>
      <c r="H364" s="4" t="s">
        <v>1324</v>
      </c>
      <c r="I364" s="4" t="s">
        <v>1325</v>
      </c>
      <c r="J364" s="4" t="s">
        <v>292</v>
      </c>
      <c r="K364" s="4" t="s">
        <v>637</v>
      </c>
      <c r="L364" s="4" t="s">
        <v>933</v>
      </c>
      <c r="M364" s="4" t="s">
        <v>638</v>
      </c>
      <c r="N364" s="4" t="s">
        <v>39</v>
      </c>
    </row>
    <row r="365" spans="1:14" x14ac:dyDescent="0.25">
      <c r="A365" s="2">
        <v>45090.590266203704</v>
      </c>
      <c r="B365" s="8">
        <v>45090</v>
      </c>
      <c r="C365" s="3" t="s">
        <v>25</v>
      </c>
      <c r="D365" s="4" t="s">
        <v>639</v>
      </c>
      <c r="E365" s="4" t="s">
        <v>640</v>
      </c>
      <c r="F365" s="4" t="s">
        <v>641</v>
      </c>
      <c r="G365" s="4" t="s">
        <v>1326</v>
      </c>
      <c r="H365" s="4"/>
      <c r="I365" s="4" t="s">
        <v>1327</v>
      </c>
      <c r="J365" s="4" t="s">
        <v>292</v>
      </c>
      <c r="K365" s="4" t="s">
        <v>637</v>
      </c>
      <c r="L365" s="4" t="s">
        <v>878</v>
      </c>
      <c r="M365" s="4" t="s">
        <v>638</v>
      </c>
      <c r="N365" s="4" t="s">
        <v>39</v>
      </c>
    </row>
    <row r="366" spans="1:14" x14ac:dyDescent="0.25">
      <c r="A366" s="2">
        <v>45090.595856481479</v>
      </c>
      <c r="B366" s="8">
        <v>45090</v>
      </c>
      <c r="C366" s="3" t="s">
        <v>25</v>
      </c>
      <c r="D366" s="4" t="s">
        <v>639</v>
      </c>
      <c r="E366" s="4" t="s">
        <v>640</v>
      </c>
      <c r="F366" s="4" t="s">
        <v>641</v>
      </c>
      <c r="G366" s="4" t="s">
        <v>1328</v>
      </c>
      <c r="H366" s="4" t="s">
        <v>1329</v>
      </c>
      <c r="I366" s="4" t="s">
        <v>1330</v>
      </c>
      <c r="J366" s="4" t="s">
        <v>292</v>
      </c>
      <c r="K366" s="4" t="s">
        <v>637</v>
      </c>
      <c r="L366" s="4" t="s">
        <v>933</v>
      </c>
      <c r="M366" s="4" t="s">
        <v>638</v>
      </c>
      <c r="N366" s="4" t="s">
        <v>647</v>
      </c>
    </row>
    <row r="367" spans="1:14" x14ac:dyDescent="0.25">
      <c r="A367" s="2">
        <v>45090.60050925926</v>
      </c>
      <c r="B367" s="8">
        <v>45090</v>
      </c>
      <c r="C367" s="3" t="s">
        <v>25</v>
      </c>
      <c r="D367" s="4" t="s">
        <v>639</v>
      </c>
      <c r="E367" s="4" t="s">
        <v>640</v>
      </c>
      <c r="F367" s="4" t="s">
        <v>641</v>
      </c>
      <c r="G367" s="4" t="s">
        <v>1331</v>
      </c>
      <c r="H367" s="4" t="s">
        <v>1332</v>
      </c>
      <c r="I367" s="4" t="s">
        <v>1333</v>
      </c>
      <c r="J367" s="4" t="s">
        <v>292</v>
      </c>
      <c r="K367" s="4" t="s">
        <v>637</v>
      </c>
      <c r="L367" s="4" t="s">
        <v>28</v>
      </c>
      <c r="M367" s="4" t="s">
        <v>638</v>
      </c>
      <c r="N367" s="4" t="s">
        <v>39</v>
      </c>
    </row>
    <row r="368" spans="1:14" x14ac:dyDescent="0.25">
      <c r="A368" s="2">
        <v>45090.613368055558</v>
      </c>
      <c r="B368" s="8">
        <v>45090</v>
      </c>
      <c r="C368" s="3" t="s">
        <v>25</v>
      </c>
      <c r="D368" s="4" t="s">
        <v>639</v>
      </c>
      <c r="E368" s="4" t="s">
        <v>640</v>
      </c>
      <c r="F368" s="4" t="s">
        <v>641</v>
      </c>
      <c r="G368" s="4" t="s">
        <v>1334</v>
      </c>
      <c r="H368" s="4" t="s">
        <v>1335</v>
      </c>
      <c r="I368" s="4" t="s">
        <v>1336</v>
      </c>
      <c r="J368" s="4" t="s">
        <v>292</v>
      </c>
      <c r="K368" s="4" t="s">
        <v>637</v>
      </c>
      <c r="L368" s="4" t="s">
        <v>28</v>
      </c>
      <c r="M368" s="4" t="s">
        <v>638</v>
      </c>
      <c r="N368" s="4" t="s">
        <v>647</v>
      </c>
    </row>
    <row r="369" spans="1:14" x14ac:dyDescent="0.25">
      <c r="A369" s="2">
        <v>45090.625451388885</v>
      </c>
      <c r="B369" s="8">
        <v>45090</v>
      </c>
      <c r="C369" s="3" t="s">
        <v>25</v>
      </c>
      <c r="D369" s="4" t="s">
        <v>639</v>
      </c>
      <c r="E369" s="4" t="s">
        <v>640</v>
      </c>
      <c r="F369" s="4" t="s">
        <v>641</v>
      </c>
      <c r="G369" s="4" t="s">
        <v>1337</v>
      </c>
      <c r="H369" s="4" t="s">
        <v>1338</v>
      </c>
      <c r="I369" s="4" t="s">
        <v>1339</v>
      </c>
      <c r="J369" s="4" t="s">
        <v>292</v>
      </c>
      <c r="K369" s="4" t="s">
        <v>637</v>
      </c>
      <c r="L369" s="4" t="s">
        <v>28</v>
      </c>
      <c r="M369" s="4" t="s">
        <v>638</v>
      </c>
      <c r="N369" s="4" t="s">
        <v>647</v>
      </c>
    </row>
    <row r="370" spans="1:14" x14ac:dyDescent="0.25">
      <c r="A370" s="2">
        <v>45090.643275462964</v>
      </c>
      <c r="B370" s="8">
        <v>45090</v>
      </c>
      <c r="C370" s="3" t="s">
        <v>25</v>
      </c>
      <c r="D370" s="4" t="s">
        <v>639</v>
      </c>
      <c r="E370" s="4" t="s">
        <v>640</v>
      </c>
      <c r="F370" s="4" t="s">
        <v>641</v>
      </c>
      <c r="G370" s="4" t="s">
        <v>1340</v>
      </c>
      <c r="H370" s="4" t="s">
        <v>1341</v>
      </c>
      <c r="I370" s="4" t="s">
        <v>1342</v>
      </c>
      <c r="J370" s="4" t="s">
        <v>292</v>
      </c>
      <c r="K370" s="4" t="s">
        <v>637</v>
      </c>
      <c r="L370" s="4" t="s">
        <v>28</v>
      </c>
      <c r="M370" s="4" t="s">
        <v>638</v>
      </c>
      <c r="N370" s="4" t="s">
        <v>39</v>
      </c>
    </row>
    <row r="371" spans="1:14" x14ac:dyDescent="0.25">
      <c r="A371" s="2">
        <v>45090.961550925924</v>
      </c>
      <c r="B371" s="8">
        <v>45090</v>
      </c>
      <c r="C371" s="3" t="s">
        <v>25</v>
      </c>
      <c r="D371" s="4" t="s">
        <v>122</v>
      </c>
      <c r="E371" s="4" t="s">
        <v>1105</v>
      </c>
      <c r="F371" s="4" t="s">
        <v>334</v>
      </c>
      <c r="G371" s="4" t="s">
        <v>1343</v>
      </c>
      <c r="H371" s="4">
        <v>9728145610</v>
      </c>
      <c r="I371" s="4" t="s">
        <v>1344</v>
      </c>
      <c r="J371" s="4" t="s">
        <v>143</v>
      </c>
      <c r="K371" s="4" t="s">
        <v>685</v>
      </c>
      <c r="L371" s="4" t="s">
        <v>673</v>
      </c>
      <c r="M371" s="4" t="s">
        <v>638</v>
      </c>
      <c r="N371" s="4" t="s">
        <v>39</v>
      </c>
    </row>
    <row r="372" spans="1:14" x14ac:dyDescent="0.25">
      <c r="A372" s="2">
        <v>45090.961863425924</v>
      </c>
      <c r="B372" s="8">
        <v>45090</v>
      </c>
      <c r="C372" s="3" t="s">
        <v>25</v>
      </c>
      <c r="D372" s="4" t="s">
        <v>122</v>
      </c>
      <c r="E372" s="4" t="s">
        <v>1105</v>
      </c>
      <c r="F372" s="4" t="s">
        <v>334</v>
      </c>
      <c r="G372" s="4" t="s">
        <v>655</v>
      </c>
      <c r="H372" s="4">
        <v>9749213738</v>
      </c>
      <c r="I372" s="4" t="s">
        <v>1305</v>
      </c>
      <c r="J372" s="4" t="s">
        <v>143</v>
      </c>
      <c r="K372" s="4" t="s">
        <v>698</v>
      </c>
      <c r="L372" s="4" t="s">
        <v>677</v>
      </c>
      <c r="M372" s="4" t="s">
        <v>638</v>
      </c>
      <c r="N372" s="4" t="s">
        <v>39</v>
      </c>
    </row>
    <row r="373" spans="1:14" x14ac:dyDescent="0.25">
      <c r="A373" s="2">
        <v>45090.962210648147</v>
      </c>
      <c r="B373" s="8">
        <v>45090</v>
      </c>
      <c r="C373" s="3" t="s">
        <v>25</v>
      </c>
      <c r="D373" s="4" t="s">
        <v>122</v>
      </c>
      <c r="E373" s="4" t="s">
        <v>1105</v>
      </c>
      <c r="F373" s="4" t="s">
        <v>334</v>
      </c>
      <c r="G373" s="4" t="s">
        <v>1345</v>
      </c>
      <c r="H373" s="4">
        <v>9749214782</v>
      </c>
      <c r="I373" s="4" t="s">
        <v>1305</v>
      </c>
      <c r="J373" s="4" t="s">
        <v>143</v>
      </c>
      <c r="K373" s="4" t="s">
        <v>698</v>
      </c>
      <c r="L373" s="4" t="s">
        <v>680</v>
      </c>
      <c r="M373" s="4" t="s">
        <v>638</v>
      </c>
      <c r="N373" s="4" t="s">
        <v>39</v>
      </c>
    </row>
    <row r="374" spans="1:14" x14ac:dyDescent="0.25">
      <c r="A374" s="2">
        <v>45090.962534722225</v>
      </c>
      <c r="B374" s="8">
        <v>45090</v>
      </c>
      <c r="C374" s="3" t="s">
        <v>25</v>
      </c>
      <c r="D374" s="4" t="s">
        <v>122</v>
      </c>
      <c r="E374" s="4" t="s">
        <v>1105</v>
      </c>
      <c r="F374" s="4" t="s">
        <v>334</v>
      </c>
      <c r="G374" s="4" t="s">
        <v>1346</v>
      </c>
      <c r="H374" s="4">
        <v>9738117382</v>
      </c>
      <c r="I374" s="4" t="s">
        <v>1305</v>
      </c>
      <c r="J374" s="4" t="s">
        <v>143</v>
      </c>
      <c r="K374" s="4" t="s">
        <v>685</v>
      </c>
      <c r="L374" s="4" t="s">
        <v>673</v>
      </c>
      <c r="M374" s="4" t="s">
        <v>638</v>
      </c>
      <c r="N374" s="4" t="s">
        <v>30</v>
      </c>
    </row>
    <row r="375" spans="1:14" x14ac:dyDescent="0.25">
      <c r="A375" s="2">
        <v>45090.963483796295</v>
      </c>
      <c r="B375" s="8">
        <v>45090</v>
      </c>
      <c r="C375" s="3" t="s">
        <v>25</v>
      </c>
      <c r="D375" s="4" t="s">
        <v>122</v>
      </c>
      <c r="E375" s="4" t="s">
        <v>1105</v>
      </c>
      <c r="F375" s="4" t="s">
        <v>334</v>
      </c>
      <c r="G375" s="4" t="s">
        <v>1347</v>
      </c>
      <c r="H375" s="4">
        <v>9738288176</v>
      </c>
      <c r="I375" s="4" t="s">
        <v>1305</v>
      </c>
      <c r="J375" s="4" t="s">
        <v>143</v>
      </c>
      <c r="K375" s="4" t="s">
        <v>685</v>
      </c>
      <c r="L375" s="4" t="s">
        <v>1222</v>
      </c>
      <c r="M375" s="4" t="s">
        <v>669</v>
      </c>
      <c r="N375" s="4" t="s">
        <v>39</v>
      </c>
    </row>
    <row r="376" spans="1:14" x14ac:dyDescent="0.25">
      <c r="A376" s="2">
        <v>45090.963900462964</v>
      </c>
      <c r="B376" s="8">
        <v>45090</v>
      </c>
      <c r="C376" s="3" t="s">
        <v>25</v>
      </c>
      <c r="D376" s="4" t="s">
        <v>122</v>
      </c>
      <c r="E376" s="4" t="s">
        <v>1105</v>
      </c>
      <c r="F376" s="4" t="s">
        <v>334</v>
      </c>
      <c r="G376" s="4" t="s">
        <v>1345</v>
      </c>
      <c r="H376" s="4">
        <v>9738113472</v>
      </c>
      <c r="I376" s="4" t="s">
        <v>1305</v>
      </c>
      <c r="J376" s="4" t="s">
        <v>143</v>
      </c>
      <c r="K376" s="4" t="s">
        <v>685</v>
      </c>
      <c r="L376" s="4" t="s">
        <v>673</v>
      </c>
      <c r="M376" s="4" t="s">
        <v>638</v>
      </c>
      <c r="N376" s="4" t="s">
        <v>39</v>
      </c>
    </row>
    <row r="377" spans="1:14" x14ac:dyDescent="0.25">
      <c r="A377" s="2">
        <v>45090.964212962965</v>
      </c>
      <c r="B377" s="8">
        <v>45090</v>
      </c>
      <c r="C377" s="3" t="s">
        <v>25</v>
      </c>
      <c r="D377" s="4" t="s">
        <v>122</v>
      </c>
      <c r="E377" s="4" t="s">
        <v>1105</v>
      </c>
      <c r="F377" s="4" t="s">
        <v>334</v>
      </c>
      <c r="G377" s="4" t="s">
        <v>1348</v>
      </c>
      <c r="H377" s="4">
        <v>9739312408</v>
      </c>
      <c r="I377" s="4" t="s">
        <v>1305</v>
      </c>
      <c r="J377" s="4" t="s">
        <v>143</v>
      </c>
      <c r="K377" s="4" t="s">
        <v>698</v>
      </c>
      <c r="L377" s="4" t="s">
        <v>677</v>
      </c>
      <c r="M377" s="4" t="s">
        <v>638</v>
      </c>
      <c r="N377" s="4" t="s">
        <v>39</v>
      </c>
    </row>
    <row r="378" spans="1:14" x14ac:dyDescent="0.25">
      <c r="A378" s="2">
        <v>45090.964479166665</v>
      </c>
      <c r="B378" s="8">
        <v>45090</v>
      </c>
      <c r="C378" s="3" t="s">
        <v>25</v>
      </c>
      <c r="D378" s="4" t="s">
        <v>122</v>
      </c>
      <c r="E378" s="4" t="s">
        <v>1105</v>
      </c>
      <c r="F378" s="4" t="s">
        <v>334</v>
      </c>
      <c r="G378" s="4" t="s">
        <v>1349</v>
      </c>
      <c r="H378" s="4">
        <v>9728146610</v>
      </c>
      <c r="I378" s="4" t="s">
        <v>1305</v>
      </c>
      <c r="J378" s="4" t="s">
        <v>143</v>
      </c>
      <c r="K378" s="4" t="s">
        <v>644</v>
      </c>
      <c r="L378" s="4" t="s">
        <v>680</v>
      </c>
      <c r="M378" s="4" t="s">
        <v>669</v>
      </c>
      <c r="N378" s="4" t="s">
        <v>39</v>
      </c>
    </row>
    <row r="379" spans="1:14" x14ac:dyDescent="0.25">
      <c r="A379" s="2">
        <v>45090.965046296296</v>
      </c>
      <c r="B379" s="8">
        <v>45090</v>
      </c>
      <c r="C379" s="3" t="s">
        <v>25</v>
      </c>
      <c r="D379" s="4" t="s">
        <v>122</v>
      </c>
      <c r="E379" s="4" t="s">
        <v>1105</v>
      </c>
      <c r="F379" s="4" t="s">
        <v>334</v>
      </c>
      <c r="G379" s="4" t="s">
        <v>1347</v>
      </c>
      <c r="H379" s="4">
        <v>9829745691</v>
      </c>
      <c r="I379" s="4" t="s">
        <v>1305</v>
      </c>
      <c r="J379" s="4" t="s">
        <v>143</v>
      </c>
      <c r="K379" s="4" t="s">
        <v>685</v>
      </c>
      <c r="L379" s="4" t="s">
        <v>702</v>
      </c>
      <c r="M379" s="4" t="s">
        <v>669</v>
      </c>
      <c r="N379" s="4" t="s">
        <v>39</v>
      </c>
    </row>
    <row r="380" spans="1:14" x14ac:dyDescent="0.25">
      <c r="A380" s="2">
        <v>45090.965474537035</v>
      </c>
      <c r="B380" s="8">
        <v>45090</v>
      </c>
      <c r="C380" s="3" t="s">
        <v>25</v>
      </c>
      <c r="D380" s="4" t="s">
        <v>122</v>
      </c>
      <c r="E380" s="4" t="s">
        <v>1105</v>
      </c>
      <c r="F380" s="4" t="s">
        <v>334</v>
      </c>
      <c r="G380" s="4" t="s">
        <v>945</v>
      </c>
      <c r="H380" s="4">
        <v>8807378212</v>
      </c>
      <c r="I380" s="4" t="s">
        <v>1305</v>
      </c>
      <c r="J380" s="4" t="s">
        <v>143</v>
      </c>
      <c r="K380" s="4" t="s">
        <v>698</v>
      </c>
      <c r="L380" s="4" t="s">
        <v>702</v>
      </c>
      <c r="M380" s="4" t="s">
        <v>669</v>
      </c>
      <c r="N380" s="4" t="s">
        <v>39</v>
      </c>
    </row>
    <row r="381" spans="1:14" x14ac:dyDescent="0.25">
      <c r="A381" s="2">
        <v>45090.965868055559</v>
      </c>
      <c r="B381" s="8">
        <v>45090</v>
      </c>
      <c r="C381" s="3" t="s">
        <v>25</v>
      </c>
      <c r="D381" s="4" t="s">
        <v>122</v>
      </c>
      <c r="E381" s="4" t="s">
        <v>1105</v>
      </c>
      <c r="F381" s="4" t="s">
        <v>334</v>
      </c>
      <c r="G381" s="4" t="s">
        <v>1350</v>
      </c>
      <c r="H381" s="4">
        <v>9788918890</v>
      </c>
      <c r="I381" s="4" t="s">
        <v>1305</v>
      </c>
      <c r="J381" s="4" t="s">
        <v>143</v>
      </c>
      <c r="K381" s="4" t="s">
        <v>685</v>
      </c>
      <c r="L381" s="4" t="s">
        <v>699</v>
      </c>
      <c r="M381" s="4" t="s">
        <v>669</v>
      </c>
      <c r="N381" s="4" t="s">
        <v>39</v>
      </c>
    </row>
    <row r="382" spans="1:14" x14ac:dyDescent="0.25">
      <c r="A382" s="2">
        <v>45090.966377314813</v>
      </c>
      <c r="B382" s="8">
        <v>45090</v>
      </c>
      <c r="C382" s="3" t="s">
        <v>25</v>
      </c>
      <c r="D382" s="4" t="s">
        <v>122</v>
      </c>
      <c r="E382" s="4" t="s">
        <v>1105</v>
      </c>
      <c r="F382" s="4" t="s">
        <v>334</v>
      </c>
      <c r="G382" s="4">
        <v>8803558181</v>
      </c>
      <c r="H382" s="4">
        <v>8803558181</v>
      </c>
      <c r="I382" s="4" t="s">
        <v>1351</v>
      </c>
      <c r="J382" s="4" t="s">
        <v>143</v>
      </c>
      <c r="K382" s="4" t="s">
        <v>698</v>
      </c>
      <c r="L382" s="4" t="s">
        <v>702</v>
      </c>
      <c r="M382" s="4" t="s">
        <v>669</v>
      </c>
      <c r="N382" s="4" t="s">
        <v>39</v>
      </c>
    </row>
    <row r="383" spans="1:14" x14ac:dyDescent="0.25">
      <c r="A383" s="2">
        <v>45090.966979166667</v>
      </c>
      <c r="B383" s="8">
        <v>45090</v>
      </c>
      <c r="C383" s="3" t="s">
        <v>25</v>
      </c>
      <c r="D383" s="4" t="s">
        <v>122</v>
      </c>
      <c r="E383" s="4">
        <v>8803558181</v>
      </c>
      <c r="F383" s="4" t="s">
        <v>334</v>
      </c>
      <c r="G383" s="4" t="s">
        <v>1352</v>
      </c>
      <c r="H383" s="4">
        <v>8830145610</v>
      </c>
      <c r="I383" s="4" t="s">
        <v>1305</v>
      </c>
      <c r="J383" s="4" t="s">
        <v>143</v>
      </c>
      <c r="K383" s="4" t="s">
        <v>644</v>
      </c>
      <c r="L383" s="4" t="s">
        <v>702</v>
      </c>
      <c r="M383" s="4" t="s">
        <v>669</v>
      </c>
      <c r="N383" s="4" t="s">
        <v>39</v>
      </c>
    </row>
    <row r="384" spans="1:14" x14ac:dyDescent="0.25">
      <c r="A384" s="2">
        <v>45091.620798611111</v>
      </c>
      <c r="B384" s="8">
        <v>45091</v>
      </c>
      <c r="C384" s="3" t="s">
        <v>25</v>
      </c>
      <c r="D384" s="4" t="s">
        <v>639</v>
      </c>
      <c r="E384" s="4" t="s">
        <v>640</v>
      </c>
      <c r="F384" s="4" t="s">
        <v>641</v>
      </c>
      <c r="G384" s="4" t="s">
        <v>1353</v>
      </c>
      <c r="H384" s="4">
        <v>8229994148</v>
      </c>
      <c r="I384" s="4" t="s">
        <v>1242</v>
      </c>
      <c r="J384" s="4" t="s">
        <v>292</v>
      </c>
      <c r="K384" s="4" t="s">
        <v>637</v>
      </c>
      <c r="L384" s="4" t="s">
        <v>1354</v>
      </c>
      <c r="M384" s="4" t="s">
        <v>638</v>
      </c>
      <c r="N384" s="4" t="s">
        <v>647</v>
      </c>
    </row>
    <row r="385" spans="1:14" x14ac:dyDescent="0.25">
      <c r="A385" s="2">
        <v>45091.762407407405</v>
      </c>
      <c r="B385" s="8">
        <v>45091</v>
      </c>
      <c r="C385" s="3" t="s">
        <v>25</v>
      </c>
      <c r="D385" s="4" t="s">
        <v>639</v>
      </c>
      <c r="E385" s="4" t="s">
        <v>640</v>
      </c>
      <c r="F385" s="4" t="s">
        <v>641</v>
      </c>
      <c r="G385" s="4" t="s">
        <v>1355</v>
      </c>
      <c r="H385" s="4">
        <v>9336101702</v>
      </c>
      <c r="I385" s="4" t="s">
        <v>1356</v>
      </c>
      <c r="J385" s="4" t="s">
        <v>292</v>
      </c>
      <c r="K385" s="4" t="s">
        <v>637</v>
      </c>
      <c r="L385" s="4" t="s">
        <v>677</v>
      </c>
      <c r="M385" s="4" t="s">
        <v>638</v>
      </c>
      <c r="N385" s="4" t="s">
        <v>647</v>
      </c>
    </row>
    <row r="386" spans="1:14" x14ac:dyDescent="0.25">
      <c r="A386" s="2">
        <v>45091.789895833332</v>
      </c>
      <c r="B386" s="8">
        <v>45091</v>
      </c>
      <c r="C386" s="3" t="s">
        <v>25</v>
      </c>
      <c r="D386" s="4" t="s">
        <v>639</v>
      </c>
      <c r="E386" s="4" t="s">
        <v>640</v>
      </c>
      <c r="F386" s="4" t="s">
        <v>641</v>
      </c>
      <c r="G386" s="4" t="s">
        <v>1357</v>
      </c>
      <c r="H386" s="4">
        <v>9455011933</v>
      </c>
      <c r="I386" s="4" t="s">
        <v>1258</v>
      </c>
      <c r="J386" s="4" t="s">
        <v>292</v>
      </c>
      <c r="K386" s="4" t="s">
        <v>637</v>
      </c>
      <c r="L386" s="4" t="s">
        <v>798</v>
      </c>
      <c r="M386" s="4" t="s">
        <v>638</v>
      </c>
      <c r="N386" s="4" t="s">
        <v>39</v>
      </c>
    </row>
    <row r="387" spans="1:14" x14ac:dyDescent="0.25">
      <c r="A387" s="2">
        <v>45091.812569444446</v>
      </c>
      <c r="B387" s="8">
        <v>45091</v>
      </c>
      <c r="C387" s="3" t="s">
        <v>25</v>
      </c>
      <c r="D387" s="4" t="s">
        <v>639</v>
      </c>
      <c r="E387" s="4" t="s">
        <v>640</v>
      </c>
      <c r="F387" s="4" t="s">
        <v>641</v>
      </c>
      <c r="G387" s="4" t="s">
        <v>1358</v>
      </c>
      <c r="H387" s="4">
        <v>9455011933</v>
      </c>
      <c r="I387" s="4" t="s">
        <v>1359</v>
      </c>
      <c r="J387" s="4" t="s">
        <v>292</v>
      </c>
      <c r="K387" s="4" t="s">
        <v>637</v>
      </c>
      <c r="L387" s="4" t="s">
        <v>677</v>
      </c>
      <c r="M387" s="4" t="s">
        <v>638</v>
      </c>
      <c r="N387" s="4" t="s">
        <v>39</v>
      </c>
    </row>
    <row r="388" spans="1:14" x14ac:dyDescent="0.25">
      <c r="A388" s="2">
        <v>45091.840601851851</v>
      </c>
      <c r="B388" s="8">
        <v>45091</v>
      </c>
      <c r="C388" s="3" t="s">
        <v>25</v>
      </c>
      <c r="D388" s="4" t="s">
        <v>639</v>
      </c>
      <c r="E388" s="4" t="s">
        <v>640</v>
      </c>
      <c r="F388" s="4" t="s">
        <v>641</v>
      </c>
      <c r="G388" s="4" t="s">
        <v>1360</v>
      </c>
      <c r="H388" s="4">
        <v>7388767707</v>
      </c>
      <c r="I388" s="4" t="s">
        <v>1361</v>
      </c>
      <c r="J388" s="4" t="s">
        <v>292</v>
      </c>
      <c r="K388" s="4" t="s">
        <v>637</v>
      </c>
      <c r="L388" s="4" t="s">
        <v>677</v>
      </c>
      <c r="M388" s="4" t="s">
        <v>638</v>
      </c>
      <c r="N388" s="4" t="s">
        <v>39</v>
      </c>
    </row>
    <row r="389" spans="1:14" x14ac:dyDescent="0.25">
      <c r="A389" s="2">
        <v>45091.920949074076</v>
      </c>
      <c r="B389" s="8">
        <v>45091</v>
      </c>
      <c r="C389" s="3" t="s">
        <v>25</v>
      </c>
      <c r="D389" s="4" t="s">
        <v>122</v>
      </c>
      <c r="E389" s="4" t="s">
        <v>1105</v>
      </c>
      <c r="F389" s="4" t="s">
        <v>334</v>
      </c>
      <c r="G389" s="4" t="s">
        <v>1362</v>
      </c>
      <c r="H389" s="4">
        <v>9818611682</v>
      </c>
      <c r="I389" s="4" t="s">
        <v>1363</v>
      </c>
      <c r="J389" s="4" t="s">
        <v>143</v>
      </c>
      <c r="K389" s="4" t="s">
        <v>685</v>
      </c>
      <c r="L389" s="4" t="s">
        <v>186</v>
      </c>
      <c r="M389" s="4" t="s">
        <v>669</v>
      </c>
      <c r="N389" s="4" t="s">
        <v>39</v>
      </c>
    </row>
    <row r="390" spans="1:14" x14ac:dyDescent="0.25">
      <c r="A390" s="2">
        <v>45091.921759259261</v>
      </c>
      <c r="B390" s="8">
        <v>45091</v>
      </c>
      <c r="C390" s="3" t="s">
        <v>25</v>
      </c>
      <c r="D390" s="4" t="s">
        <v>122</v>
      </c>
      <c r="E390" s="4" t="s">
        <v>1105</v>
      </c>
      <c r="F390" s="4" t="s">
        <v>334</v>
      </c>
      <c r="G390" s="4" t="s">
        <v>1364</v>
      </c>
      <c r="H390" s="4">
        <v>9810217919</v>
      </c>
      <c r="I390" s="4" t="s">
        <v>1365</v>
      </c>
      <c r="J390" s="4" t="s">
        <v>143</v>
      </c>
      <c r="K390" s="4" t="s">
        <v>637</v>
      </c>
      <c r="L390" s="4" t="s">
        <v>28</v>
      </c>
      <c r="M390" s="4" t="s">
        <v>669</v>
      </c>
      <c r="N390" s="4" t="s">
        <v>39</v>
      </c>
    </row>
    <row r="391" spans="1:14" x14ac:dyDescent="0.25">
      <c r="A391" s="2">
        <v>45091.922511574077</v>
      </c>
      <c r="B391" s="8">
        <v>45091</v>
      </c>
      <c r="C391" s="3" t="s">
        <v>25</v>
      </c>
      <c r="D391" s="4" t="s">
        <v>122</v>
      </c>
      <c r="E391" s="4" t="s">
        <v>1105</v>
      </c>
      <c r="F391" s="4" t="s">
        <v>334</v>
      </c>
      <c r="G391" s="4" t="s">
        <v>1366</v>
      </c>
      <c r="H391" s="4">
        <v>9814734064</v>
      </c>
      <c r="I391" s="4" t="s">
        <v>1367</v>
      </c>
      <c r="J391" s="4" t="s">
        <v>143</v>
      </c>
      <c r="K391" s="4" t="s">
        <v>637</v>
      </c>
      <c r="L391" s="4" t="s">
        <v>28</v>
      </c>
      <c r="M391" s="4" t="s">
        <v>669</v>
      </c>
      <c r="N391" s="4" t="s">
        <v>39</v>
      </c>
    </row>
    <row r="392" spans="1:14" x14ac:dyDescent="0.25">
      <c r="A392" s="2">
        <v>45091.923518518517</v>
      </c>
      <c r="B392" s="8">
        <v>45091</v>
      </c>
      <c r="C392" s="3" t="s">
        <v>25</v>
      </c>
      <c r="D392" s="4" t="s">
        <v>122</v>
      </c>
      <c r="E392" s="4" t="s">
        <v>1105</v>
      </c>
      <c r="F392" s="4" t="s">
        <v>334</v>
      </c>
      <c r="G392" s="4" t="s">
        <v>1368</v>
      </c>
      <c r="H392" s="4">
        <v>8820123418</v>
      </c>
      <c r="I392" s="4" t="s">
        <v>1369</v>
      </c>
      <c r="J392" s="4" t="s">
        <v>143</v>
      </c>
      <c r="K392" s="4" t="s">
        <v>637</v>
      </c>
      <c r="L392" s="4" t="s">
        <v>28</v>
      </c>
      <c r="M392" s="4" t="s">
        <v>638</v>
      </c>
      <c r="N392" s="4" t="s">
        <v>39</v>
      </c>
    </row>
    <row r="393" spans="1:14" x14ac:dyDescent="0.25">
      <c r="A393" s="2">
        <v>45091.924641203703</v>
      </c>
      <c r="B393" s="8">
        <v>45091</v>
      </c>
      <c r="C393" s="3" t="s">
        <v>25</v>
      </c>
      <c r="D393" s="4" t="s">
        <v>122</v>
      </c>
      <c r="E393" s="4" t="s">
        <v>1105</v>
      </c>
      <c r="F393" s="4" t="s">
        <v>334</v>
      </c>
      <c r="G393" s="4" t="s">
        <v>1370</v>
      </c>
      <c r="H393" s="4">
        <v>9737834510</v>
      </c>
      <c r="I393" s="4" t="s">
        <v>1371</v>
      </c>
      <c r="J393" s="4" t="s">
        <v>143</v>
      </c>
      <c r="K393" s="4" t="s">
        <v>685</v>
      </c>
      <c r="L393" s="4" t="s">
        <v>713</v>
      </c>
      <c r="M393" s="4" t="s">
        <v>763</v>
      </c>
      <c r="N393" s="4" t="s">
        <v>39</v>
      </c>
    </row>
    <row r="394" spans="1:14" x14ac:dyDescent="0.25">
      <c r="A394" s="2">
        <v>45091.925324074073</v>
      </c>
      <c r="B394" s="8">
        <v>45091</v>
      </c>
      <c r="C394" s="3" t="s">
        <v>25</v>
      </c>
      <c r="D394" s="4" t="s">
        <v>122</v>
      </c>
      <c r="E394" s="4" t="s">
        <v>1105</v>
      </c>
      <c r="F394" s="4" t="s">
        <v>334</v>
      </c>
      <c r="G394" s="4" t="s">
        <v>1372</v>
      </c>
      <c r="H394" s="4">
        <v>8801834510</v>
      </c>
      <c r="I394" s="4" t="s">
        <v>1373</v>
      </c>
      <c r="J394" s="4" t="s">
        <v>143</v>
      </c>
      <c r="K394" s="4" t="s">
        <v>637</v>
      </c>
      <c r="L394" s="4" t="s">
        <v>28</v>
      </c>
      <c r="M394" s="4" t="s">
        <v>763</v>
      </c>
      <c r="N394" s="4" t="s">
        <v>39</v>
      </c>
    </row>
    <row r="395" spans="1:14" x14ac:dyDescent="0.25">
      <c r="A395" s="2">
        <v>45091.926030092596</v>
      </c>
      <c r="B395" s="8">
        <v>45091</v>
      </c>
      <c r="C395" s="3" t="s">
        <v>25</v>
      </c>
      <c r="D395" s="4" t="s">
        <v>122</v>
      </c>
      <c r="E395" s="4" t="s">
        <v>1105</v>
      </c>
      <c r="F395" s="4" t="s">
        <v>334</v>
      </c>
      <c r="G395" s="4" t="s">
        <v>1374</v>
      </c>
      <c r="H395" s="4">
        <v>9827912418</v>
      </c>
      <c r="I395" s="4" t="s">
        <v>1375</v>
      </c>
      <c r="J395" s="4" t="s">
        <v>143</v>
      </c>
      <c r="K395" s="4" t="s">
        <v>637</v>
      </c>
      <c r="L395" s="4" t="s">
        <v>28</v>
      </c>
      <c r="M395" s="4" t="s">
        <v>669</v>
      </c>
      <c r="N395" s="4" t="s">
        <v>39</v>
      </c>
    </row>
    <row r="396" spans="1:14" x14ac:dyDescent="0.25">
      <c r="A396" s="2">
        <v>45091.926805555559</v>
      </c>
      <c r="B396" s="8">
        <v>45091</v>
      </c>
      <c r="C396" s="3" t="s">
        <v>25</v>
      </c>
      <c r="D396" s="4" t="s">
        <v>122</v>
      </c>
      <c r="E396" s="4" t="s">
        <v>1105</v>
      </c>
      <c r="F396" s="4" t="s">
        <v>334</v>
      </c>
      <c r="G396" s="4" t="s">
        <v>1376</v>
      </c>
      <c r="H396" s="4">
        <v>8890034510</v>
      </c>
      <c r="I396" s="4" t="s">
        <v>1377</v>
      </c>
      <c r="J396" s="4" t="s">
        <v>292</v>
      </c>
      <c r="K396" s="4" t="s">
        <v>685</v>
      </c>
      <c r="L396" s="4" t="s">
        <v>28</v>
      </c>
      <c r="M396" s="4" t="s">
        <v>669</v>
      </c>
      <c r="N396" s="4" t="s">
        <v>39</v>
      </c>
    </row>
    <row r="397" spans="1:14" x14ac:dyDescent="0.25">
      <c r="A397" s="2">
        <v>45091.927499999998</v>
      </c>
      <c r="B397" s="8">
        <v>45091</v>
      </c>
      <c r="C397" s="3" t="s">
        <v>25</v>
      </c>
      <c r="D397" s="4" t="s">
        <v>122</v>
      </c>
      <c r="E397" s="4" t="s">
        <v>1105</v>
      </c>
      <c r="F397" s="4" t="s">
        <v>334</v>
      </c>
      <c r="G397" s="4" t="s">
        <v>1378</v>
      </c>
      <c r="H397" s="4">
        <v>9849123410</v>
      </c>
      <c r="I397" s="4" t="s">
        <v>1379</v>
      </c>
      <c r="J397" s="4" t="s">
        <v>143</v>
      </c>
      <c r="K397" s="4" t="s">
        <v>685</v>
      </c>
      <c r="L397" s="4" t="s">
        <v>28</v>
      </c>
      <c r="M397" s="4" t="s">
        <v>669</v>
      </c>
      <c r="N397" s="4" t="s">
        <v>39</v>
      </c>
    </row>
    <row r="398" spans="1:14" x14ac:dyDescent="0.25">
      <c r="A398" s="2">
        <v>45091.928182870368</v>
      </c>
      <c r="B398" s="8">
        <v>45091</v>
      </c>
      <c r="C398" s="3" t="s">
        <v>25</v>
      </c>
      <c r="D398" s="4" t="s">
        <v>122</v>
      </c>
      <c r="E398" s="4" t="s">
        <v>1105</v>
      </c>
      <c r="F398" s="4" t="s">
        <v>334</v>
      </c>
      <c r="G398" s="4" t="s">
        <v>1380</v>
      </c>
      <c r="H398" s="4">
        <v>8803912419</v>
      </c>
      <c r="I398" s="4" t="s">
        <v>1381</v>
      </c>
      <c r="J398" s="4" t="s">
        <v>143</v>
      </c>
      <c r="K398" s="4" t="s">
        <v>698</v>
      </c>
      <c r="L398" s="4" t="s">
        <v>699</v>
      </c>
      <c r="M398" s="4" t="s">
        <v>638</v>
      </c>
      <c r="N398" s="4" t="s">
        <v>39</v>
      </c>
    </row>
    <row r="399" spans="1:14" x14ac:dyDescent="0.25">
      <c r="A399" s="2">
        <v>45091.928657407407</v>
      </c>
      <c r="B399" s="8">
        <v>45091</v>
      </c>
      <c r="C399" s="3" t="s">
        <v>25</v>
      </c>
      <c r="D399" s="4" t="s">
        <v>122</v>
      </c>
      <c r="E399" s="4" t="s">
        <v>1105</v>
      </c>
      <c r="F399" s="4" t="s">
        <v>334</v>
      </c>
      <c r="G399" s="4" t="s">
        <v>1382</v>
      </c>
      <c r="H399" s="4">
        <v>8849234510</v>
      </c>
      <c r="I399" s="4" t="s">
        <v>1383</v>
      </c>
      <c r="J399" s="4" t="s">
        <v>143</v>
      </c>
      <c r="K399" s="4" t="s">
        <v>637</v>
      </c>
      <c r="L399" s="4" t="s">
        <v>680</v>
      </c>
      <c r="M399" s="4" t="s">
        <v>638</v>
      </c>
      <c r="N399" s="4" t="s">
        <v>39</v>
      </c>
    </row>
    <row r="400" spans="1:14" x14ac:dyDescent="0.25">
      <c r="A400" s="2">
        <v>45091.929039351853</v>
      </c>
      <c r="B400" s="8">
        <v>45091</v>
      </c>
      <c r="C400" s="3" t="s">
        <v>25</v>
      </c>
      <c r="D400" s="4" t="s">
        <v>122</v>
      </c>
      <c r="E400" s="4" t="s">
        <v>1105</v>
      </c>
      <c r="F400" s="4" t="s">
        <v>334</v>
      </c>
      <c r="G400" s="4" t="s">
        <v>1384</v>
      </c>
      <c r="H400" s="4">
        <v>8938312418</v>
      </c>
      <c r="I400" s="4" t="s">
        <v>1385</v>
      </c>
      <c r="J400" s="4" t="s">
        <v>143</v>
      </c>
      <c r="K400" s="4" t="s">
        <v>698</v>
      </c>
      <c r="L400" s="4" t="s">
        <v>37</v>
      </c>
      <c r="M400" s="4" t="s">
        <v>669</v>
      </c>
      <c r="N400" s="4" t="s">
        <v>39</v>
      </c>
    </row>
    <row r="401" spans="1:14" x14ac:dyDescent="0.25">
      <c r="A401" s="2">
        <v>45091.929583333331</v>
      </c>
      <c r="B401" s="8">
        <v>45091</v>
      </c>
      <c r="C401" s="3" t="s">
        <v>25</v>
      </c>
      <c r="D401" s="4" t="s">
        <v>122</v>
      </c>
      <c r="E401" s="4" t="s">
        <v>1105</v>
      </c>
      <c r="F401" s="4" t="s">
        <v>334</v>
      </c>
      <c r="G401" s="4" t="s">
        <v>1386</v>
      </c>
      <c r="H401" s="4">
        <v>9738145628</v>
      </c>
      <c r="I401" s="4" t="s">
        <v>1387</v>
      </c>
      <c r="J401" s="4" t="s">
        <v>143</v>
      </c>
      <c r="K401" s="4" t="s">
        <v>637</v>
      </c>
      <c r="L401" s="4" t="s">
        <v>28</v>
      </c>
      <c r="M401" s="4" t="s">
        <v>669</v>
      </c>
      <c r="N401" s="4" t="s">
        <v>39</v>
      </c>
    </row>
    <row r="402" spans="1:14" x14ac:dyDescent="0.25">
      <c r="A402" s="2">
        <v>45091.930208333331</v>
      </c>
      <c r="B402" s="8">
        <v>45091</v>
      </c>
      <c r="C402" s="3" t="s">
        <v>25</v>
      </c>
      <c r="D402" s="4" t="s">
        <v>122</v>
      </c>
      <c r="E402" s="4" t="s">
        <v>1105</v>
      </c>
      <c r="F402" s="4" t="s">
        <v>334</v>
      </c>
      <c r="G402" s="4" t="s">
        <v>1388</v>
      </c>
      <c r="H402" s="4">
        <v>8038123418</v>
      </c>
      <c r="I402" s="4" t="s">
        <v>1389</v>
      </c>
      <c r="J402" s="4" t="s">
        <v>143</v>
      </c>
      <c r="K402" s="4" t="s">
        <v>637</v>
      </c>
      <c r="L402" s="4" t="s">
        <v>28</v>
      </c>
      <c r="M402" s="4" t="s">
        <v>638</v>
      </c>
      <c r="N402" s="4" t="s">
        <v>39</v>
      </c>
    </row>
    <row r="403" spans="1:14" x14ac:dyDescent="0.25">
      <c r="A403" s="2">
        <v>45091.93072916667</v>
      </c>
      <c r="B403" s="8">
        <v>45091</v>
      </c>
      <c r="C403" s="3" t="s">
        <v>25</v>
      </c>
      <c r="D403" s="4" t="s">
        <v>122</v>
      </c>
      <c r="E403" s="4" t="s">
        <v>1105</v>
      </c>
      <c r="F403" s="4" t="s">
        <v>334</v>
      </c>
      <c r="G403" s="4" t="s">
        <v>1390</v>
      </c>
      <c r="H403" s="4">
        <v>9820312380</v>
      </c>
      <c r="I403" s="4" t="s">
        <v>1391</v>
      </c>
      <c r="J403" s="4" t="s">
        <v>143</v>
      </c>
      <c r="K403" s="4" t="s">
        <v>637</v>
      </c>
      <c r="L403" s="4" t="s">
        <v>28</v>
      </c>
      <c r="M403" s="4" t="s">
        <v>669</v>
      </c>
      <c r="N403" s="4" t="s">
        <v>39</v>
      </c>
    </row>
    <row r="404" spans="1:14" x14ac:dyDescent="0.25">
      <c r="A404" s="2">
        <v>45091.931134259263</v>
      </c>
      <c r="B404" s="8">
        <v>45091</v>
      </c>
      <c r="C404" s="3" t="s">
        <v>25</v>
      </c>
      <c r="D404" s="4" t="s">
        <v>122</v>
      </c>
      <c r="E404" s="4" t="s">
        <v>1105</v>
      </c>
      <c r="F404" s="4" t="s">
        <v>334</v>
      </c>
      <c r="G404" s="4" t="s">
        <v>1392</v>
      </c>
      <c r="H404" s="4">
        <v>8948312310</v>
      </c>
      <c r="I404" s="4" t="s">
        <v>1393</v>
      </c>
      <c r="J404" s="4" t="s">
        <v>143</v>
      </c>
      <c r="K404" s="4" t="s">
        <v>685</v>
      </c>
      <c r="L404" s="4" t="s">
        <v>28</v>
      </c>
      <c r="M404" s="4" t="s">
        <v>669</v>
      </c>
      <c r="N404" s="4" t="s">
        <v>39</v>
      </c>
    </row>
    <row r="405" spans="1:14" x14ac:dyDescent="0.25">
      <c r="A405" s="2">
        <v>45091.931574074071</v>
      </c>
      <c r="B405" s="8">
        <v>45091</v>
      </c>
      <c r="C405" s="3" t="s">
        <v>25</v>
      </c>
      <c r="D405" s="4" t="s">
        <v>122</v>
      </c>
      <c r="E405" s="4" t="s">
        <v>1105</v>
      </c>
      <c r="F405" s="4" t="s">
        <v>334</v>
      </c>
      <c r="G405" s="4" t="s">
        <v>1394</v>
      </c>
      <c r="H405" s="4">
        <v>9478212319</v>
      </c>
      <c r="I405" s="4" t="s">
        <v>1395</v>
      </c>
      <c r="J405" s="4" t="s">
        <v>143</v>
      </c>
      <c r="K405" s="4" t="s">
        <v>637</v>
      </c>
      <c r="L405" s="4" t="s">
        <v>709</v>
      </c>
      <c r="M405" s="4" t="s">
        <v>669</v>
      </c>
      <c r="N405" s="4" t="s">
        <v>39</v>
      </c>
    </row>
    <row r="406" spans="1:14" x14ac:dyDescent="0.25">
      <c r="A406" s="2">
        <v>45092.52952546296</v>
      </c>
      <c r="B406" s="3">
        <v>45092</v>
      </c>
      <c r="C406" s="3" t="s">
        <v>25</v>
      </c>
      <c r="D406" s="4" t="s">
        <v>639</v>
      </c>
      <c r="E406" s="4" t="s">
        <v>640</v>
      </c>
      <c r="F406" s="4" t="s">
        <v>641</v>
      </c>
      <c r="G406" s="4" t="s">
        <v>1396</v>
      </c>
      <c r="H406" s="4">
        <v>9336539644</v>
      </c>
      <c r="I406" s="4" t="s">
        <v>1397</v>
      </c>
      <c r="J406" s="4" t="s">
        <v>292</v>
      </c>
      <c r="K406" s="4" t="s">
        <v>637</v>
      </c>
      <c r="L406" s="4" t="s">
        <v>1398</v>
      </c>
      <c r="M406" s="4" t="s">
        <v>638</v>
      </c>
      <c r="N406" s="4" t="s">
        <v>39</v>
      </c>
    </row>
    <row r="407" spans="1:14" x14ac:dyDescent="0.25">
      <c r="A407" s="2">
        <v>45092.555671296293</v>
      </c>
      <c r="B407" s="3">
        <v>45092</v>
      </c>
      <c r="C407" s="3" t="s">
        <v>25</v>
      </c>
      <c r="D407" s="4" t="s">
        <v>639</v>
      </c>
      <c r="E407" s="4" t="s">
        <v>640</v>
      </c>
      <c r="F407" s="4" t="s">
        <v>641</v>
      </c>
      <c r="G407" s="4" t="s">
        <v>1399</v>
      </c>
      <c r="H407" s="4">
        <v>6307258288</v>
      </c>
      <c r="I407" s="4" t="s">
        <v>1400</v>
      </c>
      <c r="J407" s="4" t="s">
        <v>292</v>
      </c>
      <c r="K407" s="4" t="s">
        <v>637</v>
      </c>
      <c r="L407" s="4" t="s">
        <v>677</v>
      </c>
      <c r="M407" s="4" t="s">
        <v>638</v>
      </c>
      <c r="N407" s="4" t="s">
        <v>39</v>
      </c>
    </row>
    <row r="408" spans="1:14" x14ac:dyDescent="0.25">
      <c r="A408" s="2">
        <v>45092.563194444447</v>
      </c>
      <c r="B408" s="3">
        <v>45092</v>
      </c>
      <c r="C408" s="3" t="s">
        <v>25</v>
      </c>
      <c r="D408" s="4" t="s">
        <v>639</v>
      </c>
      <c r="E408" s="4" t="s">
        <v>640</v>
      </c>
      <c r="F408" s="4" t="s">
        <v>641</v>
      </c>
      <c r="G408" s="4" t="s">
        <v>1401</v>
      </c>
      <c r="H408" s="4">
        <v>8601306302</v>
      </c>
      <c r="I408" s="4" t="s">
        <v>1402</v>
      </c>
      <c r="J408" s="4" t="s">
        <v>292</v>
      </c>
      <c r="K408" s="4" t="s">
        <v>637</v>
      </c>
      <c r="L408" s="4" t="s">
        <v>677</v>
      </c>
      <c r="M408" s="4" t="s">
        <v>638</v>
      </c>
      <c r="N408" s="4" t="s">
        <v>39</v>
      </c>
    </row>
    <row r="409" spans="1:14" x14ac:dyDescent="0.25">
      <c r="A409" s="2">
        <v>45092.988807870373</v>
      </c>
      <c r="B409" s="3">
        <v>45092</v>
      </c>
      <c r="C409" s="3" t="s">
        <v>25</v>
      </c>
      <c r="D409" s="4" t="s">
        <v>122</v>
      </c>
      <c r="E409" s="4" t="s">
        <v>1105</v>
      </c>
      <c r="F409" s="4" t="s">
        <v>334</v>
      </c>
      <c r="G409" s="4" t="s">
        <v>1403</v>
      </c>
      <c r="H409" s="4">
        <v>9634854345</v>
      </c>
      <c r="I409" s="4" t="s">
        <v>1404</v>
      </c>
      <c r="J409" s="4" t="s">
        <v>143</v>
      </c>
      <c r="K409" s="4" t="s">
        <v>698</v>
      </c>
      <c r="L409" s="4" t="s">
        <v>186</v>
      </c>
      <c r="M409" s="4" t="s">
        <v>763</v>
      </c>
      <c r="N409" s="4" t="s">
        <v>39</v>
      </c>
    </row>
    <row r="410" spans="1:14" x14ac:dyDescent="0.25">
      <c r="A410" s="2">
        <v>45092.99046296296</v>
      </c>
      <c r="B410" s="3">
        <v>45092</v>
      </c>
      <c r="C410" s="3" t="s">
        <v>25</v>
      </c>
      <c r="D410" s="4" t="s">
        <v>122</v>
      </c>
      <c r="E410" s="4" t="s">
        <v>1105</v>
      </c>
      <c r="F410" s="4" t="s">
        <v>334</v>
      </c>
      <c r="G410" s="4" t="s">
        <v>1405</v>
      </c>
      <c r="H410" s="4">
        <v>9345649734</v>
      </c>
      <c r="I410" s="4" t="s">
        <v>1406</v>
      </c>
      <c r="J410" s="4" t="s">
        <v>143</v>
      </c>
      <c r="K410" s="4" t="s">
        <v>698</v>
      </c>
      <c r="L410" s="4" t="s">
        <v>673</v>
      </c>
      <c r="M410" s="4" t="s">
        <v>638</v>
      </c>
      <c r="N410" s="4" t="s">
        <v>39</v>
      </c>
    </row>
    <row r="411" spans="1:14" x14ac:dyDescent="0.25">
      <c r="A411" s="2">
        <v>45092.991782407407</v>
      </c>
      <c r="B411" s="3">
        <v>45092</v>
      </c>
      <c r="C411" s="3" t="s">
        <v>25</v>
      </c>
      <c r="D411" s="4" t="s">
        <v>122</v>
      </c>
      <c r="E411" s="4" t="s">
        <v>1105</v>
      </c>
      <c r="F411" s="4" t="s">
        <v>334</v>
      </c>
      <c r="G411" s="4" t="s">
        <v>1407</v>
      </c>
      <c r="H411" s="4">
        <v>9843453281</v>
      </c>
      <c r="I411" s="4" t="s">
        <v>1408</v>
      </c>
      <c r="J411" s="4" t="s">
        <v>143</v>
      </c>
      <c r="K411" s="4" t="s">
        <v>698</v>
      </c>
      <c r="L411" s="4" t="s">
        <v>186</v>
      </c>
      <c r="M411" s="4" t="s">
        <v>669</v>
      </c>
      <c r="N411" s="4" t="s">
        <v>39</v>
      </c>
    </row>
    <row r="412" spans="1:14" x14ac:dyDescent="0.25">
      <c r="A412" s="2">
        <v>45092.992673611108</v>
      </c>
      <c r="B412" s="3">
        <v>45092</v>
      </c>
      <c r="C412" s="3" t="s">
        <v>25</v>
      </c>
      <c r="D412" s="4" t="s">
        <v>122</v>
      </c>
      <c r="E412" s="4" t="s">
        <v>1105</v>
      </c>
      <c r="F412" s="4" t="s">
        <v>334</v>
      </c>
      <c r="G412" s="4" t="s">
        <v>1409</v>
      </c>
      <c r="H412" s="4">
        <v>9823486234</v>
      </c>
      <c r="I412" s="4" t="s">
        <v>1410</v>
      </c>
      <c r="J412" s="4" t="s">
        <v>143</v>
      </c>
      <c r="K412" s="4" t="s">
        <v>637</v>
      </c>
      <c r="L412" s="4" t="s">
        <v>28</v>
      </c>
      <c r="M412" s="4" t="s">
        <v>763</v>
      </c>
      <c r="N412" s="4" t="s">
        <v>39</v>
      </c>
    </row>
    <row r="413" spans="1:14" x14ac:dyDescent="0.25">
      <c r="A413" s="2">
        <v>45092.993252314816</v>
      </c>
      <c r="B413" s="3">
        <v>45092</v>
      </c>
      <c r="C413" s="3" t="s">
        <v>25</v>
      </c>
      <c r="D413" s="4" t="s">
        <v>122</v>
      </c>
      <c r="E413" s="4" t="s">
        <v>1105</v>
      </c>
      <c r="F413" s="4" t="s">
        <v>334</v>
      </c>
      <c r="G413" s="4" t="s">
        <v>1411</v>
      </c>
      <c r="H413" s="4">
        <v>9878512340</v>
      </c>
      <c r="I413" s="4" t="s">
        <v>1412</v>
      </c>
      <c r="J413" s="4" t="s">
        <v>143</v>
      </c>
      <c r="K413" s="4" t="s">
        <v>698</v>
      </c>
      <c r="L413" s="4" t="s">
        <v>186</v>
      </c>
      <c r="M413" s="4" t="s">
        <v>710</v>
      </c>
      <c r="N413" s="4" t="s">
        <v>39</v>
      </c>
    </row>
    <row r="414" spans="1:14" x14ac:dyDescent="0.25">
      <c r="A414" s="2">
        <v>45092.994027777779</v>
      </c>
      <c r="B414" s="3">
        <v>45092</v>
      </c>
      <c r="C414" s="3" t="s">
        <v>25</v>
      </c>
      <c r="D414" s="4" t="s">
        <v>122</v>
      </c>
      <c r="E414" s="4" t="s">
        <v>1105</v>
      </c>
      <c r="F414" s="4" t="s">
        <v>334</v>
      </c>
      <c r="G414" s="4" t="s">
        <v>1413</v>
      </c>
      <c r="H414" s="4">
        <v>9838456232</v>
      </c>
      <c r="I414" s="4" t="s">
        <v>1414</v>
      </c>
      <c r="J414" s="4" t="s">
        <v>143</v>
      </c>
      <c r="K414" s="4" t="s">
        <v>698</v>
      </c>
      <c r="L414" s="4" t="s">
        <v>677</v>
      </c>
      <c r="M414" s="4" t="s">
        <v>638</v>
      </c>
      <c r="N414" s="4" t="s">
        <v>39</v>
      </c>
    </row>
    <row r="415" spans="1:14" x14ac:dyDescent="0.25">
      <c r="A415" s="2">
        <v>45092.994768518518</v>
      </c>
      <c r="B415" s="3">
        <v>45092</v>
      </c>
      <c r="C415" s="3" t="s">
        <v>25</v>
      </c>
      <c r="D415" s="4" t="s">
        <v>122</v>
      </c>
      <c r="E415" s="4" t="s">
        <v>1105</v>
      </c>
      <c r="F415" s="4" t="s">
        <v>334</v>
      </c>
      <c r="G415" s="4" t="s">
        <v>1415</v>
      </c>
      <c r="H415" s="4">
        <v>9873412385</v>
      </c>
      <c r="I415" s="4" t="s">
        <v>1416</v>
      </c>
      <c r="J415" s="4" t="s">
        <v>143</v>
      </c>
      <c r="K415" s="4" t="s">
        <v>685</v>
      </c>
      <c r="L415" s="4" t="s">
        <v>798</v>
      </c>
      <c r="M415" s="4" t="s">
        <v>638</v>
      </c>
      <c r="N415" s="4" t="s">
        <v>39</v>
      </c>
    </row>
    <row r="416" spans="1:14" x14ac:dyDescent="0.25">
      <c r="A416" s="2">
        <v>45092.995474537034</v>
      </c>
      <c r="B416" s="3">
        <v>45092</v>
      </c>
      <c r="C416" s="3" t="s">
        <v>25</v>
      </c>
      <c r="D416" s="4" t="s">
        <v>122</v>
      </c>
      <c r="E416" s="4" t="s">
        <v>1105</v>
      </c>
      <c r="F416" s="4" t="s">
        <v>334</v>
      </c>
      <c r="G416" s="4" t="s">
        <v>1417</v>
      </c>
      <c r="H416" s="4">
        <v>9874512321</v>
      </c>
      <c r="I416" s="4" t="s">
        <v>1418</v>
      </c>
      <c r="J416" s="4" t="s">
        <v>143</v>
      </c>
      <c r="K416" s="4" t="s">
        <v>698</v>
      </c>
      <c r="L416" s="4" t="s">
        <v>705</v>
      </c>
      <c r="M416" s="4" t="s">
        <v>763</v>
      </c>
      <c r="N416" s="4" t="s">
        <v>39</v>
      </c>
    </row>
    <row r="417" spans="1:14" x14ac:dyDescent="0.25">
      <c r="A417" s="2">
        <v>45092.996099537035</v>
      </c>
      <c r="B417" s="3">
        <v>45092</v>
      </c>
      <c r="C417" s="3" t="s">
        <v>25</v>
      </c>
      <c r="D417" s="4" t="s">
        <v>122</v>
      </c>
      <c r="E417" s="4" t="s">
        <v>1105</v>
      </c>
      <c r="F417" s="4" t="s">
        <v>334</v>
      </c>
      <c r="G417" s="4" t="s">
        <v>1419</v>
      </c>
      <c r="H417" s="4">
        <v>9875834510</v>
      </c>
      <c r="I417" s="4" t="s">
        <v>1420</v>
      </c>
      <c r="J417" s="4" t="s">
        <v>143</v>
      </c>
      <c r="K417" s="4" t="s">
        <v>698</v>
      </c>
      <c r="L417" s="4" t="s">
        <v>673</v>
      </c>
      <c r="M417" s="4" t="s">
        <v>638</v>
      </c>
      <c r="N417" s="4" t="s">
        <v>39</v>
      </c>
    </row>
    <row r="418" spans="1:14" x14ac:dyDescent="0.25">
      <c r="A418" s="2">
        <v>45092.996747685182</v>
      </c>
      <c r="B418" s="3">
        <v>45092</v>
      </c>
      <c r="C418" s="3" t="s">
        <v>25</v>
      </c>
      <c r="D418" s="4" t="s">
        <v>122</v>
      </c>
      <c r="E418" s="4" t="s">
        <v>1105</v>
      </c>
      <c r="F418" s="4" t="s">
        <v>334</v>
      </c>
      <c r="G418" s="4" t="s">
        <v>1421</v>
      </c>
      <c r="H418" s="4">
        <v>8894834529</v>
      </c>
      <c r="I418" s="4" t="s">
        <v>1422</v>
      </c>
      <c r="J418" s="4" t="s">
        <v>143</v>
      </c>
      <c r="K418" s="4" t="s">
        <v>698</v>
      </c>
      <c r="L418" s="4" t="s">
        <v>673</v>
      </c>
      <c r="M418" s="4" t="s">
        <v>638</v>
      </c>
      <c r="N418" s="4" t="s">
        <v>39</v>
      </c>
    </row>
    <row r="419" spans="1:14" x14ac:dyDescent="0.25">
      <c r="A419" s="2">
        <v>45092.997407407405</v>
      </c>
      <c r="B419" s="3">
        <v>45092</v>
      </c>
      <c r="C419" s="3" t="s">
        <v>25</v>
      </c>
      <c r="D419" s="4" t="s">
        <v>122</v>
      </c>
      <c r="E419" s="4" t="s">
        <v>1105</v>
      </c>
      <c r="F419" s="4" t="s">
        <v>334</v>
      </c>
      <c r="G419" s="4" t="s">
        <v>1423</v>
      </c>
      <c r="H419" s="4">
        <v>9857312348</v>
      </c>
      <c r="I419" s="4" t="s">
        <v>1424</v>
      </c>
      <c r="J419" s="4" t="s">
        <v>143</v>
      </c>
      <c r="K419" s="4" t="s">
        <v>685</v>
      </c>
      <c r="L419" s="4" t="s">
        <v>186</v>
      </c>
      <c r="M419" s="4" t="s">
        <v>638</v>
      </c>
      <c r="N419" s="4" t="s">
        <v>39</v>
      </c>
    </row>
    <row r="420" spans="1:14" x14ac:dyDescent="0.25">
      <c r="A420" s="2">
        <v>45092.998032407406</v>
      </c>
      <c r="B420" s="3">
        <v>45092</v>
      </c>
      <c r="C420" s="3" t="s">
        <v>25</v>
      </c>
      <c r="D420" s="4" t="s">
        <v>122</v>
      </c>
      <c r="E420" s="4" t="s">
        <v>1105</v>
      </c>
      <c r="F420" s="4" t="s">
        <v>334</v>
      </c>
      <c r="G420" s="4" t="s">
        <v>1425</v>
      </c>
      <c r="H420" s="4">
        <v>9836433451</v>
      </c>
      <c r="I420" s="4" t="s">
        <v>1426</v>
      </c>
      <c r="J420" s="4" t="s">
        <v>143</v>
      </c>
      <c r="K420" s="4" t="s">
        <v>637</v>
      </c>
      <c r="L420" s="4" t="s">
        <v>673</v>
      </c>
      <c r="M420" s="4" t="s">
        <v>638</v>
      </c>
      <c r="N420" s="4" t="s">
        <v>647</v>
      </c>
    </row>
    <row r="421" spans="1:14" x14ac:dyDescent="0.25">
      <c r="A421" s="2">
        <v>45092.99858796296</v>
      </c>
      <c r="B421" s="3">
        <v>45092</v>
      </c>
      <c r="C421" s="3" t="s">
        <v>25</v>
      </c>
      <c r="D421" s="4" t="s">
        <v>122</v>
      </c>
      <c r="E421" s="4" t="s">
        <v>1105</v>
      </c>
      <c r="F421" s="4" t="s">
        <v>334</v>
      </c>
      <c r="G421" s="4" t="s">
        <v>1427</v>
      </c>
      <c r="H421" s="4">
        <v>8978123450</v>
      </c>
      <c r="I421" s="4" t="s">
        <v>1428</v>
      </c>
      <c r="J421" s="4" t="s">
        <v>143</v>
      </c>
      <c r="K421" s="4" t="s">
        <v>698</v>
      </c>
      <c r="L421" s="4" t="s">
        <v>673</v>
      </c>
      <c r="M421" s="4" t="s">
        <v>638</v>
      </c>
      <c r="N421" s="4" t="s">
        <v>39</v>
      </c>
    </row>
    <row r="422" spans="1:14" x14ac:dyDescent="0.25">
      <c r="A422" s="2">
        <v>45092.999062499999</v>
      </c>
      <c r="B422" s="3">
        <v>45092</v>
      </c>
      <c r="C422" s="3" t="s">
        <v>25</v>
      </c>
      <c r="D422" s="4" t="s">
        <v>122</v>
      </c>
      <c r="E422" s="4" t="s">
        <v>1105</v>
      </c>
      <c r="F422" s="4" t="s">
        <v>334</v>
      </c>
      <c r="G422" s="4" t="s">
        <v>1429</v>
      </c>
      <c r="H422" s="4">
        <v>9684712346</v>
      </c>
      <c r="I422" s="4" t="s">
        <v>1430</v>
      </c>
      <c r="J422" s="4" t="s">
        <v>143</v>
      </c>
      <c r="K422" s="4" t="s">
        <v>685</v>
      </c>
      <c r="L422" s="4" t="s">
        <v>673</v>
      </c>
      <c r="M422" s="4" t="s">
        <v>669</v>
      </c>
      <c r="N422" s="4" t="s">
        <v>39</v>
      </c>
    </row>
    <row r="423" spans="1:14" x14ac:dyDescent="0.25">
      <c r="A423" s="2">
        <v>45093.834699074076</v>
      </c>
      <c r="B423" s="8">
        <v>45093</v>
      </c>
      <c r="C423" s="3" t="s">
        <v>25</v>
      </c>
      <c r="D423" s="4" t="s">
        <v>122</v>
      </c>
      <c r="E423" s="4" t="s">
        <v>1105</v>
      </c>
      <c r="F423" s="4" t="s">
        <v>334</v>
      </c>
      <c r="G423" s="4" t="s">
        <v>1431</v>
      </c>
      <c r="H423" s="4">
        <v>9854514254</v>
      </c>
      <c r="I423" s="4" t="s">
        <v>1432</v>
      </c>
      <c r="J423" s="4" t="s">
        <v>143</v>
      </c>
      <c r="K423" s="4" t="s">
        <v>698</v>
      </c>
      <c r="L423" s="4" t="s">
        <v>798</v>
      </c>
      <c r="M423" s="4" t="s">
        <v>669</v>
      </c>
      <c r="N423" s="4" t="s">
        <v>39</v>
      </c>
    </row>
    <row r="424" spans="1:14" x14ac:dyDescent="0.25">
      <c r="A424" s="2">
        <v>45093.835381944446</v>
      </c>
      <c r="B424" s="8">
        <v>45093</v>
      </c>
      <c r="C424" s="3" t="s">
        <v>25</v>
      </c>
      <c r="D424" s="4" t="s">
        <v>122</v>
      </c>
      <c r="E424" s="4" t="s">
        <v>1105</v>
      </c>
      <c r="F424" s="4" t="s">
        <v>334</v>
      </c>
      <c r="G424" s="4" t="s">
        <v>1433</v>
      </c>
      <c r="H424" s="4">
        <v>8527674574</v>
      </c>
      <c r="I424" s="4" t="s">
        <v>1434</v>
      </c>
      <c r="J424" s="4" t="s">
        <v>143</v>
      </c>
      <c r="K424" s="4" t="s">
        <v>637</v>
      </c>
      <c r="L424" s="4" t="s">
        <v>677</v>
      </c>
      <c r="M424" s="4" t="s">
        <v>638</v>
      </c>
      <c r="N424" s="4" t="s">
        <v>39</v>
      </c>
    </row>
    <row r="425" spans="1:14" x14ac:dyDescent="0.25">
      <c r="A425" s="2">
        <v>45093.835972222223</v>
      </c>
      <c r="B425" s="8">
        <v>45093</v>
      </c>
      <c r="C425" s="3" t="s">
        <v>25</v>
      </c>
      <c r="D425" s="4" t="s">
        <v>122</v>
      </c>
      <c r="E425" s="4" t="s">
        <v>1105</v>
      </c>
      <c r="F425" s="4" t="s">
        <v>334</v>
      </c>
      <c r="G425" s="4" t="s">
        <v>1435</v>
      </c>
      <c r="H425" s="4">
        <v>8521496205</v>
      </c>
      <c r="I425" s="4" t="s">
        <v>1436</v>
      </c>
      <c r="J425" s="4" t="s">
        <v>143</v>
      </c>
      <c r="K425" s="4" t="s">
        <v>637</v>
      </c>
      <c r="L425" s="4" t="s">
        <v>699</v>
      </c>
      <c r="M425" s="4" t="s">
        <v>669</v>
      </c>
      <c r="N425" s="4" t="s">
        <v>39</v>
      </c>
    </row>
    <row r="426" spans="1:14" x14ac:dyDescent="0.25">
      <c r="A426" s="2">
        <v>45093.836423611108</v>
      </c>
      <c r="B426" s="8">
        <v>45093</v>
      </c>
      <c r="C426" s="3" t="s">
        <v>25</v>
      </c>
      <c r="D426" s="4" t="s">
        <v>122</v>
      </c>
      <c r="E426" s="4" t="s">
        <v>1105</v>
      </c>
      <c r="F426" s="4" t="s">
        <v>334</v>
      </c>
      <c r="G426" s="4" t="s">
        <v>1437</v>
      </c>
      <c r="H426" s="4">
        <v>9521485241</v>
      </c>
      <c r="I426" s="4" t="s">
        <v>1438</v>
      </c>
      <c r="J426" s="4" t="s">
        <v>143</v>
      </c>
      <c r="K426" s="4" t="s">
        <v>644</v>
      </c>
      <c r="L426" s="4" t="s">
        <v>798</v>
      </c>
      <c r="M426" s="4" t="s">
        <v>669</v>
      </c>
      <c r="N426" s="4" t="s">
        <v>30</v>
      </c>
    </row>
    <row r="427" spans="1:14" x14ac:dyDescent="0.25">
      <c r="A427" s="2">
        <v>45093.836875000001</v>
      </c>
      <c r="B427" s="8">
        <v>45093</v>
      </c>
      <c r="C427" s="3" t="s">
        <v>25</v>
      </c>
      <c r="D427" s="4" t="s">
        <v>122</v>
      </c>
      <c r="E427" s="4" t="s">
        <v>1105</v>
      </c>
      <c r="F427" s="4" t="s">
        <v>334</v>
      </c>
      <c r="G427" s="4" t="s">
        <v>1439</v>
      </c>
      <c r="H427" s="4">
        <v>8521496523</v>
      </c>
      <c r="I427" s="4" t="s">
        <v>1440</v>
      </c>
      <c r="J427" s="4" t="s">
        <v>143</v>
      </c>
      <c r="K427" s="4" t="s">
        <v>698</v>
      </c>
      <c r="L427" s="4" t="s">
        <v>680</v>
      </c>
      <c r="M427" s="4" t="s">
        <v>669</v>
      </c>
      <c r="N427" s="4" t="s">
        <v>39</v>
      </c>
    </row>
    <row r="428" spans="1:14" x14ac:dyDescent="0.25">
      <c r="A428" s="2">
        <v>45093.837268518517</v>
      </c>
      <c r="B428" s="8">
        <v>45093</v>
      </c>
      <c r="C428" s="3" t="s">
        <v>25</v>
      </c>
      <c r="D428" s="4" t="s">
        <v>122</v>
      </c>
      <c r="E428" s="4" t="s">
        <v>1105</v>
      </c>
      <c r="F428" s="4" t="s">
        <v>334</v>
      </c>
      <c r="G428" s="4" t="s">
        <v>1441</v>
      </c>
      <c r="H428" s="4">
        <v>9652145972</v>
      </c>
      <c r="I428" s="4" t="s">
        <v>1442</v>
      </c>
      <c r="J428" s="4" t="s">
        <v>143</v>
      </c>
      <c r="K428" s="4" t="s">
        <v>685</v>
      </c>
      <c r="L428" s="4" t="s">
        <v>673</v>
      </c>
      <c r="M428" s="4" t="s">
        <v>638</v>
      </c>
      <c r="N428" s="4" t="s">
        <v>39</v>
      </c>
    </row>
    <row r="429" spans="1:14" x14ac:dyDescent="0.25">
      <c r="A429" s="2">
        <v>45093.837673611109</v>
      </c>
      <c r="B429" s="8">
        <v>45093</v>
      </c>
      <c r="C429" s="3" t="s">
        <v>25</v>
      </c>
      <c r="D429" s="4" t="s">
        <v>122</v>
      </c>
      <c r="E429" s="4" t="s">
        <v>1105</v>
      </c>
      <c r="F429" s="4" t="s">
        <v>334</v>
      </c>
      <c r="G429" s="4" t="s">
        <v>1443</v>
      </c>
      <c r="H429" s="4">
        <v>8514574596</v>
      </c>
      <c r="I429" s="4" t="s">
        <v>1444</v>
      </c>
      <c r="J429" s="4" t="s">
        <v>143</v>
      </c>
      <c r="K429" s="4" t="s">
        <v>698</v>
      </c>
      <c r="L429" s="4" t="s">
        <v>673</v>
      </c>
      <c r="M429" s="4" t="s">
        <v>669</v>
      </c>
      <c r="N429" s="4" t="s">
        <v>30</v>
      </c>
    </row>
    <row r="430" spans="1:14" x14ac:dyDescent="0.25">
      <c r="A430" s="2">
        <v>45093.838449074072</v>
      </c>
      <c r="B430" s="8">
        <v>45093</v>
      </c>
      <c r="C430" s="3" t="s">
        <v>25</v>
      </c>
      <c r="D430" s="4" t="s">
        <v>122</v>
      </c>
      <c r="E430" s="4" t="s">
        <v>1105</v>
      </c>
      <c r="F430" s="4" t="s">
        <v>334</v>
      </c>
      <c r="G430" s="4" t="s">
        <v>1445</v>
      </c>
      <c r="H430" s="4">
        <v>8524149620</v>
      </c>
      <c r="I430" s="4" t="s">
        <v>1446</v>
      </c>
      <c r="J430" s="4" t="s">
        <v>143</v>
      </c>
      <c r="K430" s="4" t="s">
        <v>698</v>
      </c>
      <c r="L430" s="4" t="s">
        <v>677</v>
      </c>
      <c r="M430" s="4" t="s">
        <v>763</v>
      </c>
      <c r="N430" s="4" t="s">
        <v>39</v>
      </c>
    </row>
    <row r="431" spans="1:14" x14ac:dyDescent="0.25">
      <c r="A431" s="2">
        <v>45093.838888888888</v>
      </c>
      <c r="B431" s="8">
        <v>45093</v>
      </c>
      <c r="C431" s="3" t="s">
        <v>25</v>
      </c>
      <c r="D431" s="4" t="s">
        <v>122</v>
      </c>
      <c r="E431" s="4" t="s">
        <v>1105</v>
      </c>
      <c r="F431" s="4" t="s">
        <v>334</v>
      </c>
      <c r="G431" s="4" t="s">
        <v>1447</v>
      </c>
      <c r="H431" s="4">
        <v>7855752156</v>
      </c>
      <c r="I431" s="4" t="s">
        <v>1448</v>
      </c>
      <c r="J431" s="4" t="s">
        <v>143</v>
      </c>
      <c r="K431" s="4" t="s">
        <v>698</v>
      </c>
      <c r="L431" s="4" t="s">
        <v>699</v>
      </c>
      <c r="M431" s="4" t="s">
        <v>763</v>
      </c>
      <c r="N431" s="4" t="s">
        <v>39</v>
      </c>
    </row>
    <row r="432" spans="1:14" x14ac:dyDescent="0.25">
      <c r="A432" s="2">
        <v>45093.839884259258</v>
      </c>
      <c r="B432" s="8">
        <v>45093</v>
      </c>
      <c r="C432" s="3" t="s">
        <v>25</v>
      </c>
      <c r="D432" s="4" t="s">
        <v>122</v>
      </c>
      <c r="E432" s="4" t="s">
        <v>1105</v>
      </c>
      <c r="F432" s="4" t="s">
        <v>334</v>
      </c>
      <c r="G432" s="4" t="s">
        <v>1449</v>
      </c>
      <c r="H432" s="4">
        <v>9511275421</v>
      </c>
      <c r="I432" s="4" t="s">
        <v>1450</v>
      </c>
      <c r="J432" s="4" t="s">
        <v>143</v>
      </c>
      <c r="K432" s="4" t="s">
        <v>698</v>
      </c>
      <c r="L432" s="4" t="s">
        <v>673</v>
      </c>
      <c r="M432" s="4" t="s">
        <v>763</v>
      </c>
      <c r="N432" s="4" t="s">
        <v>39</v>
      </c>
    </row>
    <row r="433" spans="1:14" x14ac:dyDescent="0.25">
      <c r="A433" s="2">
        <v>45094.738749999997</v>
      </c>
      <c r="B433" s="8">
        <v>45094</v>
      </c>
      <c r="C433" s="3" t="s">
        <v>25</v>
      </c>
      <c r="D433" s="4" t="s">
        <v>53</v>
      </c>
      <c r="E433" s="4" t="s">
        <v>56</v>
      </c>
      <c r="F433" s="4" t="s">
        <v>54</v>
      </c>
      <c r="G433" s="4" t="s">
        <v>1451</v>
      </c>
      <c r="H433" s="4" t="s">
        <v>1452</v>
      </c>
      <c r="I433" s="4">
        <v>9999989891</v>
      </c>
      <c r="J433" s="4" t="s">
        <v>157</v>
      </c>
      <c r="K433" s="4" t="s">
        <v>698</v>
      </c>
      <c r="L433" s="4" t="s">
        <v>668</v>
      </c>
      <c r="M433" s="4" t="s">
        <v>669</v>
      </c>
      <c r="N433" s="4" t="s">
        <v>39</v>
      </c>
    </row>
    <row r="434" spans="1:14" x14ac:dyDescent="0.25">
      <c r="A434" s="2">
        <v>45094.740752314814</v>
      </c>
      <c r="B434" s="8">
        <v>45094</v>
      </c>
      <c r="C434" s="3" t="s">
        <v>25</v>
      </c>
      <c r="D434" s="4" t="s">
        <v>53</v>
      </c>
      <c r="E434" s="4" t="s">
        <v>56</v>
      </c>
      <c r="F434" s="4" t="s">
        <v>54</v>
      </c>
      <c r="G434" s="4" t="s">
        <v>1453</v>
      </c>
      <c r="H434" s="4">
        <v>9711198721</v>
      </c>
      <c r="I434" s="4" t="s">
        <v>1454</v>
      </c>
      <c r="J434" s="4" t="s">
        <v>157</v>
      </c>
      <c r="K434" s="4" t="s">
        <v>698</v>
      </c>
      <c r="L434" s="4" t="s">
        <v>668</v>
      </c>
      <c r="M434" s="4" t="s">
        <v>638</v>
      </c>
      <c r="N434" s="4" t="s">
        <v>39</v>
      </c>
    </row>
    <row r="435" spans="1:14" x14ac:dyDescent="0.25">
      <c r="A435" s="2">
        <v>45094.742615740739</v>
      </c>
      <c r="B435" s="8">
        <v>45094</v>
      </c>
      <c r="C435" s="3" t="s">
        <v>25</v>
      </c>
      <c r="D435" s="4" t="s">
        <v>53</v>
      </c>
      <c r="E435" s="4" t="s">
        <v>56</v>
      </c>
      <c r="F435" s="4" t="s">
        <v>54</v>
      </c>
      <c r="G435" s="4" t="s">
        <v>1455</v>
      </c>
      <c r="H435" s="4">
        <v>9811251817</v>
      </c>
      <c r="I435" s="4" t="s">
        <v>1456</v>
      </c>
      <c r="J435" s="4" t="s">
        <v>157</v>
      </c>
      <c r="K435" s="4" t="s">
        <v>698</v>
      </c>
      <c r="L435" s="4" t="s">
        <v>668</v>
      </c>
      <c r="M435" s="4" t="s">
        <v>638</v>
      </c>
      <c r="N435" s="4" t="s">
        <v>39</v>
      </c>
    </row>
    <row r="436" spans="1:14" x14ac:dyDescent="0.25">
      <c r="A436" s="2">
        <v>45094.883217592593</v>
      </c>
      <c r="B436" s="8">
        <v>45094</v>
      </c>
      <c r="C436" s="3" t="s">
        <v>25</v>
      </c>
      <c r="D436" s="4" t="s">
        <v>122</v>
      </c>
      <c r="E436" s="4" t="s">
        <v>1105</v>
      </c>
      <c r="F436" s="4" t="s">
        <v>334</v>
      </c>
      <c r="G436" s="4" t="s">
        <v>1457</v>
      </c>
      <c r="H436" s="4">
        <v>8890467421</v>
      </c>
      <c r="I436" s="4" t="s">
        <v>1458</v>
      </c>
      <c r="J436" s="4" t="s">
        <v>143</v>
      </c>
      <c r="K436" s="4" t="s">
        <v>637</v>
      </c>
      <c r="L436" s="4" t="s">
        <v>673</v>
      </c>
      <c r="M436" s="4" t="s">
        <v>700</v>
      </c>
      <c r="N436" s="4" t="s">
        <v>39</v>
      </c>
    </row>
    <row r="437" spans="1:14" x14ac:dyDescent="0.25">
      <c r="A437" s="2">
        <v>45094.883923611109</v>
      </c>
      <c r="B437" s="8">
        <v>45094</v>
      </c>
      <c r="C437" s="3" t="s">
        <v>25</v>
      </c>
      <c r="D437" s="4" t="s">
        <v>122</v>
      </c>
      <c r="E437" s="4" t="s">
        <v>1105</v>
      </c>
      <c r="F437" s="4" t="s">
        <v>334</v>
      </c>
      <c r="G437" s="4" t="s">
        <v>1459</v>
      </c>
      <c r="H437" s="4">
        <v>8880434521</v>
      </c>
      <c r="I437" s="4" t="s">
        <v>1460</v>
      </c>
      <c r="J437" s="4" t="s">
        <v>143</v>
      </c>
      <c r="K437" s="4" t="s">
        <v>685</v>
      </c>
      <c r="L437" s="4" t="s">
        <v>680</v>
      </c>
      <c r="M437" s="4" t="s">
        <v>638</v>
      </c>
      <c r="N437" s="4" t="s">
        <v>39</v>
      </c>
    </row>
    <row r="438" spans="1:14" x14ac:dyDescent="0.25">
      <c r="A438" s="2">
        <v>45094.884375000001</v>
      </c>
      <c r="B438" s="8">
        <v>45094</v>
      </c>
      <c r="C438" s="3" t="s">
        <v>25</v>
      </c>
      <c r="D438" s="4" t="s">
        <v>122</v>
      </c>
      <c r="E438" s="4" t="s">
        <v>1105</v>
      </c>
      <c r="F438" s="4" t="s">
        <v>334</v>
      </c>
      <c r="G438" s="4" t="s">
        <v>1461</v>
      </c>
      <c r="H438" s="4">
        <v>8875367842</v>
      </c>
      <c r="I438" s="4" t="s">
        <v>1462</v>
      </c>
      <c r="J438" s="4" t="s">
        <v>143</v>
      </c>
      <c r="K438" s="4" t="s">
        <v>685</v>
      </c>
      <c r="L438" s="4" t="s">
        <v>28</v>
      </c>
      <c r="M438" s="4" t="s">
        <v>669</v>
      </c>
      <c r="N438" s="4" t="s">
        <v>39</v>
      </c>
    </row>
    <row r="439" spans="1:14" x14ac:dyDescent="0.25">
      <c r="A439" s="2">
        <v>45094.88486111111</v>
      </c>
      <c r="B439" s="8">
        <v>45094</v>
      </c>
      <c r="C439" s="3" t="s">
        <v>25</v>
      </c>
      <c r="D439" s="4" t="s">
        <v>122</v>
      </c>
      <c r="E439" s="4" t="s">
        <v>1105</v>
      </c>
      <c r="F439" s="4" t="s">
        <v>334</v>
      </c>
      <c r="G439" s="4" t="s">
        <v>1463</v>
      </c>
      <c r="H439" s="4">
        <v>8897356721</v>
      </c>
      <c r="I439" s="4" t="s">
        <v>1464</v>
      </c>
      <c r="J439" s="4" t="s">
        <v>143</v>
      </c>
      <c r="K439" s="4" t="s">
        <v>698</v>
      </c>
      <c r="L439" s="4" t="s">
        <v>673</v>
      </c>
      <c r="M439" s="4" t="s">
        <v>710</v>
      </c>
      <c r="N439" s="4" t="s">
        <v>39</v>
      </c>
    </row>
    <row r="440" spans="1:14" x14ac:dyDescent="0.25">
      <c r="A440" s="2">
        <v>45094.885428240741</v>
      </c>
      <c r="B440" s="8">
        <v>45094</v>
      </c>
      <c r="C440" s="3" t="s">
        <v>25</v>
      </c>
      <c r="D440" s="4" t="s">
        <v>122</v>
      </c>
      <c r="E440" s="4" t="s">
        <v>1105</v>
      </c>
      <c r="F440" s="4" t="s">
        <v>334</v>
      </c>
      <c r="G440" s="4" t="s">
        <v>1465</v>
      </c>
      <c r="H440" s="4">
        <v>8890745621</v>
      </c>
      <c r="I440" s="4" t="s">
        <v>1466</v>
      </c>
      <c r="J440" s="4" t="s">
        <v>143</v>
      </c>
      <c r="K440" s="4" t="s">
        <v>685</v>
      </c>
      <c r="L440" s="4" t="s">
        <v>680</v>
      </c>
      <c r="M440" s="4" t="s">
        <v>669</v>
      </c>
      <c r="N440" s="4" t="s">
        <v>39</v>
      </c>
    </row>
    <row r="441" spans="1:14" x14ac:dyDescent="0.25">
      <c r="A441" s="2">
        <v>45094.886250000003</v>
      </c>
      <c r="B441" s="8">
        <v>45094</v>
      </c>
      <c r="C441" s="3" t="s">
        <v>25</v>
      </c>
      <c r="D441" s="4" t="s">
        <v>122</v>
      </c>
      <c r="E441" s="4" t="s">
        <v>1105</v>
      </c>
      <c r="F441" s="4" t="s">
        <v>334</v>
      </c>
      <c r="G441" s="4" t="s">
        <v>1467</v>
      </c>
      <c r="H441" s="4">
        <v>9908543461</v>
      </c>
      <c r="I441" s="4" t="s">
        <v>1468</v>
      </c>
      <c r="J441" s="4" t="s">
        <v>143</v>
      </c>
      <c r="K441" s="4" t="s">
        <v>637</v>
      </c>
      <c r="L441" s="4" t="s">
        <v>28</v>
      </c>
      <c r="M441" s="4" t="s">
        <v>710</v>
      </c>
      <c r="N441" s="4" t="s">
        <v>647</v>
      </c>
    </row>
    <row r="442" spans="1:14" x14ac:dyDescent="0.25">
      <c r="A442" s="2">
        <v>45094.886932870373</v>
      </c>
      <c r="B442" s="8">
        <v>45094</v>
      </c>
      <c r="C442" s="3" t="s">
        <v>25</v>
      </c>
      <c r="D442" s="4" t="s">
        <v>122</v>
      </c>
      <c r="E442" s="4" t="s">
        <v>1105</v>
      </c>
      <c r="F442" s="4" t="s">
        <v>334</v>
      </c>
      <c r="G442" s="4" t="s">
        <v>1469</v>
      </c>
      <c r="H442" s="4">
        <v>8889743673</v>
      </c>
      <c r="I442" s="4" t="s">
        <v>1470</v>
      </c>
      <c r="J442" s="4" t="s">
        <v>143</v>
      </c>
      <c r="K442" s="4" t="s">
        <v>685</v>
      </c>
      <c r="L442" s="4" t="s">
        <v>709</v>
      </c>
      <c r="M442" s="4" t="s">
        <v>669</v>
      </c>
      <c r="N442" s="4" t="s">
        <v>39</v>
      </c>
    </row>
    <row r="443" spans="1:14" x14ac:dyDescent="0.25">
      <c r="A443" s="2">
        <v>45094.88821759259</v>
      </c>
      <c r="B443" s="8">
        <v>45094</v>
      </c>
      <c r="C443" s="3" t="s">
        <v>25</v>
      </c>
      <c r="D443" s="4" t="s">
        <v>122</v>
      </c>
      <c r="E443" s="4" t="s">
        <v>1105</v>
      </c>
      <c r="F443" s="4" t="s">
        <v>334</v>
      </c>
      <c r="G443" s="4" t="s">
        <v>1471</v>
      </c>
      <c r="H443" s="4">
        <v>9479211227</v>
      </c>
      <c r="I443" s="4" t="s">
        <v>140</v>
      </c>
      <c r="J443" s="4" t="s">
        <v>143</v>
      </c>
      <c r="K443" s="4" t="s">
        <v>685</v>
      </c>
      <c r="L443" s="4" t="s">
        <v>668</v>
      </c>
      <c r="M443" s="4" t="s">
        <v>669</v>
      </c>
      <c r="N443" s="4" t="s">
        <v>39</v>
      </c>
    </row>
    <row r="444" spans="1:14" x14ac:dyDescent="0.25">
      <c r="A444" s="2">
        <v>45094.888842592591</v>
      </c>
      <c r="B444" s="8">
        <v>45094</v>
      </c>
      <c r="C444" s="3" t="s">
        <v>25</v>
      </c>
      <c r="D444" s="4" t="s">
        <v>122</v>
      </c>
      <c r="E444" s="4" t="s">
        <v>1105</v>
      </c>
      <c r="F444" s="4" t="s">
        <v>334</v>
      </c>
      <c r="G444" s="4" t="s">
        <v>1472</v>
      </c>
      <c r="H444" s="4">
        <v>8889764567</v>
      </c>
      <c r="I444" s="4" t="s">
        <v>1473</v>
      </c>
      <c r="J444" s="4" t="s">
        <v>143</v>
      </c>
      <c r="K444" s="4" t="s">
        <v>637</v>
      </c>
      <c r="L444" s="4" t="s">
        <v>673</v>
      </c>
      <c r="M444" s="4" t="s">
        <v>669</v>
      </c>
      <c r="N444" s="4" t="s">
        <v>39</v>
      </c>
    </row>
    <row r="445" spans="1:14" x14ac:dyDescent="0.25">
      <c r="A445" s="2">
        <v>45094.889270833337</v>
      </c>
      <c r="B445" s="8">
        <v>45094</v>
      </c>
      <c r="C445" s="3" t="s">
        <v>25</v>
      </c>
      <c r="D445" s="4" t="s">
        <v>122</v>
      </c>
      <c r="E445" s="4" t="s">
        <v>1105</v>
      </c>
      <c r="F445" s="4" t="s">
        <v>334</v>
      </c>
      <c r="G445" s="4" t="s">
        <v>1474</v>
      </c>
      <c r="H445" s="4">
        <v>8890855366</v>
      </c>
      <c r="I445" s="4" t="s">
        <v>1475</v>
      </c>
      <c r="J445" s="4" t="s">
        <v>143</v>
      </c>
      <c r="K445" s="4" t="s">
        <v>707</v>
      </c>
      <c r="L445" s="4" t="s">
        <v>37</v>
      </c>
      <c r="M445" s="4" t="s">
        <v>669</v>
      </c>
      <c r="N445" s="4" t="s">
        <v>39</v>
      </c>
    </row>
    <row r="446" spans="1:14" x14ac:dyDescent="0.25">
      <c r="A446" s="2">
        <v>45094.8903125</v>
      </c>
      <c r="B446" s="8">
        <v>45094</v>
      </c>
      <c r="C446" s="3" t="s">
        <v>25</v>
      </c>
      <c r="D446" s="4" t="s">
        <v>122</v>
      </c>
      <c r="E446" s="4" t="s">
        <v>1105</v>
      </c>
      <c r="F446" s="4" t="s">
        <v>334</v>
      </c>
      <c r="G446" s="4" t="s">
        <v>1476</v>
      </c>
      <c r="H446" s="4">
        <v>7785434609</v>
      </c>
      <c r="I446" s="4" t="s">
        <v>1477</v>
      </c>
      <c r="J446" s="4" t="s">
        <v>143</v>
      </c>
      <c r="K446" s="4" t="s">
        <v>637</v>
      </c>
      <c r="L446" s="4" t="s">
        <v>28</v>
      </c>
      <c r="M446" s="4" t="s">
        <v>638</v>
      </c>
      <c r="N446" s="4" t="s">
        <v>39</v>
      </c>
    </row>
    <row r="447" spans="1:14" x14ac:dyDescent="0.25">
      <c r="A447" s="2">
        <v>45094.891203703701</v>
      </c>
      <c r="B447" s="8">
        <v>45094</v>
      </c>
      <c r="C447" s="3" t="s">
        <v>25</v>
      </c>
      <c r="D447" s="4" t="s">
        <v>122</v>
      </c>
      <c r="E447" s="4" t="s">
        <v>1105</v>
      </c>
      <c r="F447" s="4" t="s">
        <v>334</v>
      </c>
      <c r="G447" s="4" t="s">
        <v>1478</v>
      </c>
      <c r="H447" s="4">
        <v>9489213738</v>
      </c>
      <c r="I447" s="4" t="s">
        <v>1479</v>
      </c>
      <c r="J447" s="4" t="s">
        <v>143</v>
      </c>
      <c r="K447" s="4" t="s">
        <v>685</v>
      </c>
      <c r="L447" s="4" t="s">
        <v>186</v>
      </c>
      <c r="M447" s="4" t="s">
        <v>669</v>
      </c>
      <c r="N447" s="4" t="s">
        <v>39</v>
      </c>
    </row>
    <row r="448" spans="1:14" x14ac:dyDescent="0.25">
      <c r="A448" s="2">
        <v>45094.891585648147</v>
      </c>
      <c r="B448" s="8">
        <v>45094</v>
      </c>
      <c r="C448" s="3" t="s">
        <v>25</v>
      </c>
      <c r="D448" s="4" t="s">
        <v>122</v>
      </c>
      <c r="E448" s="4" t="s">
        <v>1105</v>
      </c>
      <c r="F448" s="4" t="s">
        <v>334</v>
      </c>
      <c r="G448" s="4" t="s">
        <v>1480</v>
      </c>
      <c r="H448" s="4">
        <v>9739145681</v>
      </c>
      <c r="I448" s="4" t="s">
        <v>1481</v>
      </c>
      <c r="J448" s="4" t="s">
        <v>143</v>
      </c>
      <c r="K448" s="4" t="s">
        <v>637</v>
      </c>
      <c r="L448" s="4" t="s">
        <v>28</v>
      </c>
      <c r="M448" s="4" t="s">
        <v>669</v>
      </c>
      <c r="N448" s="4" t="s">
        <v>39</v>
      </c>
    </row>
    <row r="449" spans="1:14" x14ac:dyDescent="0.25">
      <c r="A449" s="2">
        <v>45096.577997685185</v>
      </c>
      <c r="B449" s="8">
        <v>45096</v>
      </c>
      <c r="C449" s="3" t="s">
        <v>25</v>
      </c>
      <c r="D449" s="4" t="s">
        <v>53</v>
      </c>
      <c r="E449" s="4" t="s">
        <v>56</v>
      </c>
      <c r="F449" s="4" t="s">
        <v>54</v>
      </c>
      <c r="G449" s="4" t="s">
        <v>1482</v>
      </c>
      <c r="H449" s="4">
        <v>7871547727</v>
      </c>
      <c r="I449" s="4" t="s">
        <v>456</v>
      </c>
      <c r="J449" s="4" t="s">
        <v>157</v>
      </c>
      <c r="K449" s="4" t="s">
        <v>685</v>
      </c>
      <c r="L449" s="4" t="s">
        <v>702</v>
      </c>
      <c r="M449" s="4" t="s">
        <v>638</v>
      </c>
      <c r="N449" s="4" t="s">
        <v>39</v>
      </c>
    </row>
    <row r="450" spans="1:14" x14ac:dyDescent="0.25">
      <c r="A450" s="2">
        <v>45096.585335648146</v>
      </c>
      <c r="B450" s="8">
        <v>45096</v>
      </c>
      <c r="C450" s="3" t="s">
        <v>25</v>
      </c>
      <c r="D450" s="4" t="s">
        <v>53</v>
      </c>
      <c r="E450" s="4" t="s">
        <v>56</v>
      </c>
      <c r="F450" s="4" t="s">
        <v>54</v>
      </c>
      <c r="G450" s="4" t="s">
        <v>1483</v>
      </c>
      <c r="H450" s="4">
        <v>7835873452</v>
      </c>
      <c r="I450" s="4" t="s">
        <v>1484</v>
      </c>
      <c r="J450" s="4" t="s">
        <v>157</v>
      </c>
      <c r="K450" s="4" t="s">
        <v>685</v>
      </c>
      <c r="L450" s="4" t="s">
        <v>702</v>
      </c>
      <c r="M450" s="4" t="s">
        <v>638</v>
      </c>
      <c r="N450" s="4" t="s">
        <v>39</v>
      </c>
    </row>
    <row r="451" spans="1:14" x14ac:dyDescent="0.25">
      <c r="A451" s="2">
        <v>45096.638275462959</v>
      </c>
      <c r="B451" s="8">
        <v>45096</v>
      </c>
      <c r="C451" s="3" t="s">
        <v>25</v>
      </c>
      <c r="D451" s="4" t="s">
        <v>53</v>
      </c>
      <c r="E451" s="4" t="s">
        <v>56</v>
      </c>
      <c r="F451" s="4" t="s">
        <v>54</v>
      </c>
      <c r="G451" s="4" t="s">
        <v>1485</v>
      </c>
      <c r="H451" s="4">
        <v>8750434259</v>
      </c>
      <c r="I451" s="4" t="s">
        <v>1486</v>
      </c>
      <c r="J451" s="4" t="s">
        <v>157</v>
      </c>
      <c r="K451" s="4" t="s">
        <v>637</v>
      </c>
      <c r="L451" s="4" t="s">
        <v>28</v>
      </c>
      <c r="M451" s="4" t="s">
        <v>638</v>
      </c>
      <c r="N451" s="4" t="s">
        <v>39</v>
      </c>
    </row>
    <row r="452" spans="1:14" x14ac:dyDescent="0.25">
      <c r="A452" s="2">
        <v>45096.641932870371</v>
      </c>
      <c r="B452" s="8">
        <v>45096</v>
      </c>
      <c r="C452" s="3" t="s">
        <v>25</v>
      </c>
      <c r="D452" s="4" t="s">
        <v>53</v>
      </c>
      <c r="E452" s="4" t="s">
        <v>56</v>
      </c>
      <c r="F452" s="4" t="s">
        <v>54</v>
      </c>
      <c r="G452" s="4" t="s">
        <v>1487</v>
      </c>
      <c r="H452" s="4">
        <v>9350177066</v>
      </c>
      <c r="I452" s="4" t="s">
        <v>1488</v>
      </c>
      <c r="J452" s="4" t="s">
        <v>157</v>
      </c>
      <c r="K452" s="4" t="s">
        <v>698</v>
      </c>
      <c r="L452" s="4" t="s">
        <v>668</v>
      </c>
      <c r="M452" s="4" t="s">
        <v>638</v>
      </c>
      <c r="N452" s="4" t="s">
        <v>39</v>
      </c>
    </row>
    <row r="453" spans="1:14" x14ac:dyDescent="0.25">
      <c r="A453" s="2">
        <v>45096.644525462965</v>
      </c>
      <c r="B453" s="8">
        <v>45096</v>
      </c>
      <c r="C453" s="3" t="s">
        <v>25</v>
      </c>
      <c r="D453" s="4" t="s">
        <v>53</v>
      </c>
      <c r="E453" s="4" t="s">
        <v>56</v>
      </c>
      <c r="F453" s="4" t="s">
        <v>54</v>
      </c>
      <c r="G453" s="4" t="s">
        <v>1489</v>
      </c>
      <c r="H453" s="4">
        <v>9899369234</v>
      </c>
      <c r="I453" s="4" t="s">
        <v>1490</v>
      </c>
      <c r="J453" s="4" t="s">
        <v>157</v>
      </c>
      <c r="K453" s="4" t="s">
        <v>698</v>
      </c>
      <c r="L453" s="4" t="s">
        <v>744</v>
      </c>
      <c r="M453" s="4" t="s">
        <v>638</v>
      </c>
      <c r="N453" s="4" t="s">
        <v>39</v>
      </c>
    </row>
    <row r="454" spans="1:14" x14ac:dyDescent="0.25">
      <c r="A454" s="2">
        <v>45096.646168981482</v>
      </c>
      <c r="B454" s="8">
        <v>45096</v>
      </c>
      <c r="C454" s="3" t="s">
        <v>25</v>
      </c>
      <c r="D454" s="4" t="s">
        <v>53</v>
      </c>
      <c r="E454" s="4" t="s">
        <v>56</v>
      </c>
      <c r="F454" s="4" t="s">
        <v>54</v>
      </c>
      <c r="G454" s="4" t="s">
        <v>1491</v>
      </c>
      <c r="H454" s="4">
        <v>9871963800</v>
      </c>
      <c r="I454" s="4" t="s">
        <v>1492</v>
      </c>
      <c r="J454" s="4" t="s">
        <v>157</v>
      </c>
      <c r="K454" s="4" t="s">
        <v>685</v>
      </c>
      <c r="L454" s="4" t="s">
        <v>28</v>
      </c>
      <c r="M454" s="4" t="s">
        <v>638</v>
      </c>
      <c r="N454" s="4" t="s">
        <v>39</v>
      </c>
    </row>
    <row r="455" spans="1:14" x14ac:dyDescent="0.25">
      <c r="A455" s="2">
        <v>45096.648321759261</v>
      </c>
      <c r="B455" s="8">
        <v>45096</v>
      </c>
      <c r="C455" s="3" t="s">
        <v>25</v>
      </c>
      <c r="D455" s="4" t="s">
        <v>53</v>
      </c>
      <c r="E455" s="4" t="s">
        <v>56</v>
      </c>
      <c r="F455" s="4" t="s">
        <v>54</v>
      </c>
      <c r="G455" s="4" t="s">
        <v>1493</v>
      </c>
      <c r="H455" s="4">
        <v>9350800835</v>
      </c>
      <c r="I455" s="4" t="s">
        <v>1494</v>
      </c>
      <c r="J455" s="4" t="s">
        <v>157</v>
      </c>
      <c r="K455" s="4" t="s">
        <v>698</v>
      </c>
      <c r="L455" s="4" t="s">
        <v>28</v>
      </c>
      <c r="M455" s="4" t="s">
        <v>638</v>
      </c>
      <c r="N455" s="4" t="s">
        <v>39</v>
      </c>
    </row>
    <row r="456" spans="1:14" x14ac:dyDescent="0.25">
      <c r="A456" s="2">
        <v>45096.689247685186</v>
      </c>
      <c r="B456" s="8">
        <v>45096</v>
      </c>
      <c r="C456" s="3" t="s">
        <v>25</v>
      </c>
      <c r="D456" s="4" t="s">
        <v>53</v>
      </c>
      <c r="E456" s="4" t="s">
        <v>56</v>
      </c>
      <c r="F456" s="4" t="s">
        <v>54</v>
      </c>
      <c r="G456" s="4" t="s">
        <v>1495</v>
      </c>
      <c r="H456" s="4">
        <v>9910158619</v>
      </c>
      <c r="I456" s="4" t="s">
        <v>1496</v>
      </c>
      <c r="J456" s="4" t="s">
        <v>157</v>
      </c>
      <c r="K456" s="4" t="s">
        <v>698</v>
      </c>
      <c r="L456" s="4" t="s">
        <v>668</v>
      </c>
      <c r="M456" s="4" t="s">
        <v>638</v>
      </c>
      <c r="N456" s="4" t="s">
        <v>39</v>
      </c>
    </row>
    <row r="457" spans="1:14" x14ac:dyDescent="0.25">
      <c r="A457" s="2">
        <v>45096.693009259259</v>
      </c>
      <c r="B457" s="8">
        <v>45096</v>
      </c>
      <c r="C457" s="3" t="s">
        <v>25</v>
      </c>
      <c r="D457" s="4" t="s">
        <v>53</v>
      </c>
      <c r="E457" s="4" t="s">
        <v>56</v>
      </c>
      <c r="F457" s="4" t="s">
        <v>54</v>
      </c>
      <c r="G457" s="4" t="s">
        <v>1497</v>
      </c>
      <c r="H457" s="4" t="s">
        <v>1498</v>
      </c>
      <c r="I457" s="4" t="s">
        <v>1499</v>
      </c>
      <c r="J457" s="4" t="s">
        <v>157</v>
      </c>
      <c r="K457" s="4" t="s">
        <v>698</v>
      </c>
      <c r="L457" s="4" t="s">
        <v>680</v>
      </c>
      <c r="M457" s="4" t="s">
        <v>638</v>
      </c>
      <c r="N457" s="4" t="s">
        <v>39</v>
      </c>
    </row>
    <row r="458" spans="1:14" x14ac:dyDescent="0.25">
      <c r="A458" s="2">
        <v>45096.864189814813</v>
      </c>
      <c r="B458" s="8">
        <v>45096</v>
      </c>
      <c r="C458" s="3" t="s">
        <v>25</v>
      </c>
      <c r="D458" s="4" t="s">
        <v>122</v>
      </c>
      <c r="E458" s="4" t="s">
        <v>1105</v>
      </c>
      <c r="F458" s="4" t="s">
        <v>334</v>
      </c>
      <c r="G458" s="4" t="s">
        <v>1500</v>
      </c>
      <c r="H458" s="4">
        <v>9739191241</v>
      </c>
      <c r="I458" s="4" t="s">
        <v>1501</v>
      </c>
      <c r="J458" s="4" t="s">
        <v>143</v>
      </c>
      <c r="K458" s="4" t="s">
        <v>685</v>
      </c>
      <c r="L458" s="4" t="s">
        <v>673</v>
      </c>
      <c r="M458" s="4" t="s">
        <v>669</v>
      </c>
      <c r="N458" s="4" t="s">
        <v>39</v>
      </c>
    </row>
    <row r="459" spans="1:14" x14ac:dyDescent="0.25">
      <c r="A459" s="2">
        <v>45096.864560185182</v>
      </c>
      <c r="B459" s="8">
        <v>45096</v>
      </c>
      <c r="C459" s="3" t="s">
        <v>25</v>
      </c>
      <c r="D459" s="4" t="s">
        <v>122</v>
      </c>
      <c r="E459" s="4" t="s">
        <v>1105</v>
      </c>
      <c r="F459" s="4" t="s">
        <v>334</v>
      </c>
      <c r="G459" s="4" t="s">
        <v>1502</v>
      </c>
      <c r="H459" s="4">
        <v>9738811267</v>
      </c>
      <c r="I459" s="4" t="s">
        <v>1503</v>
      </c>
      <c r="J459" s="4" t="s">
        <v>143</v>
      </c>
      <c r="K459" s="4" t="s">
        <v>637</v>
      </c>
      <c r="L459" s="4" t="s">
        <v>673</v>
      </c>
      <c r="M459" s="4" t="s">
        <v>669</v>
      </c>
      <c r="N459" s="4" t="s">
        <v>39</v>
      </c>
    </row>
    <row r="460" spans="1:14" x14ac:dyDescent="0.25">
      <c r="A460" s="2">
        <v>45096.86482638889</v>
      </c>
      <c r="B460" s="8">
        <v>45096</v>
      </c>
      <c r="C460" s="3" t="s">
        <v>25</v>
      </c>
      <c r="D460" s="4" t="s">
        <v>122</v>
      </c>
      <c r="E460" s="4" t="s">
        <v>1105</v>
      </c>
      <c r="F460" s="4" t="s">
        <v>334</v>
      </c>
      <c r="G460" s="4" t="s">
        <v>1504</v>
      </c>
      <c r="H460" s="4">
        <v>9478213418</v>
      </c>
      <c r="I460" s="4" t="s">
        <v>140</v>
      </c>
      <c r="J460" s="4" t="s">
        <v>143</v>
      </c>
      <c r="K460" s="4" t="s">
        <v>685</v>
      </c>
      <c r="L460" s="4" t="s">
        <v>680</v>
      </c>
      <c r="M460" s="4" t="s">
        <v>669</v>
      </c>
      <c r="N460" s="4" t="s">
        <v>39</v>
      </c>
    </row>
    <row r="461" spans="1:14" x14ac:dyDescent="0.25">
      <c r="A461" s="2">
        <v>45096.865173611113</v>
      </c>
      <c r="B461" s="8">
        <v>45096</v>
      </c>
      <c r="C461" s="3" t="s">
        <v>25</v>
      </c>
      <c r="D461" s="4" t="s">
        <v>122</v>
      </c>
      <c r="E461" s="4" t="s">
        <v>1105</v>
      </c>
      <c r="F461" s="4" t="s">
        <v>334</v>
      </c>
      <c r="G461" s="4" t="s">
        <v>1505</v>
      </c>
      <c r="H461" s="4">
        <v>9739112418</v>
      </c>
      <c r="I461" s="4" t="s">
        <v>1506</v>
      </c>
      <c r="J461" s="4" t="s">
        <v>143</v>
      </c>
      <c r="K461" s="4" t="s">
        <v>685</v>
      </c>
      <c r="L461" s="4" t="s">
        <v>673</v>
      </c>
      <c r="M461" s="4" t="s">
        <v>669</v>
      </c>
      <c r="N461" s="4" t="s">
        <v>39</v>
      </c>
    </row>
    <row r="462" spans="1:14" x14ac:dyDescent="0.25">
      <c r="A462" s="2">
        <v>45096.865497685183</v>
      </c>
      <c r="B462" s="8">
        <v>45096</v>
      </c>
      <c r="C462" s="3" t="s">
        <v>25</v>
      </c>
      <c r="D462" s="4" t="s">
        <v>122</v>
      </c>
      <c r="E462" s="4" t="s">
        <v>1105</v>
      </c>
      <c r="F462" s="4" t="s">
        <v>334</v>
      </c>
      <c r="G462" s="4" t="s">
        <v>1507</v>
      </c>
      <c r="H462" s="4">
        <v>8927291371</v>
      </c>
      <c r="I462" s="4" t="s">
        <v>140</v>
      </c>
      <c r="J462" s="4" t="s">
        <v>143</v>
      </c>
      <c r="K462" s="4" t="s">
        <v>685</v>
      </c>
      <c r="L462" s="4" t="s">
        <v>673</v>
      </c>
      <c r="M462" s="4" t="s">
        <v>669</v>
      </c>
      <c r="N462" s="4" t="s">
        <v>39</v>
      </c>
    </row>
    <row r="463" spans="1:14" x14ac:dyDescent="0.25">
      <c r="A463" s="2">
        <v>45096.865810185183</v>
      </c>
      <c r="B463" s="8">
        <v>45096</v>
      </c>
      <c r="C463" s="3" t="s">
        <v>25</v>
      </c>
      <c r="D463" s="4" t="s">
        <v>122</v>
      </c>
      <c r="E463" s="4" t="s">
        <v>1105</v>
      </c>
      <c r="F463" s="4" t="s">
        <v>334</v>
      </c>
      <c r="G463" s="4" t="s">
        <v>1508</v>
      </c>
      <c r="H463" s="4">
        <v>9738112471</v>
      </c>
      <c r="I463" s="4" t="s">
        <v>140</v>
      </c>
      <c r="J463" s="4" t="s">
        <v>143</v>
      </c>
      <c r="K463" s="4" t="s">
        <v>685</v>
      </c>
      <c r="L463" s="4" t="s">
        <v>702</v>
      </c>
      <c r="M463" s="4" t="s">
        <v>669</v>
      </c>
      <c r="N463" s="4" t="s">
        <v>39</v>
      </c>
    </row>
    <row r="464" spans="1:14" x14ac:dyDescent="0.25">
      <c r="A464" s="2">
        <v>45096.86614583333</v>
      </c>
      <c r="B464" s="8">
        <v>45096</v>
      </c>
      <c r="C464" s="3" t="s">
        <v>25</v>
      </c>
      <c r="D464" s="4" t="s">
        <v>122</v>
      </c>
      <c r="E464" s="4" t="s">
        <v>1105</v>
      </c>
      <c r="F464" s="4" t="s">
        <v>334</v>
      </c>
      <c r="G464" s="4" t="s">
        <v>1509</v>
      </c>
      <c r="H464" s="4">
        <v>9479212417</v>
      </c>
      <c r="I464" s="4" t="s">
        <v>1510</v>
      </c>
      <c r="J464" s="4" t="s">
        <v>143</v>
      </c>
      <c r="K464" s="4" t="s">
        <v>637</v>
      </c>
      <c r="L464" s="4" t="s">
        <v>702</v>
      </c>
      <c r="M464" s="4" t="s">
        <v>669</v>
      </c>
      <c r="N464" s="4" t="s">
        <v>39</v>
      </c>
    </row>
    <row r="465" spans="1:14" x14ac:dyDescent="0.25">
      <c r="A465" s="2">
        <v>45096.866562499999</v>
      </c>
      <c r="B465" s="8">
        <v>45096</v>
      </c>
      <c r="C465" s="3" t="s">
        <v>25</v>
      </c>
      <c r="D465" s="4" t="s">
        <v>122</v>
      </c>
      <c r="E465" s="4" t="s">
        <v>1105</v>
      </c>
      <c r="F465" s="4" t="s">
        <v>334</v>
      </c>
      <c r="G465" s="4" t="s">
        <v>1511</v>
      </c>
      <c r="H465" s="4">
        <v>8849012471</v>
      </c>
      <c r="I465" s="4" t="s">
        <v>140</v>
      </c>
      <c r="J465" s="4" t="s">
        <v>143</v>
      </c>
      <c r="K465" s="4" t="s">
        <v>644</v>
      </c>
      <c r="L465" s="4" t="s">
        <v>673</v>
      </c>
      <c r="M465" s="4" t="s">
        <v>669</v>
      </c>
      <c r="N465" s="4" t="s">
        <v>39</v>
      </c>
    </row>
    <row r="466" spans="1:14" x14ac:dyDescent="0.25">
      <c r="A466" s="2">
        <v>45096.866898148146</v>
      </c>
      <c r="B466" s="8">
        <v>45096</v>
      </c>
      <c r="C466" s="3" t="s">
        <v>25</v>
      </c>
      <c r="D466" s="4" t="s">
        <v>122</v>
      </c>
      <c r="E466" s="4" t="s">
        <v>1105</v>
      </c>
      <c r="F466" s="4" t="s">
        <v>334</v>
      </c>
      <c r="G466" s="4" t="s">
        <v>1512</v>
      </c>
      <c r="H466" s="4">
        <v>9389213478</v>
      </c>
      <c r="I466" s="4" t="s">
        <v>1513</v>
      </c>
      <c r="J466" s="4" t="s">
        <v>143</v>
      </c>
      <c r="K466" s="4" t="s">
        <v>685</v>
      </c>
      <c r="L466" s="4" t="s">
        <v>673</v>
      </c>
      <c r="M466" s="4" t="s">
        <v>669</v>
      </c>
      <c r="N466" s="4" t="s">
        <v>30</v>
      </c>
    </row>
    <row r="467" spans="1:14" x14ac:dyDescent="0.25">
      <c r="A467" s="2">
        <v>45096.936574074076</v>
      </c>
      <c r="B467" s="8">
        <v>45096</v>
      </c>
      <c r="C467" s="3" t="s">
        <v>25</v>
      </c>
      <c r="D467" s="4" t="s">
        <v>122</v>
      </c>
      <c r="E467" s="4" t="s">
        <v>1105</v>
      </c>
      <c r="F467" s="4" t="s">
        <v>334</v>
      </c>
      <c r="G467" s="4" t="s">
        <v>1514</v>
      </c>
      <c r="H467" s="4">
        <v>9739112418</v>
      </c>
      <c r="I467" s="4" t="s">
        <v>140</v>
      </c>
      <c r="J467" s="4" t="s">
        <v>143</v>
      </c>
      <c r="K467" s="4" t="s">
        <v>685</v>
      </c>
      <c r="L467" s="4" t="s">
        <v>677</v>
      </c>
      <c r="M467" s="4" t="s">
        <v>669</v>
      </c>
      <c r="N467" s="4" t="s">
        <v>39</v>
      </c>
    </row>
    <row r="468" spans="1:14" x14ac:dyDescent="0.25">
      <c r="A468" s="2">
        <v>45096.937569444446</v>
      </c>
      <c r="B468" s="8">
        <v>45096</v>
      </c>
      <c r="C468" s="3" t="s">
        <v>25</v>
      </c>
      <c r="D468" s="4" t="s">
        <v>122</v>
      </c>
      <c r="E468" s="4" t="s">
        <v>1105</v>
      </c>
      <c r="F468" s="4" t="s">
        <v>334</v>
      </c>
      <c r="G468" s="4" t="s">
        <v>1515</v>
      </c>
      <c r="H468" s="4">
        <v>9739113618</v>
      </c>
      <c r="I468" s="4" t="s">
        <v>140</v>
      </c>
      <c r="J468" s="4" t="s">
        <v>143</v>
      </c>
      <c r="K468" s="4" t="s">
        <v>637</v>
      </c>
      <c r="L468" s="4" t="s">
        <v>699</v>
      </c>
      <c r="M468" s="4" t="s">
        <v>669</v>
      </c>
      <c r="N468" s="4" t="s">
        <v>39</v>
      </c>
    </row>
    <row r="469" spans="1:14" x14ac:dyDescent="0.25">
      <c r="A469" s="2">
        <v>45096.938055555554</v>
      </c>
      <c r="B469" s="8">
        <v>45096</v>
      </c>
      <c r="C469" s="3" t="s">
        <v>25</v>
      </c>
      <c r="D469" s="4" t="s">
        <v>122</v>
      </c>
      <c r="E469" s="4" t="s">
        <v>1105</v>
      </c>
      <c r="F469" s="4" t="s">
        <v>334</v>
      </c>
      <c r="G469" s="4" t="s">
        <v>1516</v>
      </c>
      <c r="H469" s="4">
        <v>8830013618</v>
      </c>
      <c r="I469" s="4" t="s">
        <v>140</v>
      </c>
      <c r="J469" s="4" t="s">
        <v>143</v>
      </c>
      <c r="K469" s="4" t="s">
        <v>685</v>
      </c>
      <c r="L469" s="4" t="s">
        <v>705</v>
      </c>
      <c r="M469" s="4" t="s">
        <v>669</v>
      </c>
      <c r="N469" s="4" t="s">
        <v>39</v>
      </c>
    </row>
    <row r="470" spans="1:14" x14ac:dyDescent="0.25">
      <c r="A470" s="2">
        <v>45097.575925925928</v>
      </c>
      <c r="B470" s="8">
        <v>45097</v>
      </c>
      <c r="C470" s="3" t="s">
        <v>25</v>
      </c>
      <c r="D470" s="4" t="s">
        <v>53</v>
      </c>
      <c r="E470" s="4" t="s">
        <v>56</v>
      </c>
      <c r="F470" s="4" t="s">
        <v>54</v>
      </c>
      <c r="G470" s="4" t="s">
        <v>1517</v>
      </c>
      <c r="H470" s="4">
        <v>9643824279</v>
      </c>
      <c r="I470" s="4" t="s">
        <v>1518</v>
      </c>
      <c r="J470" s="4" t="s">
        <v>157</v>
      </c>
      <c r="K470" s="4" t="s">
        <v>685</v>
      </c>
      <c r="L470" s="4" t="s">
        <v>28</v>
      </c>
      <c r="M470" s="4" t="s">
        <v>638</v>
      </c>
      <c r="N470" s="4" t="s">
        <v>39</v>
      </c>
    </row>
    <row r="471" spans="1:14" x14ac:dyDescent="0.25">
      <c r="A471" s="2">
        <v>45097.578206018516</v>
      </c>
      <c r="B471" s="8">
        <v>45097</v>
      </c>
      <c r="C471" s="3" t="s">
        <v>25</v>
      </c>
      <c r="D471" s="4" t="s">
        <v>53</v>
      </c>
      <c r="E471" s="4" t="s">
        <v>56</v>
      </c>
      <c r="F471" s="4" t="s">
        <v>54</v>
      </c>
      <c r="G471" s="4" t="s">
        <v>1519</v>
      </c>
      <c r="H471" s="4">
        <v>9899180008</v>
      </c>
      <c r="I471" s="4" t="s">
        <v>1520</v>
      </c>
      <c r="J471" s="4" t="s">
        <v>157</v>
      </c>
      <c r="K471" s="4" t="s">
        <v>698</v>
      </c>
      <c r="L471" s="4" t="s">
        <v>668</v>
      </c>
      <c r="M471" s="4" t="s">
        <v>669</v>
      </c>
      <c r="N471" s="4" t="s">
        <v>39</v>
      </c>
    </row>
    <row r="472" spans="1:14" x14ac:dyDescent="0.25">
      <c r="A472" s="2">
        <v>45097.580949074072</v>
      </c>
      <c r="B472" s="8">
        <v>45097</v>
      </c>
      <c r="C472" s="3" t="s">
        <v>25</v>
      </c>
      <c r="D472" s="4" t="s">
        <v>53</v>
      </c>
      <c r="E472" s="4" t="s">
        <v>56</v>
      </c>
      <c r="F472" s="4" t="s">
        <v>54</v>
      </c>
      <c r="G472" s="4" t="s">
        <v>1521</v>
      </c>
      <c r="H472" s="4">
        <v>9811221394</v>
      </c>
      <c r="I472" s="4" t="s">
        <v>1522</v>
      </c>
      <c r="J472" s="4" t="s">
        <v>157</v>
      </c>
      <c r="K472" s="4" t="s">
        <v>685</v>
      </c>
      <c r="L472" s="4" t="s">
        <v>668</v>
      </c>
      <c r="M472" s="4" t="s">
        <v>638</v>
      </c>
      <c r="N472" s="4" t="s">
        <v>39</v>
      </c>
    </row>
    <row r="473" spans="1:14" x14ac:dyDescent="0.25">
      <c r="A473" s="2">
        <v>45097.653541666667</v>
      </c>
      <c r="B473" s="8">
        <v>45097</v>
      </c>
      <c r="C473" s="3" t="s">
        <v>25</v>
      </c>
      <c r="D473" s="4" t="s">
        <v>72</v>
      </c>
      <c r="E473" s="4" t="s">
        <v>711</v>
      </c>
      <c r="F473" s="4" t="s">
        <v>43</v>
      </c>
      <c r="G473" s="4" t="s">
        <v>1523</v>
      </c>
      <c r="H473" s="4">
        <v>9311443386</v>
      </c>
      <c r="I473" s="4" t="s">
        <v>1524</v>
      </c>
      <c r="J473" s="4" t="s">
        <v>78</v>
      </c>
      <c r="K473" s="4" t="s">
        <v>637</v>
      </c>
      <c r="L473" s="4" t="s">
        <v>709</v>
      </c>
      <c r="M473" s="4" t="s">
        <v>638</v>
      </c>
      <c r="N473" s="4" t="s">
        <v>39</v>
      </c>
    </row>
    <row r="474" spans="1:14" x14ac:dyDescent="0.25">
      <c r="A474" s="2">
        <v>45097.655416666668</v>
      </c>
      <c r="B474" s="8">
        <v>45097</v>
      </c>
      <c r="C474" s="3" t="s">
        <v>25</v>
      </c>
      <c r="D474" s="4" t="s">
        <v>72</v>
      </c>
      <c r="E474" s="4" t="s">
        <v>711</v>
      </c>
      <c r="F474" s="4" t="s">
        <v>43</v>
      </c>
      <c r="G474" s="4" t="s">
        <v>176</v>
      </c>
      <c r="H474" s="4">
        <v>9311443386</v>
      </c>
      <c r="I474" s="4" t="s">
        <v>1525</v>
      </c>
      <c r="J474" s="4" t="s">
        <v>78</v>
      </c>
      <c r="K474" s="4" t="s">
        <v>698</v>
      </c>
      <c r="L474" s="4" t="s">
        <v>709</v>
      </c>
      <c r="M474" s="4" t="s">
        <v>638</v>
      </c>
      <c r="N474" s="4" t="s">
        <v>39</v>
      </c>
    </row>
    <row r="475" spans="1:14" x14ac:dyDescent="0.25">
      <c r="A475" s="2">
        <v>45097.656354166669</v>
      </c>
      <c r="B475" s="8">
        <v>45097</v>
      </c>
      <c r="C475" s="3" t="s">
        <v>25</v>
      </c>
      <c r="D475" s="4" t="s">
        <v>72</v>
      </c>
      <c r="E475" s="4" t="s">
        <v>711</v>
      </c>
      <c r="F475" s="4" t="s">
        <v>43</v>
      </c>
      <c r="G475" s="4" t="s">
        <v>1526</v>
      </c>
      <c r="H475" s="4">
        <v>8826033150</v>
      </c>
      <c r="I475" s="4" t="s">
        <v>1527</v>
      </c>
      <c r="J475" s="4" t="s">
        <v>78</v>
      </c>
      <c r="K475" s="4" t="s">
        <v>637</v>
      </c>
      <c r="L475" s="4" t="s">
        <v>709</v>
      </c>
      <c r="M475" s="4" t="s">
        <v>638</v>
      </c>
      <c r="N475" s="4" t="s">
        <v>39</v>
      </c>
    </row>
    <row r="476" spans="1:14" x14ac:dyDescent="0.25">
      <c r="A476" s="2">
        <v>45097.657071759262</v>
      </c>
      <c r="B476" s="8">
        <v>45097</v>
      </c>
      <c r="C476" s="3" t="s">
        <v>25</v>
      </c>
      <c r="D476" s="4" t="s">
        <v>72</v>
      </c>
      <c r="E476" s="4" t="s">
        <v>711</v>
      </c>
      <c r="F476" s="4" t="s">
        <v>43</v>
      </c>
      <c r="G476" s="4" t="s">
        <v>1528</v>
      </c>
      <c r="H476" s="4">
        <v>9250286970</v>
      </c>
      <c r="I476" s="4" t="s">
        <v>1529</v>
      </c>
      <c r="J476" s="4" t="s">
        <v>78</v>
      </c>
      <c r="K476" s="4" t="s">
        <v>637</v>
      </c>
      <c r="L476" s="4" t="s">
        <v>709</v>
      </c>
      <c r="M476" s="4" t="s">
        <v>638</v>
      </c>
      <c r="N476" s="4" t="s">
        <v>39</v>
      </c>
    </row>
    <row r="477" spans="1:14" x14ac:dyDescent="0.25">
      <c r="A477" s="2">
        <v>45097.657812500001</v>
      </c>
      <c r="B477" s="8">
        <v>45097</v>
      </c>
      <c r="C477" s="3" t="s">
        <v>25</v>
      </c>
      <c r="D477" s="4" t="s">
        <v>53</v>
      </c>
      <c r="E477" s="4" t="s">
        <v>56</v>
      </c>
      <c r="F477" s="4" t="s">
        <v>54</v>
      </c>
      <c r="G477" s="4" t="s">
        <v>1530</v>
      </c>
      <c r="H477" s="4">
        <v>9911230927</v>
      </c>
      <c r="I477" s="4" t="s">
        <v>1531</v>
      </c>
      <c r="J477" s="4" t="s">
        <v>157</v>
      </c>
      <c r="K477" s="4" t="s">
        <v>685</v>
      </c>
      <c r="L477" s="4" t="s">
        <v>28</v>
      </c>
      <c r="M477" s="4" t="s">
        <v>638</v>
      </c>
      <c r="N477" s="4" t="s">
        <v>30</v>
      </c>
    </row>
    <row r="478" spans="1:14" x14ac:dyDescent="0.25">
      <c r="A478" s="2">
        <v>45097.658391203702</v>
      </c>
      <c r="B478" s="8">
        <v>45097</v>
      </c>
      <c r="C478" s="3" t="s">
        <v>25</v>
      </c>
      <c r="D478" s="4" t="s">
        <v>72</v>
      </c>
      <c r="E478" s="4" t="s">
        <v>711</v>
      </c>
      <c r="F478" s="4" t="s">
        <v>43</v>
      </c>
      <c r="G478" s="4" t="s">
        <v>1532</v>
      </c>
      <c r="H478" s="4">
        <v>9818616699</v>
      </c>
      <c r="I478" s="4" t="s">
        <v>1533</v>
      </c>
      <c r="J478" s="4" t="s">
        <v>78</v>
      </c>
      <c r="K478" s="4" t="s">
        <v>637</v>
      </c>
      <c r="L478" s="4" t="s">
        <v>186</v>
      </c>
      <c r="M478" s="4" t="s">
        <v>638</v>
      </c>
      <c r="N478" s="4" t="s">
        <v>647</v>
      </c>
    </row>
    <row r="479" spans="1:14" x14ac:dyDescent="0.25">
      <c r="A479" s="2">
        <v>45097.659178240741</v>
      </c>
      <c r="B479" s="8">
        <v>45097</v>
      </c>
      <c r="C479" s="3" t="s">
        <v>25</v>
      </c>
      <c r="D479" s="4" t="s">
        <v>72</v>
      </c>
      <c r="E479" s="4" t="s">
        <v>711</v>
      </c>
      <c r="F479" s="4" t="s">
        <v>43</v>
      </c>
      <c r="G479" s="4" t="s">
        <v>1534</v>
      </c>
      <c r="H479" s="4">
        <v>9136034457</v>
      </c>
      <c r="I479" s="4" t="s">
        <v>1535</v>
      </c>
      <c r="J479" s="4" t="s">
        <v>78</v>
      </c>
      <c r="K479" s="4" t="s">
        <v>637</v>
      </c>
      <c r="L479" s="4" t="s">
        <v>709</v>
      </c>
      <c r="M479" s="4" t="s">
        <v>638</v>
      </c>
      <c r="N479" s="4" t="s">
        <v>39</v>
      </c>
    </row>
    <row r="480" spans="1:14" x14ac:dyDescent="0.25">
      <c r="A480" s="2">
        <v>45097.659502314818</v>
      </c>
      <c r="B480" s="8">
        <v>45097</v>
      </c>
      <c r="C480" s="3" t="s">
        <v>25</v>
      </c>
      <c r="D480" s="4" t="s">
        <v>53</v>
      </c>
      <c r="E480" s="4" t="s">
        <v>56</v>
      </c>
      <c r="F480" s="4" t="s">
        <v>54</v>
      </c>
      <c r="G480" s="4" t="s">
        <v>1536</v>
      </c>
      <c r="H480" s="4">
        <v>9560586274</v>
      </c>
      <c r="I480" s="4" t="s">
        <v>1531</v>
      </c>
      <c r="J480" s="4" t="s">
        <v>157</v>
      </c>
      <c r="K480" s="4" t="s">
        <v>698</v>
      </c>
      <c r="L480" s="4" t="s">
        <v>28</v>
      </c>
      <c r="M480" s="4" t="s">
        <v>638</v>
      </c>
      <c r="N480" s="4" t="s">
        <v>39</v>
      </c>
    </row>
    <row r="481" spans="1:14" x14ac:dyDescent="0.25">
      <c r="A481" s="2">
        <v>45097.660162037035</v>
      </c>
      <c r="B481" s="8">
        <v>45097</v>
      </c>
      <c r="C481" s="3" t="s">
        <v>25</v>
      </c>
      <c r="D481" s="4" t="s">
        <v>72</v>
      </c>
      <c r="E481" s="4" t="s">
        <v>711</v>
      </c>
      <c r="F481" s="4" t="s">
        <v>43</v>
      </c>
      <c r="G481" s="4" t="s">
        <v>1537</v>
      </c>
      <c r="H481" s="4">
        <v>9871623333</v>
      </c>
      <c r="I481" s="4" t="s">
        <v>1538</v>
      </c>
      <c r="J481" s="4" t="s">
        <v>78</v>
      </c>
      <c r="K481" s="4" t="s">
        <v>637</v>
      </c>
      <c r="L481" s="4" t="s">
        <v>186</v>
      </c>
      <c r="M481" s="4" t="s">
        <v>638</v>
      </c>
      <c r="N481" s="4" t="s">
        <v>39</v>
      </c>
    </row>
    <row r="482" spans="1:14" x14ac:dyDescent="0.25">
      <c r="A482" s="2">
        <v>45097.661828703705</v>
      </c>
      <c r="B482" s="8">
        <v>45097</v>
      </c>
      <c r="C482" s="3" t="s">
        <v>25</v>
      </c>
      <c r="D482" s="4" t="s">
        <v>72</v>
      </c>
      <c r="E482" s="4" t="s">
        <v>711</v>
      </c>
      <c r="F482" s="4" t="s">
        <v>43</v>
      </c>
      <c r="G482" s="4" t="s">
        <v>1539</v>
      </c>
      <c r="H482" s="4">
        <v>8860783835</v>
      </c>
      <c r="I482" s="4" t="s">
        <v>1540</v>
      </c>
      <c r="J482" s="4" t="s">
        <v>78</v>
      </c>
      <c r="K482" s="4" t="s">
        <v>637</v>
      </c>
      <c r="L482" s="4" t="s">
        <v>186</v>
      </c>
      <c r="M482" s="4" t="s">
        <v>638</v>
      </c>
      <c r="N482" s="4" t="s">
        <v>647</v>
      </c>
    </row>
    <row r="483" spans="1:14" x14ac:dyDescent="0.25">
      <c r="A483" s="2">
        <v>45097.662407407406</v>
      </c>
      <c r="B483" s="8">
        <v>45097</v>
      </c>
      <c r="C483" s="3" t="s">
        <v>25</v>
      </c>
      <c r="D483" s="4" t="s">
        <v>53</v>
      </c>
      <c r="E483" s="4" t="s">
        <v>56</v>
      </c>
      <c r="F483" s="4" t="s">
        <v>54</v>
      </c>
      <c r="G483" s="4" t="s">
        <v>1541</v>
      </c>
      <c r="H483" s="4">
        <v>9810359441</v>
      </c>
      <c r="I483" s="4" t="s">
        <v>1542</v>
      </c>
      <c r="J483" s="4" t="s">
        <v>157</v>
      </c>
      <c r="K483" s="4" t="s">
        <v>698</v>
      </c>
      <c r="L483" s="4" t="s">
        <v>668</v>
      </c>
      <c r="M483" s="4" t="s">
        <v>638</v>
      </c>
      <c r="N483" s="4" t="s">
        <v>39</v>
      </c>
    </row>
    <row r="484" spans="1:14" x14ac:dyDescent="0.25">
      <c r="A484" s="2">
        <v>45097.663159722222</v>
      </c>
      <c r="B484" s="8">
        <v>45097</v>
      </c>
      <c r="C484" s="3" t="s">
        <v>25</v>
      </c>
      <c r="D484" s="4" t="s">
        <v>72</v>
      </c>
      <c r="E484" s="4" t="s">
        <v>711</v>
      </c>
      <c r="F484" s="4" t="s">
        <v>43</v>
      </c>
      <c r="G484" s="4" t="s">
        <v>1543</v>
      </c>
      <c r="H484" s="4">
        <v>9311666355</v>
      </c>
      <c r="I484" s="4" t="s">
        <v>1544</v>
      </c>
      <c r="J484" s="4" t="s">
        <v>78</v>
      </c>
      <c r="K484" s="4" t="s">
        <v>698</v>
      </c>
      <c r="L484" s="4" t="s">
        <v>680</v>
      </c>
      <c r="M484" s="4" t="s">
        <v>763</v>
      </c>
      <c r="N484" s="4" t="s">
        <v>39</v>
      </c>
    </row>
    <row r="485" spans="1:14" x14ac:dyDescent="0.25">
      <c r="A485" s="2">
        <v>45097.663969907408</v>
      </c>
      <c r="B485" s="8">
        <v>45097</v>
      </c>
      <c r="C485" s="3" t="s">
        <v>25</v>
      </c>
      <c r="D485" s="4" t="s">
        <v>53</v>
      </c>
      <c r="E485" s="4" t="s">
        <v>56</v>
      </c>
      <c r="F485" s="4" t="s">
        <v>54</v>
      </c>
      <c r="G485" s="4" t="s">
        <v>1545</v>
      </c>
      <c r="H485" s="4">
        <v>9818508611</v>
      </c>
      <c r="I485" s="4" t="s">
        <v>1546</v>
      </c>
      <c r="J485" s="4" t="s">
        <v>157</v>
      </c>
      <c r="K485" s="4" t="s">
        <v>685</v>
      </c>
      <c r="L485" s="4" t="s">
        <v>668</v>
      </c>
      <c r="M485" s="4" t="s">
        <v>638</v>
      </c>
      <c r="N485" s="4" t="s">
        <v>39</v>
      </c>
    </row>
    <row r="486" spans="1:14" x14ac:dyDescent="0.25">
      <c r="A486" s="2">
        <v>45097.664247685185</v>
      </c>
      <c r="B486" s="8">
        <v>45097</v>
      </c>
      <c r="C486" s="3" t="s">
        <v>25</v>
      </c>
      <c r="D486" s="4" t="s">
        <v>72</v>
      </c>
      <c r="E486" s="4" t="s">
        <v>711</v>
      </c>
      <c r="F486" s="4" t="s">
        <v>43</v>
      </c>
      <c r="G486" s="4" t="s">
        <v>1547</v>
      </c>
      <c r="H486" s="4">
        <v>9811466088</v>
      </c>
      <c r="I486" s="4" t="s">
        <v>1548</v>
      </c>
      <c r="J486" s="4" t="s">
        <v>78</v>
      </c>
      <c r="K486" s="4" t="s">
        <v>637</v>
      </c>
      <c r="L486" s="4" t="s">
        <v>178</v>
      </c>
      <c r="M486" s="4" t="s">
        <v>763</v>
      </c>
      <c r="N486" s="4" t="s">
        <v>39</v>
      </c>
    </row>
    <row r="487" spans="1:14" x14ac:dyDescent="0.25">
      <c r="A487" s="2">
        <v>45097.664965277778</v>
      </c>
      <c r="B487" s="8">
        <v>45097</v>
      </c>
      <c r="C487" s="3" t="s">
        <v>25</v>
      </c>
      <c r="D487" s="4" t="s">
        <v>72</v>
      </c>
      <c r="E487" s="4" t="s">
        <v>711</v>
      </c>
      <c r="F487" s="4" t="s">
        <v>43</v>
      </c>
      <c r="G487" s="4" t="s">
        <v>1549</v>
      </c>
      <c r="H487" s="4">
        <v>9818766566</v>
      </c>
      <c r="I487" s="4" t="s">
        <v>1550</v>
      </c>
      <c r="J487" s="4" t="s">
        <v>78</v>
      </c>
      <c r="K487" s="4" t="s">
        <v>637</v>
      </c>
      <c r="L487" s="4" t="s">
        <v>28</v>
      </c>
      <c r="M487" s="4" t="s">
        <v>763</v>
      </c>
      <c r="N487" s="4" t="s">
        <v>39</v>
      </c>
    </row>
    <row r="488" spans="1:14" x14ac:dyDescent="0.25">
      <c r="A488" s="2">
        <v>45098.568726851852</v>
      </c>
      <c r="B488" s="8">
        <v>45098</v>
      </c>
      <c r="C488" s="3" t="s">
        <v>25</v>
      </c>
      <c r="D488" s="4" t="s">
        <v>53</v>
      </c>
      <c r="E488" s="4" t="s">
        <v>56</v>
      </c>
      <c r="F488" s="4" t="s">
        <v>54</v>
      </c>
      <c r="G488" s="4" t="s">
        <v>1551</v>
      </c>
      <c r="H488" s="4">
        <v>7838181932</v>
      </c>
      <c r="I488" s="4" t="s">
        <v>1552</v>
      </c>
      <c r="J488" s="4" t="s">
        <v>157</v>
      </c>
      <c r="K488" s="4" t="s">
        <v>644</v>
      </c>
      <c r="L488" s="4" t="s">
        <v>668</v>
      </c>
      <c r="M488" s="4" t="s">
        <v>638</v>
      </c>
      <c r="N488" s="4" t="s">
        <v>39</v>
      </c>
    </row>
    <row r="489" spans="1:14" x14ac:dyDescent="0.25">
      <c r="A489" s="2">
        <v>45098.598275462966</v>
      </c>
      <c r="B489" s="8">
        <v>45098</v>
      </c>
      <c r="C489" s="3" t="s">
        <v>25</v>
      </c>
      <c r="D489" s="4" t="s">
        <v>53</v>
      </c>
      <c r="E489" s="4" t="s">
        <v>56</v>
      </c>
      <c r="F489" s="4" t="s">
        <v>54</v>
      </c>
      <c r="G489" s="4" t="s">
        <v>1553</v>
      </c>
      <c r="H489" s="4">
        <v>8860602430</v>
      </c>
      <c r="I489" s="4" t="s">
        <v>1554</v>
      </c>
      <c r="J489" s="4" t="s">
        <v>157</v>
      </c>
      <c r="K489" s="4" t="s">
        <v>698</v>
      </c>
      <c r="L489" s="4" t="s">
        <v>668</v>
      </c>
      <c r="M489" s="4" t="s">
        <v>638</v>
      </c>
      <c r="N489" s="4" t="s">
        <v>39</v>
      </c>
    </row>
    <row r="490" spans="1:14" x14ac:dyDescent="0.25">
      <c r="A490" s="2">
        <v>45098.623576388891</v>
      </c>
      <c r="B490" s="8">
        <v>45098</v>
      </c>
      <c r="C490" s="3" t="s">
        <v>25</v>
      </c>
      <c r="D490" s="4" t="s">
        <v>53</v>
      </c>
      <c r="E490" s="4" t="s">
        <v>56</v>
      </c>
      <c r="F490" s="4" t="s">
        <v>54</v>
      </c>
      <c r="G490" s="4" t="s">
        <v>1555</v>
      </c>
      <c r="H490" s="4">
        <v>9267966856</v>
      </c>
      <c r="I490" s="4" t="s">
        <v>1556</v>
      </c>
      <c r="J490" s="4" t="s">
        <v>157</v>
      </c>
      <c r="K490" s="4" t="s">
        <v>698</v>
      </c>
      <c r="L490" s="4" t="s">
        <v>668</v>
      </c>
      <c r="M490" s="4" t="s">
        <v>638</v>
      </c>
      <c r="N490" s="4" t="s">
        <v>39</v>
      </c>
    </row>
    <row r="491" spans="1:14" x14ac:dyDescent="0.25">
      <c r="A491" s="2">
        <v>45098.625023148146</v>
      </c>
      <c r="B491" s="8">
        <v>45098</v>
      </c>
      <c r="C491" s="3" t="s">
        <v>25</v>
      </c>
      <c r="D491" s="4" t="s">
        <v>53</v>
      </c>
      <c r="E491" s="4" t="s">
        <v>56</v>
      </c>
      <c r="F491" s="4" t="s">
        <v>54</v>
      </c>
      <c r="G491" s="4" t="s">
        <v>1555</v>
      </c>
      <c r="H491" s="4">
        <v>9773650525</v>
      </c>
      <c r="I491" s="4" t="s">
        <v>1557</v>
      </c>
      <c r="J491" s="4" t="s">
        <v>157</v>
      </c>
      <c r="K491" s="4" t="s">
        <v>698</v>
      </c>
      <c r="L491" s="4" t="s">
        <v>668</v>
      </c>
      <c r="M491" s="4" t="s">
        <v>638</v>
      </c>
      <c r="N491" s="4" t="s">
        <v>39</v>
      </c>
    </row>
    <row r="492" spans="1:14" x14ac:dyDescent="0.25">
      <c r="A492" s="2">
        <v>45098.626736111109</v>
      </c>
      <c r="B492" s="8">
        <v>45098</v>
      </c>
      <c r="C492" s="3" t="s">
        <v>25</v>
      </c>
      <c r="D492" s="4" t="s">
        <v>53</v>
      </c>
      <c r="E492" s="4" t="s">
        <v>56</v>
      </c>
      <c r="F492" s="4" t="s">
        <v>54</v>
      </c>
      <c r="G492" s="4" t="s">
        <v>1558</v>
      </c>
      <c r="H492" s="4">
        <v>9810158231</v>
      </c>
      <c r="I492" s="4" t="s">
        <v>1559</v>
      </c>
      <c r="J492" s="4" t="s">
        <v>157</v>
      </c>
      <c r="K492" s="4" t="s">
        <v>698</v>
      </c>
      <c r="L492" s="4" t="s">
        <v>668</v>
      </c>
      <c r="M492" s="4" t="s">
        <v>669</v>
      </c>
      <c r="N492" s="4" t="s">
        <v>39</v>
      </c>
    </row>
    <row r="493" spans="1:14" x14ac:dyDescent="0.25">
      <c r="A493" s="2">
        <v>45098.638553240744</v>
      </c>
      <c r="B493" s="8">
        <v>45098</v>
      </c>
      <c r="C493" s="3" t="s">
        <v>25</v>
      </c>
      <c r="D493" s="4" t="s">
        <v>53</v>
      </c>
      <c r="E493" s="4" t="s">
        <v>56</v>
      </c>
      <c r="F493" s="4" t="s">
        <v>54</v>
      </c>
      <c r="G493" s="4" t="s">
        <v>1560</v>
      </c>
      <c r="H493" s="4">
        <v>9899409410</v>
      </c>
      <c r="I493" s="4" t="s">
        <v>1561</v>
      </c>
      <c r="J493" s="4" t="s">
        <v>157</v>
      </c>
      <c r="K493" s="4" t="s">
        <v>698</v>
      </c>
      <c r="L493" s="4" t="s">
        <v>668</v>
      </c>
      <c r="M493" s="4" t="s">
        <v>638</v>
      </c>
      <c r="N493" s="4" t="s">
        <v>39</v>
      </c>
    </row>
    <row r="494" spans="1:14" x14ac:dyDescent="0.25">
      <c r="A494" s="2">
        <v>45098.669849537036</v>
      </c>
      <c r="B494" s="8">
        <v>45098</v>
      </c>
      <c r="C494" s="3" t="s">
        <v>25</v>
      </c>
      <c r="D494" s="4" t="s">
        <v>72</v>
      </c>
      <c r="E494" s="4" t="s">
        <v>711</v>
      </c>
      <c r="F494" s="4" t="s">
        <v>43</v>
      </c>
      <c r="G494" s="4" t="s">
        <v>1562</v>
      </c>
      <c r="H494" s="4">
        <v>9313209692</v>
      </c>
      <c r="I494" s="4" t="s">
        <v>1563</v>
      </c>
      <c r="J494" s="4" t="s">
        <v>78</v>
      </c>
      <c r="K494" s="4" t="s">
        <v>637</v>
      </c>
      <c r="L494" s="4" t="s">
        <v>28</v>
      </c>
      <c r="M494" s="4" t="s">
        <v>638</v>
      </c>
      <c r="N494" s="4" t="s">
        <v>39</v>
      </c>
    </row>
    <row r="495" spans="1:14" x14ac:dyDescent="0.25">
      <c r="A495" s="2">
        <v>45098.674293981479</v>
      </c>
      <c r="B495" s="8">
        <v>45098</v>
      </c>
      <c r="C495" s="3" t="s">
        <v>25</v>
      </c>
      <c r="D495" s="4" t="s">
        <v>72</v>
      </c>
      <c r="E495" s="4" t="s">
        <v>711</v>
      </c>
      <c r="F495" s="4" t="s">
        <v>43</v>
      </c>
      <c r="G495" s="4" t="s">
        <v>1564</v>
      </c>
      <c r="H495" s="4">
        <v>7568716175</v>
      </c>
      <c r="I495" s="4" t="s">
        <v>1565</v>
      </c>
      <c r="J495" s="4" t="s">
        <v>78</v>
      </c>
      <c r="K495" s="4" t="s">
        <v>637</v>
      </c>
      <c r="L495" s="4" t="s">
        <v>28</v>
      </c>
      <c r="M495" s="4" t="s">
        <v>638</v>
      </c>
      <c r="N495" s="4" t="s">
        <v>39</v>
      </c>
    </row>
    <row r="496" spans="1:14" x14ac:dyDescent="0.25">
      <c r="A496" s="2">
        <v>45098.706493055557</v>
      </c>
      <c r="B496" s="8">
        <v>45098</v>
      </c>
      <c r="C496" s="3" t="s">
        <v>25</v>
      </c>
      <c r="D496" s="4" t="s">
        <v>72</v>
      </c>
      <c r="E496" s="4" t="s">
        <v>711</v>
      </c>
      <c r="F496" s="4" t="s">
        <v>43</v>
      </c>
      <c r="G496" s="4" t="s">
        <v>172</v>
      </c>
      <c r="H496" s="4">
        <v>9911166425</v>
      </c>
      <c r="I496" s="4" t="s">
        <v>1566</v>
      </c>
      <c r="J496" s="4" t="s">
        <v>78</v>
      </c>
      <c r="K496" s="4" t="s">
        <v>637</v>
      </c>
      <c r="L496" s="4" t="s">
        <v>933</v>
      </c>
      <c r="M496" s="4" t="s">
        <v>638</v>
      </c>
      <c r="N496" s="4" t="s">
        <v>39</v>
      </c>
    </row>
    <row r="497" spans="1:14" x14ac:dyDescent="0.25">
      <c r="A497" s="2">
        <v>45098.9296875</v>
      </c>
      <c r="B497" s="8">
        <v>45098</v>
      </c>
      <c r="C497" s="3" t="s">
        <v>25</v>
      </c>
      <c r="D497" s="4" t="s">
        <v>122</v>
      </c>
      <c r="E497" s="4" t="s">
        <v>1105</v>
      </c>
      <c r="F497" s="4" t="s">
        <v>334</v>
      </c>
      <c r="G497" s="4" t="s">
        <v>1567</v>
      </c>
      <c r="H497" s="4">
        <v>9479212361</v>
      </c>
      <c r="I497" s="4" t="s">
        <v>1568</v>
      </c>
      <c r="J497" s="4" t="s">
        <v>143</v>
      </c>
      <c r="K497" s="4" t="s">
        <v>685</v>
      </c>
      <c r="L497" s="4" t="s">
        <v>28</v>
      </c>
      <c r="M497" s="4" t="s">
        <v>669</v>
      </c>
      <c r="N497" s="4" t="s">
        <v>39</v>
      </c>
    </row>
    <row r="498" spans="1:14" x14ac:dyDescent="0.25">
      <c r="A498" s="2">
        <v>45098.930011574077</v>
      </c>
      <c r="B498" s="8">
        <v>45098</v>
      </c>
      <c r="C498" s="3" t="s">
        <v>25</v>
      </c>
      <c r="D498" s="4" t="s">
        <v>122</v>
      </c>
      <c r="E498" s="4" t="s">
        <v>1105</v>
      </c>
      <c r="F498" s="4" t="s">
        <v>334</v>
      </c>
      <c r="G498" s="4" t="s">
        <v>1569</v>
      </c>
      <c r="H498" s="4">
        <v>9478216281</v>
      </c>
      <c r="I498" s="4" t="s">
        <v>1570</v>
      </c>
      <c r="J498" s="4" t="s">
        <v>143</v>
      </c>
      <c r="K498" s="4" t="s">
        <v>637</v>
      </c>
      <c r="L498" s="4" t="s">
        <v>28</v>
      </c>
      <c r="M498" s="4" t="s">
        <v>669</v>
      </c>
      <c r="N498" s="4" t="s">
        <v>39</v>
      </c>
    </row>
    <row r="499" spans="1:14" x14ac:dyDescent="0.25">
      <c r="A499" s="2">
        <v>45098.930393518516</v>
      </c>
      <c r="B499" s="8">
        <v>45098</v>
      </c>
      <c r="C499" s="3" t="s">
        <v>25</v>
      </c>
      <c r="D499" s="4" t="s">
        <v>122</v>
      </c>
      <c r="E499" s="4" t="s">
        <v>1105</v>
      </c>
      <c r="F499" s="4" t="s">
        <v>334</v>
      </c>
      <c r="G499" s="4" t="s">
        <v>1571</v>
      </c>
      <c r="H499" s="4">
        <v>9749961828</v>
      </c>
      <c r="I499" s="4" t="s">
        <v>1572</v>
      </c>
      <c r="J499" s="4" t="s">
        <v>143</v>
      </c>
      <c r="K499" s="4" t="s">
        <v>637</v>
      </c>
      <c r="L499" s="4" t="s">
        <v>186</v>
      </c>
      <c r="M499" s="4" t="s">
        <v>669</v>
      </c>
      <c r="N499" s="4" t="s">
        <v>39</v>
      </c>
    </row>
    <row r="500" spans="1:14" x14ac:dyDescent="0.25">
      <c r="A500" s="2">
        <v>45098.930659722224</v>
      </c>
      <c r="B500" s="8">
        <v>45098</v>
      </c>
      <c r="C500" s="3" t="s">
        <v>25</v>
      </c>
      <c r="D500" s="4" t="s">
        <v>122</v>
      </c>
      <c r="E500" s="4" t="s">
        <v>1105</v>
      </c>
      <c r="F500" s="4" t="s">
        <v>334</v>
      </c>
      <c r="G500" s="4" t="s">
        <v>1573</v>
      </c>
      <c r="H500" s="4">
        <v>9479212418</v>
      </c>
      <c r="I500" s="4" t="s">
        <v>140</v>
      </c>
      <c r="J500" s="4" t="s">
        <v>143</v>
      </c>
      <c r="K500" s="4" t="s">
        <v>685</v>
      </c>
      <c r="L500" s="4" t="s">
        <v>680</v>
      </c>
      <c r="M500" s="4" t="s">
        <v>638</v>
      </c>
      <c r="N500" s="4" t="s">
        <v>39</v>
      </c>
    </row>
    <row r="501" spans="1:14" x14ac:dyDescent="0.25">
      <c r="A501" s="2">
        <v>45098.931064814817</v>
      </c>
      <c r="B501" s="8">
        <v>45098</v>
      </c>
      <c r="C501" s="3" t="s">
        <v>25</v>
      </c>
      <c r="D501" s="4" t="s">
        <v>122</v>
      </c>
      <c r="E501" s="4" t="s">
        <v>1105</v>
      </c>
      <c r="F501" s="4" t="s">
        <v>334</v>
      </c>
      <c r="G501" s="4" t="s">
        <v>1574</v>
      </c>
      <c r="H501" s="4">
        <v>9731916271</v>
      </c>
      <c r="I501" s="4" t="s">
        <v>1572</v>
      </c>
      <c r="J501" s="4" t="s">
        <v>143</v>
      </c>
      <c r="K501" s="4" t="s">
        <v>698</v>
      </c>
      <c r="L501" s="4" t="s">
        <v>28</v>
      </c>
      <c r="M501" s="4" t="s">
        <v>669</v>
      </c>
      <c r="N501" s="4" t="s">
        <v>39</v>
      </c>
    </row>
    <row r="502" spans="1:14" x14ac:dyDescent="0.25">
      <c r="A502" s="2">
        <v>45098.932789351849</v>
      </c>
      <c r="B502" s="8">
        <v>45098</v>
      </c>
      <c r="C502" s="3" t="s">
        <v>25</v>
      </c>
      <c r="D502" s="4" t="s">
        <v>122</v>
      </c>
      <c r="E502" s="4" t="s">
        <v>1105</v>
      </c>
      <c r="F502" s="4" t="s">
        <v>334</v>
      </c>
      <c r="G502" s="4" t="s">
        <v>1575</v>
      </c>
      <c r="H502" s="4">
        <v>8397212318</v>
      </c>
      <c r="I502" s="4" t="s">
        <v>1576</v>
      </c>
      <c r="J502" s="4" t="s">
        <v>143</v>
      </c>
      <c r="K502" s="4" t="s">
        <v>637</v>
      </c>
      <c r="L502" s="4" t="s">
        <v>186</v>
      </c>
      <c r="M502" s="4" t="s">
        <v>669</v>
      </c>
      <c r="N502" s="4" t="s">
        <v>39</v>
      </c>
    </row>
    <row r="503" spans="1:14" x14ac:dyDescent="0.25">
      <c r="A503" s="2">
        <v>45098.933159722219</v>
      </c>
      <c r="B503" s="8">
        <v>45098</v>
      </c>
      <c r="C503" s="3" t="s">
        <v>25</v>
      </c>
      <c r="D503" s="4" t="s">
        <v>122</v>
      </c>
      <c r="E503" s="4" t="s">
        <v>1105</v>
      </c>
      <c r="F503" s="4" t="s">
        <v>334</v>
      </c>
      <c r="G503" s="4" t="s">
        <v>1577</v>
      </c>
      <c r="H503" s="4">
        <v>8820186171</v>
      </c>
      <c r="I503" s="4" t="s">
        <v>1578</v>
      </c>
      <c r="J503" s="4" t="s">
        <v>143</v>
      </c>
      <c r="K503" s="4" t="s">
        <v>637</v>
      </c>
      <c r="L503" s="4" t="s">
        <v>186</v>
      </c>
      <c r="M503" s="4" t="s">
        <v>669</v>
      </c>
      <c r="N503" s="4" t="s">
        <v>39</v>
      </c>
    </row>
    <row r="504" spans="1:14" x14ac:dyDescent="0.25">
      <c r="A504" s="2">
        <v>45098.933541666665</v>
      </c>
      <c r="B504" s="8">
        <v>45098</v>
      </c>
      <c r="C504" s="3" t="s">
        <v>25</v>
      </c>
      <c r="D504" s="4" t="s">
        <v>122</v>
      </c>
      <c r="E504" s="4" t="s">
        <v>1105</v>
      </c>
      <c r="F504" s="4" t="s">
        <v>334</v>
      </c>
      <c r="G504" s="4">
        <v>9821916271</v>
      </c>
      <c r="H504" s="4" t="s">
        <v>1579</v>
      </c>
      <c r="I504" s="4" t="s">
        <v>1580</v>
      </c>
      <c r="J504" s="4" t="s">
        <v>1581</v>
      </c>
      <c r="K504" s="4" t="s">
        <v>637</v>
      </c>
      <c r="L504" s="4" t="s">
        <v>713</v>
      </c>
      <c r="M504" s="4" t="s">
        <v>669</v>
      </c>
      <c r="N504" s="4" t="s">
        <v>39</v>
      </c>
    </row>
    <row r="505" spans="1:14" x14ac:dyDescent="0.25">
      <c r="A505" s="2">
        <v>45098.933865740742</v>
      </c>
      <c r="B505" s="8">
        <v>45098</v>
      </c>
      <c r="C505" s="3" t="s">
        <v>25</v>
      </c>
      <c r="D505" s="4" t="s">
        <v>122</v>
      </c>
      <c r="E505" s="4" t="s">
        <v>1105</v>
      </c>
      <c r="F505" s="4" t="s">
        <v>334</v>
      </c>
      <c r="G505" s="4" t="s">
        <v>1582</v>
      </c>
      <c r="H505" s="4">
        <v>9371915271</v>
      </c>
      <c r="I505" s="4" t="s">
        <v>1576</v>
      </c>
      <c r="J505" s="4" t="s">
        <v>143</v>
      </c>
      <c r="K505" s="4" t="s">
        <v>637</v>
      </c>
      <c r="L505" s="4" t="s">
        <v>186</v>
      </c>
      <c r="M505" s="4" t="s">
        <v>669</v>
      </c>
      <c r="N505" s="4" t="s">
        <v>39</v>
      </c>
    </row>
    <row r="506" spans="1:14" x14ac:dyDescent="0.25">
      <c r="A506" s="2">
        <v>45098.934189814812</v>
      </c>
      <c r="B506" s="8">
        <v>45098</v>
      </c>
      <c r="C506" s="3" t="s">
        <v>25</v>
      </c>
      <c r="D506" s="4" t="s">
        <v>122</v>
      </c>
      <c r="E506" s="4" t="s">
        <v>1105</v>
      </c>
      <c r="F506" s="4" t="s">
        <v>334</v>
      </c>
      <c r="G506" s="4" t="s">
        <v>1583</v>
      </c>
      <c r="H506" s="4">
        <v>9271816371</v>
      </c>
      <c r="I506" s="4" t="s">
        <v>1501</v>
      </c>
      <c r="J506" s="4" t="s">
        <v>143</v>
      </c>
      <c r="K506" s="4" t="s">
        <v>637</v>
      </c>
      <c r="L506" s="4" t="s">
        <v>186</v>
      </c>
      <c r="M506" s="4" t="s">
        <v>669</v>
      </c>
      <c r="N506" s="4" t="s">
        <v>39</v>
      </c>
    </row>
    <row r="507" spans="1:14" x14ac:dyDescent="0.25">
      <c r="A507" s="2">
        <v>45098.934675925928</v>
      </c>
      <c r="B507" s="8">
        <v>45098</v>
      </c>
      <c r="C507" s="3" t="s">
        <v>25</v>
      </c>
      <c r="D507" s="4" t="s">
        <v>122</v>
      </c>
      <c r="E507" s="4" t="s">
        <v>1105</v>
      </c>
      <c r="F507" s="4" t="s">
        <v>334</v>
      </c>
      <c r="G507" s="4" t="s">
        <v>1584</v>
      </c>
      <c r="H507" s="4">
        <v>9371962715</v>
      </c>
      <c r="I507" s="4" t="s">
        <v>1585</v>
      </c>
      <c r="J507" s="4" t="s">
        <v>143</v>
      </c>
      <c r="K507" s="4" t="s">
        <v>637</v>
      </c>
      <c r="L507" s="4" t="s">
        <v>28</v>
      </c>
      <c r="M507" s="4" t="s">
        <v>669</v>
      </c>
      <c r="N507" s="4" t="s">
        <v>30</v>
      </c>
    </row>
    <row r="508" spans="1:14" x14ac:dyDescent="0.25">
      <c r="A508" s="2">
        <v>45098.935057870367</v>
      </c>
      <c r="B508" s="8">
        <v>45098</v>
      </c>
      <c r="C508" s="3" t="s">
        <v>25</v>
      </c>
      <c r="D508" s="4" t="s">
        <v>122</v>
      </c>
      <c r="E508" s="4" t="s">
        <v>1105</v>
      </c>
      <c r="F508" s="4" t="s">
        <v>334</v>
      </c>
      <c r="G508" s="4" t="s">
        <v>1586</v>
      </c>
      <c r="H508" s="4">
        <v>7492913471</v>
      </c>
      <c r="I508" s="4" t="s">
        <v>1587</v>
      </c>
      <c r="J508" s="4" t="s">
        <v>143</v>
      </c>
      <c r="K508" s="4" t="s">
        <v>685</v>
      </c>
      <c r="L508" s="4" t="s">
        <v>28</v>
      </c>
      <c r="M508" s="4" t="s">
        <v>669</v>
      </c>
      <c r="N508" s="4" t="s">
        <v>39</v>
      </c>
    </row>
    <row r="509" spans="1:14" x14ac:dyDescent="0.25">
      <c r="A509" s="2">
        <v>45099.758912037039</v>
      </c>
      <c r="B509" s="8">
        <v>45099</v>
      </c>
      <c r="C509" s="3" t="s">
        <v>25</v>
      </c>
      <c r="D509" s="4" t="s">
        <v>53</v>
      </c>
      <c r="E509" s="4" t="s">
        <v>56</v>
      </c>
      <c r="F509" s="4" t="s">
        <v>54</v>
      </c>
      <c r="G509" s="4" t="s">
        <v>1588</v>
      </c>
      <c r="H509" s="4">
        <v>8826062689</v>
      </c>
      <c r="I509" s="4" t="s">
        <v>1589</v>
      </c>
      <c r="J509" s="4" t="s">
        <v>157</v>
      </c>
      <c r="K509" s="4" t="s">
        <v>698</v>
      </c>
      <c r="L509" s="4" t="s">
        <v>668</v>
      </c>
      <c r="M509" s="4" t="s">
        <v>638</v>
      </c>
      <c r="N509" s="4" t="s">
        <v>39</v>
      </c>
    </row>
    <row r="510" spans="1:14" x14ac:dyDescent="0.25">
      <c r="A510" s="2">
        <v>45099.761250000003</v>
      </c>
      <c r="B510" s="8">
        <v>45099</v>
      </c>
      <c r="C510" s="3" t="s">
        <v>25</v>
      </c>
      <c r="D510" s="4" t="s">
        <v>53</v>
      </c>
      <c r="E510" s="4" t="s">
        <v>56</v>
      </c>
      <c r="F510" s="4" t="s">
        <v>54</v>
      </c>
      <c r="G510" s="4" t="s">
        <v>1590</v>
      </c>
      <c r="H510" s="4" t="s">
        <v>1591</v>
      </c>
      <c r="I510" s="4" t="s">
        <v>1592</v>
      </c>
      <c r="J510" s="4" t="s">
        <v>157</v>
      </c>
      <c r="K510" s="4" t="s">
        <v>698</v>
      </c>
      <c r="L510" s="4" t="s">
        <v>668</v>
      </c>
      <c r="M510" s="4" t="s">
        <v>638</v>
      </c>
      <c r="N510" s="4" t="s">
        <v>39</v>
      </c>
    </row>
    <row r="511" spans="1:14" x14ac:dyDescent="0.25">
      <c r="A511" s="2">
        <v>45099.763090277775</v>
      </c>
      <c r="B511" s="8">
        <v>45099</v>
      </c>
      <c r="C511" s="3" t="s">
        <v>25</v>
      </c>
      <c r="D511" s="4" t="s">
        <v>53</v>
      </c>
      <c r="E511" s="4" t="s">
        <v>56</v>
      </c>
      <c r="F511" s="4" t="s">
        <v>54</v>
      </c>
      <c r="G511" s="4" t="s">
        <v>1593</v>
      </c>
      <c r="H511" s="4">
        <v>9136221926</v>
      </c>
      <c r="I511" s="4" t="s">
        <v>1594</v>
      </c>
      <c r="J511" s="4" t="s">
        <v>157</v>
      </c>
      <c r="K511" s="4" t="s">
        <v>698</v>
      </c>
      <c r="L511" s="4" t="s">
        <v>668</v>
      </c>
      <c r="M511" s="4" t="s">
        <v>638</v>
      </c>
      <c r="N511" s="4" t="s">
        <v>39</v>
      </c>
    </row>
    <row r="512" spans="1:14" x14ac:dyDescent="0.25">
      <c r="A512" s="2">
        <v>45099.767384259256</v>
      </c>
      <c r="B512" s="8">
        <v>45099</v>
      </c>
      <c r="C512" s="3" t="s">
        <v>25</v>
      </c>
      <c r="D512" s="4" t="s">
        <v>53</v>
      </c>
      <c r="E512" s="4" t="s">
        <v>56</v>
      </c>
      <c r="F512" s="4" t="s">
        <v>54</v>
      </c>
      <c r="G512" s="4" t="s">
        <v>1595</v>
      </c>
      <c r="H512" s="4">
        <v>9810296084</v>
      </c>
      <c r="I512" s="4" t="s">
        <v>1596</v>
      </c>
      <c r="J512" s="4" t="s">
        <v>157</v>
      </c>
      <c r="K512" s="4" t="s">
        <v>698</v>
      </c>
      <c r="L512" s="4" t="s">
        <v>668</v>
      </c>
      <c r="M512" s="4" t="s">
        <v>638</v>
      </c>
      <c r="N512" s="4" t="s">
        <v>39</v>
      </c>
    </row>
    <row r="513" spans="1:14" x14ac:dyDescent="0.25">
      <c r="A513" s="2">
        <v>45099.769444444442</v>
      </c>
      <c r="B513" s="8">
        <v>45099</v>
      </c>
      <c r="C513" s="3" t="s">
        <v>25</v>
      </c>
      <c r="D513" s="4" t="s">
        <v>53</v>
      </c>
      <c r="E513" s="4" t="s">
        <v>56</v>
      </c>
      <c r="F513" s="4" t="s">
        <v>54</v>
      </c>
      <c r="G513" s="4" t="s">
        <v>1597</v>
      </c>
      <c r="H513" s="4">
        <v>9716047273</v>
      </c>
      <c r="I513" s="4" t="s">
        <v>1598</v>
      </c>
      <c r="J513" s="4" t="s">
        <v>157</v>
      </c>
      <c r="K513" s="4" t="s">
        <v>698</v>
      </c>
      <c r="L513" s="4" t="s">
        <v>668</v>
      </c>
      <c r="M513" s="4" t="s">
        <v>638</v>
      </c>
      <c r="N513" s="4" t="s">
        <v>30</v>
      </c>
    </row>
    <row r="514" spans="1:14" x14ac:dyDescent="0.25">
      <c r="A514" s="2">
        <v>45099.771134259259</v>
      </c>
      <c r="B514" s="8">
        <v>45099</v>
      </c>
      <c r="C514" s="3" t="s">
        <v>25</v>
      </c>
      <c r="D514" s="4" t="s">
        <v>53</v>
      </c>
      <c r="E514" s="4" t="s">
        <v>56</v>
      </c>
      <c r="F514" s="4" t="s">
        <v>54</v>
      </c>
      <c r="G514" s="4" t="s">
        <v>1599</v>
      </c>
      <c r="H514" s="4">
        <v>9415166171</v>
      </c>
      <c r="I514" s="4" t="s">
        <v>1600</v>
      </c>
      <c r="J514" s="4" t="s">
        <v>157</v>
      </c>
      <c r="K514" s="4" t="s">
        <v>698</v>
      </c>
      <c r="L514" s="4" t="s">
        <v>668</v>
      </c>
      <c r="M514" s="4" t="s">
        <v>638</v>
      </c>
      <c r="N514" s="4" t="s">
        <v>39</v>
      </c>
    </row>
    <row r="515" spans="1:14" x14ac:dyDescent="0.25">
      <c r="A515" s="2">
        <v>45099.772835648146</v>
      </c>
      <c r="B515" s="8">
        <v>45099</v>
      </c>
      <c r="C515" s="3" t="s">
        <v>25</v>
      </c>
      <c r="D515" s="4" t="s">
        <v>53</v>
      </c>
      <c r="E515" s="4" t="s">
        <v>56</v>
      </c>
      <c r="F515" s="4" t="s">
        <v>54</v>
      </c>
      <c r="G515" s="4" t="s">
        <v>1601</v>
      </c>
      <c r="H515" s="4">
        <v>9891266852</v>
      </c>
      <c r="I515" s="4" t="s">
        <v>1602</v>
      </c>
      <c r="J515" s="4" t="s">
        <v>157</v>
      </c>
      <c r="K515" s="4" t="s">
        <v>698</v>
      </c>
      <c r="L515" s="4" t="s">
        <v>668</v>
      </c>
      <c r="M515" s="4" t="s">
        <v>638</v>
      </c>
      <c r="N515" s="4" t="s">
        <v>39</v>
      </c>
    </row>
    <row r="516" spans="1:14" x14ac:dyDescent="0.25">
      <c r="A516" s="2">
        <v>45099.774409722224</v>
      </c>
      <c r="B516" s="8">
        <v>45099</v>
      </c>
      <c r="C516" s="3" t="s">
        <v>25</v>
      </c>
      <c r="D516" s="4" t="s">
        <v>53</v>
      </c>
      <c r="E516" s="4" t="s">
        <v>56</v>
      </c>
      <c r="F516" s="4" t="s">
        <v>54</v>
      </c>
      <c r="G516" s="4" t="s">
        <v>1603</v>
      </c>
      <c r="H516" s="4">
        <v>9818080163</v>
      </c>
      <c r="I516" s="4" t="s">
        <v>1602</v>
      </c>
      <c r="J516" s="4" t="s">
        <v>157</v>
      </c>
      <c r="K516" s="4" t="s">
        <v>698</v>
      </c>
      <c r="L516" s="4" t="s">
        <v>668</v>
      </c>
      <c r="M516" s="4" t="s">
        <v>638</v>
      </c>
      <c r="N516" s="4" t="s">
        <v>39</v>
      </c>
    </row>
    <row r="517" spans="1:14" x14ac:dyDescent="0.25">
      <c r="A517" s="2">
        <v>45099.777465277781</v>
      </c>
      <c r="B517" s="8">
        <v>45099</v>
      </c>
      <c r="C517" s="3" t="s">
        <v>25</v>
      </c>
      <c r="D517" s="4" t="s">
        <v>122</v>
      </c>
      <c r="E517" s="4" t="s">
        <v>1105</v>
      </c>
      <c r="F517" s="4" t="s">
        <v>334</v>
      </c>
      <c r="G517" s="4" t="s">
        <v>1604</v>
      </c>
      <c r="H517" s="4">
        <v>9854112392</v>
      </c>
      <c r="I517" s="4" t="s">
        <v>1605</v>
      </c>
      <c r="J517" s="4" t="s">
        <v>143</v>
      </c>
      <c r="K517" s="4" t="s">
        <v>698</v>
      </c>
      <c r="L517" s="4" t="s">
        <v>713</v>
      </c>
      <c r="M517" s="4" t="s">
        <v>763</v>
      </c>
      <c r="N517" s="4" t="s">
        <v>39</v>
      </c>
    </row>
    <row r="518" spans="1:14" x14ac:dyDescent="0.25">
      <c r="A518" s="2">
        <v>45099.778148148151</v>
      </c>
      <c r="B518" s="8">
        <v>45099</v>
      </c>
      <c r="C518" s="3" t="s">
        <v>25</v>
      </c>
      <c r="D518" s="4" t="s">
        <v>122</v>
      </c>
      <c r="E518" s="4" t="s">
        <v>1105</v>
      </c>
      <c r="F518" s="4" t="s">
        <v>334</v>
      </c>
      <c r="G518" s="4" t="s">
        <v>1606</v>
      </c>
      <c r="H518" s="4">
        <v>9521485126</v>
      </c>
      <c r="I518" s="4" t="s">
        <v>1607</v>
      </c>
      <c r="J518" s="4" t="s">
        <v>143</v>
      </c>
      <c r="K518" s="4" t="s">
        <v>685</v>
      </c>
      <c r="L518" s="4" t="s">
        <v>673</v>
      </c>
      <c r="M518" s="4" t="s">
        <v>763</v>
      </c>
      <c r="N518" s="4" t="s">
        <v>39</v>
      </c>
    </row>
    <row r="519" spans="1:14" x14ac:dyDescent="0.25">
      <c r="A519" s="2">
        <v>45099.778553240743</v>
      </c>
      <c r="B519" s="8">
        <v>45099</v>
      </c>
      <c r="C519" s="3" t="s">
        <v>25</v>
      </c>
      <c r="D519" s="4" t="s">
        <v>122</v>
      </c>
      <c r="E519" s="4" t="s">
        <v>1105</v>
      </c>
      <c r="F519" s="4" t="s">
        <v>334</v>
      </c>
      <c r="G519" s="4" t="s">
        <v>1608</v>
      </c>
      <c r="H519" s="4">
        <v>9521029620</v>
      </c>
      <c r="I519" s="4" t="s">
        <v>1609</v>
      </c>
      <c r="J519" s="4" t="s">
        <v>143</v>
      </c>
      <c r="K519" s="4" t="s">
        <v>644</v>
      </c>
      <c r="L519" s="4" t="s">
        <v>702</v>
      </c>
      <c r="M519" s="4" t="s">
        <v>763</v>
      </c>
      <c r="N519" s="4" t="s">
        <v>39</v>
      </c>
    </row>
    <row r="520" spans="1:14" x14ac:dyDescent="0.25">
      <c r="A520" s="2">
        <v>45099.778935185182</v>
      </c>
      <c r="B520" s="8">
        <v>45099</v>
      </c>
      <c r="C520" s="3" t="s">
        <v>25</v>
      </c>
      <c r="D520" s="4" t="s">
        <v>122</v>
      </c>
      <c r="E520" s="4" t="s">
        <v>1105</v>
      </c>
      <c r="F520" s="4" t="s">
        <v>334</v>
      </c>
      <c r="G520" s="4" t="s">
        <v>1610</v>
      </c>
      <c r="H520" s="4">
        <v>8521036598</v>
      </c>
      <c r="I520" s="4" t="s">
        <v>1611</v>
      </c>
      <c r="J520" s="4" t="s">
        <v>143</v>
      </c>
      <c r="K520" s="4" t="s">
        <v>698</v>
      </c>
      <c r="L520" s="4" t="s">
        <v>673</v>
      </c>
      <c r="M520" s="4" t="s">
        <v>669</v>
      </c>
      <c r="N520" s="4" t="s">
        <v>39</v>
      </c>
    </row>
    <row r="521" spans="1:14" x14ac:dyDescent="0.25">
      <c r="A521" s="2">
        <v>45099.779305555552</v>
      </c>
      <c r="B521" s="8">
        <v>45099</v>
      </c>
      <c r="C521" s="3" t="s">
        <v>25</v>
      </c>
      <c r="D521" s="4" t="s">
        <v>122</v>
      </c>
      <c r="E521" s="4" t="s">
        <v>1105</v>
      </c>
      <c r="F521" s="4" t="s">
        <v>334</v>
      </c>
      <c r="G521" s="4" t="s">
        <v>1612</v>
      </c>
      <c r="H521" s="4">
        <v>8521485023</v>
      </c>
      <c r="I521" s="4" t="s">
        <v>1613</v>
      </c>
      <c r="J521" s="4" t="s">
        <v>143</v>
      </c>
      <c r="K521" s="4" t="s">
        <v>685</v>
      </c>
      <c r="L521" s="4" t="s">
        <v>680</v>
      </c>
      <c r="M521" s="4" t="s">
        <v>700</v>
      </c>
      <c r="N521" s="4" t="s">
        <v>39</v>
      </c>
    </row>
    <row r="522" spans="1:14" x14ac:dyDescent="0.25">
      <c r="A522" s="2">
        <v>45099.779780092591</v>
      </c>
      <c r="B522" s="8">
        <v>45099</v>
      </c>
      <c r="C522" s="3" t="s">
        <v>25</v>
      </c>
      <c r="D522" s="4" t="s">
        <v>122</v>
      </c>
      <c r="E522" s="4" t="s">
        <v>1105</v>
      </c>
      <c r="F522" s="4" t="s">
        <v>334</v>
      </c>
      <c r="G522" s="4" t="s">
        <v>1614</v>
      </c>
      <c r="H522" s="4">
        <v>9521596320</v>
      </c>
      <c r="I522" s="4" t="s">
        <v>1615</v>
      </c>
      <c r="J522" s="4" t="s">
        <v>143</v>
      </c>
      <c r="K522" s="4" t="s">
        <v>637</v>
      </c>
      <c r="L522" s="4" t="s">
        <v>28</v>
      </c>
      <c r="M522" s="4" t="s">
        <v>763</v>
      </c>
      <c r="N522" s="4" t="s">
        <v>39</v>
      </c>
    </row>
    <row r="523" spans="1:14" x14ac:dyDescent="0.25">
      <c r="A523" s="2">
        <v>45099.780231481483</v>
      </c>
      <c r="B523" s="8">
        <v>45099</v>
      </c>
      <c r="C523" s="3" t="s">
        <v>25</v>
      </c>
      <c r="D523" s="4" t="s">
        <v>122</v>
      </c>
      <c r="E523" s="4" t="s">
        <v>1105</v>
      </c>
      <c r="F523" s="4" t="s">
        <v>334</v>
      </c>
      <c r="G523" s="4" t="s">
        <v>1616</v>
      </c>
      <c r="H523" s="4">
        <v>9501458825</v>
      </c>
      <c r="I523" s="4" t="s">
        <v>1617</v>
      </c>
      <c r="J523" s="4" t="s">
        <v>143</v>
      </c>
      <c r="K523" s="4" t="s">
        <v>685</v>
      </c>
      <c r="L523" s="4" t="s">
        <v>677</v>
      </c>
      <c r="M523" s="4" t="s">
        <v>669</v>
      </c>
      <c r="N523" s="4" t="s">
        <v>39</v>
      </c>
    </row>
    <row r="524" spans="1:14" x14ac:dyDescent="0.25">
      <c r="A524" s="2">
        <v>45099.781284722223</v>
      </c>
      <c r="B524" s="8">
        <v>45099</v>
      </c>
      <c r="C524" s="3" t="s">
        <v>25</v>
      </c>
      <c r="D524" s="4" t="s">
        <v>122</v>
      </c>
      <c r="E524" s="4" t="s">
        <v>1105</v>
      </c>
      <c r="F524" s="4" t="s">
        <v>334</v>
      </c>
      <c r="G524" s="4" t="s">
        <v>1618</v>
      </c>
      <c r="H524" s="4">
        <v>9510285210</v>
      </c>
      <c r="I524" s="4" t="s">
        <v>1619</v>
      </c>
      <c r="J524" s="4" t="s">
        <v>143</v>
      </c>
      <c r="K524" s="4" t="s">
        <v>685</v>
      </c>
      <c r="L524" s="4" t="s">
        <v>186</v>
      </c>
      <c r="M524" s="4" t="s">
        <v>638</v>
      </c>
      <c r="N524" s="4" t="s">
        <v>39</v>
      </c>
    </row>
    <row r="525" spans="1:14" x14ac:dyDescent="0.25">
      <c r="A525" s="2">
        <v>45099.781759259262</v>
      </c>
      <c r="B525" s="8">
        <v>45099</v>
      </c>
      <c r="C525" s="3" t="s">
        <v>25</v>
      </c>
      <c r="D525" s="4" t="s">
        <v>122</v>
      </c>
      <c r="E525" s="4" t="s">
        <v>1105</v>
      </c>
      <c r="F525" s="4" t="s">
        <v>334</v>
      </c>
      <c r="G525" s="4" t="s">
        <v>1620</v>
      </c>
      <c r="H525" s="4">
        <v>9521052685</v>
      </c>
      <c r="I525" s="4" t="s">
        <v>1621</v>
      </c>
      <c r="J525" s="4" t="s">
        <v>143</v>
      </c>
      <c r="K525" s="4" t="s">
        <v>698</v>
      </c>
      <c r="L525" s="4" t="s">
        <v>713</v>
      </c>
      <c r="M525" s="4" t="s">
        <v>700</v>
      </c>
      <c r="N525" s="4" t="s">
        <v>39</v>
      </c>
    </row>
    <row r="526" spans="1:14" x14ac:dyDescent="0.25">
      <c r="A526" s="2">
        <v>45099.782152777778</v>
      </c>
      <c r="B526" s="8">
        <v>45099</v>
      </c>
      <c r="C526" s="3" t="s">
        <v>25</v>
      </c>
      <c r="D526" s="4" t="s">
        <v>122</v>
      </c>
      <c r="E526" s="4" t="s">
        <v>1105</v>
      </c>
      <c r="F526" s="4" t="s">
        <v>334</v>
      </c>
      <c r="G526" s="4" t="s">
        <v>1622</v>
      </c>
      <c r="H526" s="4">
        <v>8521096523</v>
      </c>
      <c r="I526" s="4" t="s">
        <v>1623</v>
      </c>
      <c r="J526" s="4" t="s">
        <v>143</v>
      </c>
      <c r="K526" s="4" t="s">
        <v>698</v>
      </c>
      <c r="L526" s="4" t="s">
        <v>677</v>
      </c>
      <c r="M526" s="4" t="s">
        <v>669</v>
      </c>
      <c r="N526" s="4" t="s">
        <v>39</v>
      </c>
    </row>
    <row r="527" spans="1:14" x14ac:dyDescent="0.25">
      <c r="A527" s="2">
        <v>45099.782638888886</v>
      </c>
      <c r="B527" s="8">
        <v>45099</v>
      </c>
      <c r="C527" s="3" t="s">
        <v>25</v>
      </c>
      <c r="D527" s="4" t="s">
        <v>122</v>
      </c>
      <c r="E527" s="4" t="s">
        <v>1105</v>
      </c>
      <c r="F527" s="4" t="s">
        <v>334</v>
      </c>
      <c r="G527" s="4" t="s">
        <v>1624</v>
      </c>
      <c r="H527" s="4">
        <v>9524296320</v>
      </c>
      <c r="I527" s="4" t="s">
        <v>1625</v>
      </c>
      <c r="J527" s="4" t="s">
        <v>143</v>
      </c>
      <c r="K527" s="4" t="s">
        <v>685</v>
      </c>
      <c r="L527" s="4" t="s">
        <v>186</v>
      </c>
      <c r="M527" s="4" t="s">
        <v>669</v>
      </c>
      <c r="N527" s="4" t="s">
        <v>30</v>
      </c>
    </row>
    <row r="528" spans="1:14" x14ac:dyDescent="0.25">
      <c r="A528" s="2">
        <v>45100.816423611112</v>
      </c>
      <c r="B528" s="8">
        <v>45100</v>
      </c>
      <c r="C528" s="3" t="s">
        <v>25</v>
      </c>
      <c r="D528" s="4" t="s">
        <v>122</v>
      </c>
      <c r="E528" s="4" t="s">
        <v>1105</v>
      </c>
      <c r="F528" s="4" t="s">
        <v>334</v>
      </c>
      <c r="G528" s="4" t="s">
        <v>1626</v>
      </c>
      <c r="H528" s="4">
        <v>9895852421</v>
      </c>
      <c r="I528" s="4" t="s">
        <v>1627</v>
      </c>
      <c r="J528" s="4" t="s">
        <v>143</v>
      </c>
      <c r="K528" s="4" t="s">
        <v>685</v>
      </c>
      <c r="L528" s="4" t="s">
        <v>677</v>
      </c>
      <c r="M528" s="4" t="s">
        <v>669</v>
      </c>
      <c r="N528" s="4" t="s">
        <v>39</v>
      </c>
    </row>
    <row r="529" spans="1:14" x14ac:dyDescent="0.25">
      <c r="A529" s="2">
        <v>45100.817048611112</v>
      </c>
      <c r="B529" s="8">
        <v>45100</v>
      </c>
      <c r="C529" s="3" t="s">
        <v>25</v>
      </c>
      <c r="D529" s="4" t="s">
        <v>122</v>
      </c>
      <c r="E529" s="4" t="s">
        <v>1105</v>
      </c>
      <c r="F529" s="4" t="s">
        <v>334</v>
      </c>
      <c r="G529" s="4" t="s">
        <v>1628</v>
      </c>
      <c r="H529" s="4">
        <v>9521058421</v>
      </c>
      <c r="I529" s="4" t="s">
        <v>1629</v>
      </c>
      <c r="J529" s="4" t="s">
        <v>143</v>
      </c>
      <c r="K529" s="4" t="s">
        <v>685</v>
      </c>
      <c r="L529" s="4" t="s">
        <v>186</v>
      </c>
      <c r="M529" s="4" t="s">
        <v>638</v>
      </c>
      <c r="N529" s="4" t="s">
        <v>39</v>
      </c>
    </row>
    <row r="530" spans="1:14" x14ac:dyDescent="0.25">
      <c r="A530" s="2">
        <v>45100.817384259259</v>
      </c>
      <c r="B530" s="8">
        <v>45100</v>
      </c>
      <c r="C530" s="3" t="s">
        <v>25</v>
      </c>
      <c r="D530" s="4" t="s">
        <v>122</v>
      </c>
      <c r="E530" s="4" t="s">
        <v>1105</v>
      </c>
      <c r="F530" s="4" t="s">
        <v>334</v>
      </c>
      <c r="G530" s="4" t="s">
        <v>1630</v>
      </c>
      <c r="H530" s="4">
        <v>8541296520</v>
      </c>
      <c r="I530" s="4" t="s">
        <v>1631</v>
      </c>
      <c r="J530" s="4" t="s">
        <v>143</v>
      </c>
      <c r="K530" s="4" t="s">
        <v>644</v>
      </c>
      <c r="L530" s="4" t="s">
        <v>1222</v>
      </c>
      <c r="M530" s="4" t="s">
        <v>700</v>
      </c>
      <c r="N530" s="4" t="s">
        <v>39</v>
      </c>
    </row>
    <row r="531" spans="1:14" x14ac:dyDescent="0.25">
      <c r="A531" s="2">
        <v>45100.817766203705</v>
      </c>
      <c r="B531" s="8">
        <v>45100</v>
      </c>
      <c r="C531" s="3" t="s">
        <v>25</v>
      </c>
      <c r="D531" s="4" t="s">
        <v>122</v>
      </c>
      <c r="E531" s="4" t="s">
        <v>1105</v>
      </c>
      <c r="F531" s="4" t="s">
        <v>334</v>
      </c>
      <c r="G531" s="4" t="s">
        <v>1632</v>
      </c>
      <c r="H531" s="4">
        <v>8512574203</v>
      </c>
      <c r="I531" s="4" t="s">
        <v>1633</v>
      </c>
      <c r="J531" s="4" t="s">
        <v>143</v>
      </c>
      <c r="K531" s="4" t="s">
        <v>637</v>
      </c>
      <c r="L531" s="4" t="s">
        <v>673</v>
      </c>
      <c r="M531" s="4" t="s">
        <v>763</v>
      </c>
      <c r="N531" s="4" t="s">
        <v>39</v>
      </c>
    </row>
    <row r="532" spans="1:14" x14ac:dyDescent="0.25">
      <c r="A532" s="2">
        <v>45100.819039351853</v>
      </c>
      <c r="B532" s="8">
        <v>45100</v>
      </c>
      <c r="C532" s="3" t="s">
        <v>25</v>
      </c>
      <c r="D532" s="4" t="s">
        <v>122</v>
      </c>
      <c r="E532" s="4" t="s">
        <v>1105</v>
      </c>
      <c r="F532" s="4" t="s">
        <v>334</v>
      </c>
      <c r="G532" s="4" t="s">
        <v>1634</v>
      </c>
      <c r="H532" s="4">
        <v>8784125896</v>
      </c>
      <c r="I532" s="4" t="s">
        <v>1635</v>
      </c>
      <c r="J532" s="4" t="s">
        <v>143</v>
      </c>
      <c r="K532" s="4" t="s">
        <v>685</v>
      </c>
      <c r="L532" s="4" t="s">
        <v>713</v>
      </c>
      <c r="M532" s="4" t="s">
        <v>763</v>
      </c>
      <c r="N532" s="4" t="s">
        <v>39</v>
      </c>
    </row>
    <row r="533" spans="1:14" x14ac:dyDescent="0.25">
      <c r="A533" s="2">
        <v>45100.819479166668</v>
      </c>
      <c r="B533" s="8">
        <v>45100</v>
      </c>
      <c r="C533" s="3" t="s">
        <v>25</v>
      </c>
      <c r="D533" s="4" t="s">
        <v>122</v>
      </c>
      <c r="E533" s="4" t="s">
        <v>1105</v>
      </c>
      <c r="F533" s="4" t="s">
        <v>334</v>
      </c>
      <c r="G533" s="4" t="s">
        <v>1636</v>
      </c>
      <c r="H533" s="4">
        <v>7521036597</v>
      </c>
      <c r="I533" s="4" t="s">
        <v>1637</v>
      </c>
      <c r="J533" s="4" t="s">
        <v>143</v>
      </c>
      <c r="K533" s="4" t="s">
        <v>698</v>
      </c>
      <c r="L533" s="4" t="s">
        <v>673</v>
      </c>
      <c r="M533" s="4" t="s">
        <v>710</v>
      </c>
      <c r="N533" s="4" t="s">
        <v>39</v>
      </c>
    </row>
    <row r="534" spans="1:14" x14ac:dyDescent="0.25">
      <c r="A534" s="2">
        <v>45100.819826388892</v>
      </c>
      <c r="B534" s="8">
        <v>45100</v>
      </c>
      <c r="C534" s="3" t="s">
        <v>25</v>
      </c>
      <c r="D534" s="4" t="s">
        <v>122</v>
      </c>
      <c r="E534" s="4" t="s">
        <v>1105</v>
      </c>
      <c r="F534" s="4" t="s">
        <v>334</v>
      </c>
      <c r="G534" s="4" t="s">
        <v>1638</v>
      </c>
      <c r="H534" s="4">
        <v>8541202596</v>
      </c>
      <c r="I534" s="4" t="s">
        <v>1639</v>
      </c>
      <c r="J534" s="4" t="s">
        <v>143</v>
      </c>
      <c r="K534" s="4" t="s">
        <v>644</v>
      </c>
      <c r="L534" s="4" t="s">
        <v>680</v>
      </c>
      <c r="M534" s="4" t="s">
        <v>669</v>
      </c>
      <c r="N534" s="4" t="s">
        <v>39</v>
      </c>
    </row>
    <row r="535" spans="1:14" x14ac:dyDescent="0.25">
      <c r="A535" s="2">
        <v>45100.821886574071</v>
      </c>
      <c r="B535" s="8">
        <v>45100</v>
      </c>
      <c r="C535" s="3" t="s">
        <v>25</v>
      </c>
      <c r="D535" s="4" t="s">
        <v>122</v>
      </c>
      <c r="E535" s="4" t="s">
        <v>1105</v>
      </c>
      <c r="F535" s="4" t="s">
        <v>334</v>
      </c>
      <c r="G535" s="4" t="s">
        <v>1640</v>
      </c>
      <c r="H535" s="4">
        <v>7512695528</v>
      </c>
      <c r="I535" s="4" t="s">
        <v>1641</v>
      </c>
      <c r="J535" s="4" t="s">
        <v>143</v>
      </c>
      <c r="K535" s="4" t="s">
        <v>685</v>
      </c>
      <c r="L535" s="4" t="s">
        <v>186</v>
      </c>
      <c r="M535" s="4" t="s">
        <v>669</v>
      </c>
      <c r="N535" s="4" t="s">
        <v>39</v>
      </c>
    </row>
    <row r="536" spans="1:14" x14ac:dyDescent="0.25">
      <c r="A536" s="2">
        <v>45101.912187499998</v>
      </c>
      <c r="B536" s="8">
        <v>45101</v>
      </c>
      <c r="C536" s="3" t="s">
        <v>25</v>
      </c>
      <c r="D536" s="4" t="s">
        <v>42</v>
      </c>
      <c r="E536" s="4" t="s">
        <v>711</v>
      </c>
      <c r="F536" s="4" t="s">
        <v>43</v>
      </c>
      <c r="G536" s="4" t="s">
        <v>1642</v>
      </c>
      <c r="H536" s="4">
        <v>9810423979</v>
      </c>
      <c r="I536" s="4" t="s">
        <v>1643</v>
      </c>
      <c r="J536" s="4" t="s">
        <v>78</v>
      </c>
      <c r="K536" s="4" t="s">
        <v>698</v>
      </c>
      <c r="L536" s="4" t="s">
        <v>1644</v>
      </c>
      <c r="M536" s="4" t="s">
        <v>638</v>
      </c>
      <c r="N536" s="4" t="s">
        <v>39</v>
      </c>
    </row>
    <row r="537" spans="1:14" x14ac:dyDescent="0.25">
      <c r="A537" s="2">
        <v>45101.918807870374</v>
      </c>
      <c r="B537" s="8">
        <v>45101</v>
      </c>
      <c r="C537" s="3" t="s">
        <v>25</v>
      </c>
      <c r="D537" s="4" t="s">
        <v>53</v>
      </c>
      <c r="E537" s="4" t="s">
        <v>56</v>
      </c>
      <c r="F537" s="4" t="s">
        <v>54</v>
      </c>
      <c r="G537" s="4" t="s">
        <v>1645</v>
      </c>
      <c r="H537" s="4">
        <v>9811468090</v>
      </c>
      <c r="I537" s="4" t="s">
        <v>1646</v>
      </c>
      <c r="J537" s="4" t="s">
        <v>157</v>
      </c>
      <c r="K537" s="4" t="s">
        <v>698</v>
      </c>
      <c r="L537" s="4" t="s">
        <v>668</v>
      </c>
      <c r="M537" s="4" t="s">
        <v>638</v>
      </c>
      <c r="N537" s="4" t="s">
        <v>39</v>
      </c>
    </row>
    <row r="538" spans="1:14" x14ac:dyDescent="0.25">
      <c r="A538" s="2">
        <v>45101.920891203707</v>
      </c>
      <c r="B538" s="8">
        <v>45101</v>
      </c>
      <c r="C538" s="3" t="s">
        <v>25</v>
      </c>
      <c r="D538" s="4" t="s">
        <v>53</v>
      </c>
      <c r="E538" s="4" t="s">
        <v>56</v>
      </c>
      <c r="F538" s="4" t="s">
        <v>54</v>
      </c>
      <c r="G538" s="4" t="s">
        <v>1647</v>
      </c>
      <c r="H538" s="4">
        <v>9810300753</v>
      </c>
      <c r="I538" s="4" t="s">
        <v>1648</v>
      </c>
      <c r="J538" s="4" t="s">
        <v>157</v>
      </c>
      <c r="K538" s="4" t="s">
        <v>698</v>
      </c>
      <c r="L538" s="4" t="s">
        <v>668</v>
      </c>
      <c r="M538" s="4" t="s">
        <v>638</v>
      </c>
      <c r="N538" s="4" t="s">
        <v>39</v>
      </c>
    </row>
    <row r="539" spans="1:14" x14ac:dyDescent="0.25">
      <c r="A539" s="2">
        <v>45101.922037037039</v>
      </c>
      <c r="B539" s="8">
        <v>45101</v>
      </c>
      <c r="C539" s="3" t="s">
        <v>25</v>
      </c>
      <c r="D539" s="4" t="s">
        <v>53</v>
      </c>
      <c r="E539" s="4" t="s">
        <v>56</v>
      </c>
      <c r="F539" s="4" t="s">
        <v>54</v>
      </c>
      <c r="G539" s="4" t="s">
        <v>1649</v>
      </c>
      <c r="H539" s="4">
        <v>9868822169</v>
      </c>
      <c r="I539" s="4" t="s">
        <v>1650</v>
      </c>
      <c r="J539" s="4" t="s">
        <v>157</v>
      </c>
      <c r="K539" s="4" t="s">
        <v>698</v>
      </c>
      <c r="L539" s="4" t="s">
        <v>668</v>
      </c>
      <c r="M539" s="4" t="s">
        <v>638</v>
      </c>
      <c r="N539" s="4" t="s">
        <v>39</v>
      </c>
    </row>
    <row r="540" spans="1:14" x14ac:dyDescent="0.25">
      <c r="A540" s="2">
        <v>45101.922962962963</v>
      </c>
      <c r="B540" s="8">
        <v>45101</v>
      </c>
      <c r="C540" s="3" t="s">
        <v>25</v>
      </c>
      <c r="D540" s="4" t="s">
        <v>53</v>
      </c>
      <c r="E540" s="4" t="s">
        <v>56</v>
      </c>
      <c r="F540" s="4" t="s">
        <v>54</v>
      </c>
      <c r="G540" s="4" t="s">
        <v>1651</v>
      </c>
      <c r="H540" s="4">
        <v>9990885237</v>
      </c>
      <c r="I540" s="4" t="s">
        <v>1602</v>
      </c>
      <c r="J540" s="4" t="s">
        <v>157</v>
      </c>
      <c r="K540" s="4" t="s">
        <v>698</v>
      </c>
      <c r="L540" s="4" t="s">
        <v>668</v>
      </c>
      <c r="M540" s="4" t="s">
        <v>638</v>
      </c>
      <c r="N540" s="4" t="s">
        <v>39</v>
      </c>
    </row>
    <row r="541" spans="1:14" x14ac:dyDescent="0.25">
      <c r="A541" s="2">
        <v>45103.793206018519</v>
      </c>
      <c r="B541" s="8">
        <v>45103</v>
      </c>
      <c r="C541" s="3" t="s">
        <v>25</v>
      </c>
      <c r="D541" s="4" t="s">
        <v>122</v>
      </c>
      <c r="E541" s="4" t="s">
        <v>1105</v>
      </c>
      <c r="F541" s="4" t="s">
        <v>334</v>
      </c>
      <c r="G541" s="4" t="s">
        <v>1652</v>
      </c>
      <c r="H541" s="4">
        <v>9541285210</v>
      </c>
      <c r="I541" s="4" t="s">
        <v>1653</v>
      </c>
      <c r="J541" s="4" t="s">
        <v>143</v>
      </c>
      <c r="K541" s="4" t="s">
        <v>685</v>
      </c>
      <c r="L541" s="4" t="s">
        <v>186</v>
      </c>
      <c r="M541" s="4" t="s">
        <v>669</v>
      </c>
      <c r="N541" s="4" t="s">
        <v>39</v>
      </c>
    </row>
    <row r="542" spans="1:14" x14ac:dyDescent="0.25">
      <c r="A542" s="2">
        <v>45103.793993055559</v>
      </c>
      <c r="B542" s="8">
        <v>45103</v>
      </c>
      <c r="C542" s="3" t="s">
        <v>25</v>
      </c>
      <c r="D542" s="4" t="s">
        <v>122</v>
      </c>
      <c r="E542" s="4" t="s">
        <v>1105</v>
      </c>
      <c r="F542" s="4" t="s">
        <v>334</v>
      </c>
      <c r="G542" s="4" t="s">
        <v>1654</v>
      </c>
      <c r="H542" s="4">
        <v>8510285620</v>
      </c>
      <c r="I542" s="4" t="s">
        <v>1655</v>
      </c>
      <c r="J542" s="4" t="s">
        <v>143</v>
      </c>
      <c r="K542" s="4" t="s">
        <v>685</v>
      </c>
      <c r="L542" s="4" t="s">
        <v>28</v>
      </c>
      <c r="M542" s="4" t="s">
        <v>669</v>
      </c>
      <c r="N542" s="4" t="s">
        <v>39</v>
      </c>
    </row>
    <row r="543" spans="1:14" x14ac:dyDescent="0.25">
      <c r="A543" s="2">
        <v>45103.79482638889</v>
      </c>
      <c r="B543" s="8">
        <v>45103</v>
      </c>
      <c r="C543" s="3" t="s">
        <v>25</v>
      </c>
      <c r="D543" s="4" t="s">
        <v>122</v>
      </c>
      <c r="E543" s="4" t="s">
        <v>1105</v>
      </c>
      <c r="F543" s="4" t="s">
        <v>334</v>
      </c>
      <c r="G543" s="4" t="s">
        <v>1656</v>
      </c>
      <c r="H543" s="4" t="s">
        <v>1657</v>
      </c>
      <c r="I543" s="4">
        <v>9521148521</v>
      </c>
      <c r="J543" s="4" t="s">
        <v>143</v>
      </c>
      <c r="K543" s="4" t="s">
        <v>685</v>
      </c>
      <c r="L543" s="4" t="s">
        <v>186</v>
      </c>
      <c r="M543" s="4" t="s">
        <v>669</v>
      </c>
      <c r="N543" s="4" t="s">
        <v>39</v>
      </c>
    </row>
    <row r="544" spans="1:14" x14ac:dyDescent="0.25">
      <c r="A544" s="2">
        <v>45103.795416666668</v>
      </c>
      <c r="B544" s="8">
        <v>45103</v>
      </c>
      <c r="C544" s="3" t="s">
        <v>25</v>
      </c>
      <c r="D544" s="4" t="s">
        <v>122</v>
      </c>
      <c r="E544" s="4" t="s">
        <v>1105</v>
      </c>
      <c r="F544" s="4" t="s">
        <v>334</v>
      </c>
      <c r="G544" s="4" t="s">
        <v>1658</v>
      </c>
      <c r="H544" s="4">
        <v>9724509712</v>
      </c>
      <c r="I544" s="4" t="s">
        <v>1659</v>
      </c>
      <c r="J544" s="4" t="s">
        <v>143</v>
      </c>
      <c r="K544" s="4" t="s">
        <v>685</v>
      </c>
      <c r="L544" s="4" t="s">
        <v>186</v>
      </c>
      <c r="M544" s="4" t="s">
        <v>669</v>
      </c>
      <c r="N544" s="4" t="s">
        <v>39</v>
      </c>
    </row>
    <row r="545" spans="1:14" x14ac:dyDescent="0.25">
      <c r="A545" s="2">
        <v>45103.795763888891</v>
      </c>
      <c r="B545" s="8">
        <v>45103</v>
      </c>
      <c r="C545" s="3" t="s">
        <v>25</v>
      </c>
      <c r="D545" s="4" t="s">
        <v>122</v>
      </c>
      <c r="E545" s="4" t="s">
        <v>1105</v>
      </c>
      <c r="F545" s="4" t="s">
        <v>334</v>
      </c>
      <c r="G545" s="4" t="s">
        <v>1660</v>
      </c>
      <c r="H545" s="4">
        <v>7942579525</v>
      </c>
      <c r="I545" s="4" t="s">
        <v>1661</v>
      </c>
      <c r="J545" s="4" t="s">
        <v>143</v>
      </c>
      <c r="K545" s="4" t="s">
        <v>685</v>
      </c>
      <c r="L545" s="4" t="s">
        <v>699</v>
      </c>
      <c r="M545" s="4" t="s">
        <v>669</v>
      </c>
      <c r="N545" s="4" t="s">
        <v>39</v>
      </c>
    </row>
    <row r="546" spans="1:14" x14ac:dyDescent="0.25">
      <c r="A546" s="2">
        <v>45103.796342592592</v>
      </c>
      <c r="B546" s="8">
        <v>45103</v>
      </c>
      <c r="C546" s="3" t="s">
        <v>25</v>
      </c>
      <c r="D546" s="4" t="s">
        <v>122</v>
      </c>
      <c r="E546" s="4" t="s">
        <v>1105</v>
      </c>
      <c r="F546" s="4" t="s">
        <v>334</v>
      </c>
      <c r="G546" s="4" t="s">
        <v>1662</v>
      </c>
      <c r="H546" s="4">
        <v>8521059620</v>
      </c>
      <c r="I546" s="4" t="s">
        <v>1663</v>
      </c>
      <c r="J546" s="4" t="s">
        <v>143</v>
      </c>
      <c r="K546" s="4" t="s">
        <v>685</v>
      </c>
      <c r="L546" s="4" t="s">
        <v>186</v>
      </c>
      <c r="M546" s="4" t="s">
        <v>669</v>
      </c>
      <c r="N546" s="4" t="s">
        <v>39</v>
      </c>
    </row>
    <row r="547" spans="1:14" x14ac:dyDescent="0.25">
      <c r="A547" s="2">
        <v>45103.798055555555</v>
      </c>
      <c r="B547" s="8">
        <v>45103</v>
      </c>
      <c r="C547" s="3" t="s">
        <v>25</v>
      </c>
      <c r="D547" s="4" t="s">
        <v>122</v>
      </c>
      <c r="E547" s="4" t="s">
        <v>1105</v>
      </c>
      <c r="F547" s="4" t="s">
        <v>334</v>
      </c>
      <c r="G547" s="4" t="s">
        <v>1664</v>
      </c>
      <c r="H547" s="4">
        <v>9521032595</v>
      </c>
      <c r="I547" s="4" t="s">
        <v>1665</v>
      </c>
      <c r="J547" s="4" t="s">
        <v>143</v>
      </c>
      <c r="K547" s="4" t="s">
        <v>685</v>
      </c>
      <c r="L547" s="4" t="s">
        <v>673</v>
      </c>
      <c r="M547" s="4" t="s">
        <v>669</v>
      </c>
      <c r="N547" s="4" t="s">
        <v>39</v>
      </c>
    </row>
    <row r="548" spans="1:14" x14ac:dyDescent="0.25">
      <c r="A548" s="2">
        <v>45103.798530092594</v>
      </c>
      <c r="B548" s="8">
        <v>45103</v>
      </c>
      <c r="C548" s="3" t="s">
        <v>25</v>
      </c>
      <c r="D548" s="4" t="s">
        <v>122</v>
      </c>
      <c r="E548" s="4" t="s">
        <v>1105</v>
      </c>
      <c r="F548" s="4" t="s">
        <v>334</v>
      </c>
      <c r="G548" s="4" t="s">
        <v>1666</v>
      </c>
      <c r="H548" s="4">
        <v>7521035962</v>
      </c>
      <c r="I548" s="4" t="s">
        <v>1667</v>
      </c>
      <c r="J548" s="4" t="s">
        <v>143</v>
      </c>
      <c r="K548" s="4" t="s">
        <v>685</v>
      </c>
      <c r="L548" s="4" t="s">
        <v>677</v>
      </c>
      <c r="M548" s="4" t="s">
        <v>669</v>
      </c>
      <c r="N548" s="4" t="s">
        <v>39</v>
      </c>
    </row>
    <row r="549" spans="1:14" x14ac:dyDescent="0.25">
      <c r="A549" s="2">
        <v>45105.325706018521</v>
      </c>
      <c r="B549" s="8">
        <v>45104</v>
      </c>
      <c r="C549" s="3" t="s">
        <v>25</v>
      </c>
      <c r="D549" s="4" t="s">
        <v>1668</v>
      </c>
      <c r="E549" s="4" t="s">
        <v>56</v>
      </c>
      <c r="F549" s="4" t="s">
        <v>54</v>
      </c>
      <c r="G549" s="4" t="s">
        <v>1264</v>
      </c>
      <c r="H549" s="4">
        <v>9540815932</v>
      </c>
      <c r="I549" s="4" t="s">
        <v>1669</v>
      </c>
      <c r="J549" s="4" t="s">
        <v>157</v>
      </c>
      <c r="K549" s="4" t="s">
        <v>698</v>
      </c>
      <c r="L549" s="4" t="s">
        <v>668</v>
      </c>
      <c r="M549" s="4" t="s">
        <v>638</v>
      </c>
      <c r="N549" s="4" t="s">
        <v>39</v>
      </c>
    </row>
    <row r="550" spans="1:14" x14ac:dyDescent="0.25">
      <c r="A550" s="2">
        <v>45105.328750000001</v>
      </c>
      <c r="B550" s="8">
        <v>45104</v>
      </c>
      <c r="C550" s="3" t="s">
        <v>25</v>
      </c>
      <c r="D550" s="4" t="s">
        <v>1668</v>
      </c>
      <c r="E550" s="4" t="s">
        <v>56</v>
      </c>
      <c r="F550" s="4" t="s">
        <v>54</v>
      </c>
      <c r="G550" s="4" t="s">
        <v>1670</v>
      </c>
      <c r="H550" s="4">
        <v>9310622123</v>
      </c>
      <c r="I550" s="4" t="s">
        <v>1671</v>
      </c>
      <c r="J550" s="4" t="s">
        <v>157</v>
      </c>
      <c r="K550" s="4" t="s">
        <v>707</v>
      </c>
      <c r="L550" s="4" t="s">
        <v>668</v>
      </c>
      <c r="M550" s="4" t="s">
        <v>638</v>
      </c>
      <c r="N550" s="4" t="s">
        <v>39</v>
      </c>
    </row>
    <row r="551" spans="1:14" x14ac:dyDescent="0.25">
      <c r="A551" s="2">
        <v>45105.330763888887</v>
      </c>
      <c r="B551" s="8">
        <v>45104</v>
      </c>
      <c r="C551" s="3" t="s">
        <v>25</v>
      </c>
      <c r="D551" s="4" t="s">
        <v>1668</v>
      </c>
      <c r="E551" s="4" t="s">
        <v>56</v>
      </c>
      <c r="F551" s="4" t="s">
        <v>54</v>
      </c>
      <c r="G551" s="4" t="s">
        <v>1672</v>
      </c>
      <c r="H551" s="4">
        <v>7011996947</v>
      </c>
      <c r="I551" s="4" t="s">
        <v>1673</v>
      </c>
      <c r="J551" s="4" t="s">
        <v>157</v>
      </c>
      <c r="K551" s="4" t="s">
        <v>698</v>
      </c>
      <c r="L551" s="4" t="s">
        <v>668</v>
      </c>
      <c r="M551" s="4" t="s">
        <v>638</v>
      </c>
      <c r="N551" s="4" t="s">
        <v>39</v>
      </c>
    </row>
    <row r="552" spans="1:14" x14ac:dyDescent="0.25">
      <c r="A552" s="2">
        <v>45105.332569444443</v>
      </c>
      <c r="B552" s="8">
        <v>45104</v>
      </c>
      <c r="C552" s="3" t="s">
        <v>25</v>
      </c>
      <c r="D552" s="4" t="s">
        <v>1668</v>
      </c>
      <c r="E552" s="4" t="s">
        <v>56</v>
      </c>
      <c r="F552" s="4" t="s">
        <v>54</v>
      </c>
      <c r="G552" s="4" t="s">
        <v>1674</v>
      </c>
      <c r="H552" s="4">
        <v>8285171771</v>
      </c>
      <c r="I552" s="4" t="s">
        <v>1675</v>
      </c>
      <c r="J552" s="4" t="s">
        <v>157</v>
      </c>
      <c r="K552" s="4" t="s">
        <v>698</v>
      </c>
      <c r="L552" s="4" t="s">
        <v>668</v>
      </c>
      <c r="M552" s="4" t="s">
        <v>638</v>
      </c>
      <c r="N552" s="4" t="s">
        <v>39</v>
      </c>
    </row>
    <row r="553" spans="1:14" x14ac:dyDescent="0.25">
      <c r="A553" s="2">
        <v>45105.33388888889</v>
      </c>
      <c r="B553" s="8">
        <v>45104</v>
      </c>
      <c r="C553" s="3" t="s">
        <v>25</v>
      </c>
      <c r="D553" s="4" t="s">
        <v>1668</v>
      </c>
      <c r="E553" s="4" t="s">
        <v>56</v>
      </c>
      <c r="F553" s="4" t="s">
        <v>54</v>
      </c>
      <c r="G553" s="4" t="s">
        <v>1025</v>
      </c>
      <c r="H553" s="4">
        <v>9911111390</v>
      </c>
      <c r="I553" s="4" t="s">
        <v>1675</v>
      </c>
      <c r="J553" s="4" t="s">
        <v>157</v>
      </c>
      <c r="K553" s="4" t="s">
        <v>698</v>
      </c>
      <c r="L553" s="4" t="s">
        <v>668</v>
      </c>
      <c r="M553" s="4" t="s">
        <v>638</v>
      </c>
      <c r="N553" s="4" t="s">
        <v>39</v>
      </c>
    </row>
    <row r="554" spans="1:14" x14ac:dyDescent="0.25">
      <c r="A554" s="2">
        <v>45105.337835648148</v>
      </c>
      <c r="B554" s="8">
        <v>45104</v>
      </c>
      <c r="C554" s="3" t="s">
        <v>25</v>
      </c>
      <c r="D554" s="4" t="s">
        <v>1668</v>
      </c>
      <c r="E554" s="4" t="s">
        <v>56</v>
      </c>
      <c r="F554" s="4" t="s">
        <v>54</v>
      </c>
      <c r="G554" s="4" t="s">
        <v>1676</v>
      </c>
      <c r="H554" s="4">
        <v>8010201028</v>
      </c>
      <c r="I554" s="4" t="s">
        <v>1673</v>
      </c>
      <c r="J554" s="4" t="s">
        <v>157</v>
      </c>
      <c r="K554" s="4" t="s">
        <v>698</v>
      </c>
      <c r="L554" s="4" t="s">
        <v>668</v>
      </c>
      <c r="M554" s="4" t="s">
        <v>638</v>
      </c>
      <c r="N554" s="4" t="s">
        <v>39</v>
      </c>
    </row>
    <row r="555" spans="1:14" x14ac:dyDescent="0.25">
      <c r="A555" s="2">
        <v>45105.339270833334</v>
      </c>
      <c r="B555" s="8">
        <v>45104</v>
      </c>
      <c r="C555" s="3" t="s">
        <v>25</v>
      </c>
      <c r="D555" s="4" t="s">
        <v>1668</v>
      </c>
      <c r="E555" s="4" t="s">
        <v>56</v>
      </c>
      <c r="F555" s="4" t="s">
        <v>54</v>
      </c>
      <c r="G555" s="4" t="s">
        <v>1677</v>
      </c>
      <c r="H555" s="4">
        <v>9873422124</v>
      </c>
      <c r="I555" s="4" t="s">
        <v>1678</v>
      </c>
      <c r="J555" s="4" t="s">
        <v>157</v>
      </c>
      <c r="K555" s="4" t="s">
        <v>698</v>
      </c>
      <c r="L555" s="4" t="s">
        <v>668</v>
      </c>
      <c r="M555" s="4" t="s">
        <v>638</v>
      </c>
      <c r="N555" s="4" t="s">
        <v>39</v>
      </c>
    </row>
    <row r="556" spans="1:14" x14ac:dyDescent="0.25">
      <c r="A556" s="2">
        <v>45105.325706018521</v>
      </c>
      <c r="B556" s="8">
        <v>45105</v>
      </c>
      <c r="C556" s="3" t="s">
        <v>25</v>
      </c>
      <c r="D556" s="4" t="s">
        <v>1668</v>
      </c>
      <c r="E556" s="4" t="s">
        <v>56</v>
      </c>
      <c r="F556" s="4" t="s">
        <v>54</v>
      </c>
      <c r="G556" s="4" t="s">
        <v>1264</v>
      </c>
      <c r="H556" s="4">
        <v>9540815932</v>
      </c>
      <c r="I556" s="4" t="s">
        <v>1669</v>
      </c>
      <c r="J556" s="4" t="s">
        <v>157</v>
      </c>
      <c r="K556" s="4" t="s">
        <v>698</v>
      </c>
      <c r="L556" s="4" t="s">
        <v>668</v>
      </c>
      <c r="M556" s="4" t="s">
        <v>638</v>
      </c>
      <c r="N556" s="4" t="s">
        <v>39</v>
      </c>
    </row>
    <row r="557" spans="1:14" x14ac:dyDescent="0.25">
      <c r="A557" s="2">
        <v>45105.328750000001</v>
      </c>
      <c r="B557" s="8">
        <v>45105</v>
      </c>
      <c r="C557" s="3" t="s">
        <v>25</v>
      </c>
      <c r="D557" s="4" t="s">
        <v>1668</v>
      </c>
      <c r="E557" s="4" t="s">
        <v>56</v>
      </c>
      <c r="F557" s="4" t="s">
        <v>54</v>
      </c>
      <c r="G557" s="4" t="s">
        <v>1670</v>
      </c>
      <c r="H557" s="4">
        <v>9310622123</v>
      </c>
      <c r="I557" s="4" t="s">
        <v>1671</v>
      </c>
      <c r="J557" s="4" t="s">
        <v>157</v>
      </c>
      <c r="K557" s="4" t="s">
        <v>707</v>
      </c>
      <c r="L557" s="4" t="s">
        <v>668</v>
      </c>
      <c r="M557" s="4" t="s">
        <v>638</v>
      </c>
      <c r="N557" s="4" t="s">
        <v>39</v>
      </c>
    </row>
    <row r="558" spans="1:14" x14ac:dyDescent="0.25">
      <c r="A558" s="2">
        <v>45105.330763888887</v>
      </c>
      <c r="B558" s="8">
        <v>45105</v>
      </c>
      <c r="C558" s="3" t="s">
        <v>25</v>
      </c>
      <c r="D558" s="4" t="s">
        <v>1668</v>
      </c>
      <c r="E558" s="4" t="s">
        <v>56</v>
      </c>
      <c r="F558" s="4" t="s">
        <v>54</v>
      </c>
      <c r="G558" s="4" t="s">
        <v>1672</v>
      </c>
      <c r="H558" s="4">
        <v>7011996947</v>
      </c>
      <c r="I558" s="4" t="s">
        <v>1673</v>
      </c>
      <c r="J558" s="4" t="s">
        <v>157</v>
      </c>
      <c r="K558" s="4" t="s">
        <v>698</v>
      </c>
      <c r="L558" s="4" t="s">
        <v>668</v>
      </c>
      <c r="M558" s="4" t="s">
        <v>638</v>
      </c>
      <c r="N558" s="4" t="s">
        <v>39</v>
      </c>
    </row>
    <row r="559" spans="1:14" x14ac:dyDescent="0.25">
      <c r="A559" s="2">
        <v>45105.332569444443</v>
      </c>
      <c r="B559" s="8">
        <v>45105</v>
      </c>
      <c r="C559" s="3" t="s">
        <v>25</v>
      </c>
      <c r="D559" s="4" t="s">
        <v>1668</v>
      </c>
      <c r="E559" s="4" t="s">
        <v>56</v>
      </c>
      <c r="F559" s="4" t="s">
        <v>54</v>
      </c>
      <c r="G559" s="4" t="s">
        <v>1674</v>
      </c>
      <c r="H559" s="4">
        <v>8285171771</v>
      </c>
      <c r="I559" s="4" t="s">
        <v>1675</v>
      </c>
      <c r="J559" s="4" t="s">
        <v>157</v>
      </c>
      <c r="K559" s="4" t="s">
        <v>698</v>
      </c>
      <c r="L559" s="4" t="s">
        <v>668</v>
      </c>
      <c r="M559" s="4" t="s">
        <v>638</v>
      </c>
      <c r="N559" s="4" t="s">
        <v>39</v>
      </c>
    </row>
    <row r="560" spans="1:14" x14ac:dyDescent="0.25">
      <c r="A560" s="2">
        <v>45105.33388888889</v>
      </c>
      <c r="B560" s="8">
        <v>45105</v>
      </c>
      <c r="C560" s="3" t="s">
        <v>25</v>
      </c>
      <c r="D560" s="4" t="s">
        <v>1668</v>
      </c>
      <c r="E560" s="4" t="s">
        <v>56</v>
      </c>
      <c r="F560" s="4" t="s">
        <v>54</v>
      </c>
      <c r="G560" s="4" t="s">
        <v>1025</v>
      </c>
      <c r="H560" s="4">
        <v>9911111390</v>
      </c>
      <c r="I560" s="4" t="s">
        <v>1675</v>
      </c>
      <c r="J560" s="4" t="s">
        <v>157</v>
      </c>
      <c r="K560" s="4" t="s">
        <v>698</v>
      </c>
      <c r="L560" s="4" t="s">
        <v>668</v>
      </c>
      <c r="M560" s="4" t="s">
        <v>638</v>
      </c>
      <c r="N560" s="4" t="s">
        <v>39</v>
      </c>
    </row>
    <row r="561" spans="1:14" x14ac:dyDescent="0.25">
      <c r="A561" s="2">
        <v>45105.337835648148</v>
      </c>
      <c r="B561" s="8">
        <v>45105</v>
      </c>
      <c r="C561" s="3" t="s">
        <v>25</v>
      </c>
      <c r="D561" s="4" t="s">
        <v>1668</v>
      </c>
      <c r="E561" s="4" t="s">
        <v>56</v>
      </c>
      <c r="F561" s="4" t="s">
        <v>54</v>
      </c>
      <c r="G561" s="4" t="s">
        <v>1676</v>
      </c>
      <c r="H561" s="4">
        <v>8010201028</v>
      </c>
      <c r="I561" s="4" t="s">
        <v>1673</v>
      </c>
      <c r="J561" s="4" t="s">
        <v>157</v>
      </c>
      <c r="K561" s="4" t="s">
        <v>698</v>
      </c>
      <c r="L561" s="4" t="s">
        <v>668</v>
      </c>
      <c r="M561" s="4" t="s">
        <v>638</v>
      </c>
      <c r="N561" s="4" t="s">
        <v>39</v>
      </c>
    </row>
    <row r="562" spans="1:14" x14ac:dyDescent="0.25">
      <c r="A562" s="2">
        <v>45105.339270833334</v>
      </c>
      <c r="B562" s="8">
        <v>45105</v>
      </c>
      <c r="C562" s="3" t="s">
        <v>25</v>
      </c>
      <c r="D562" s="4" t="s">
        <v>1668</v>
      </c>
      <c r="E562" s="4" t="s">
        <v>56</v>
      </c>
      <c r="F562" s="4" t="s">
        <v>54</v>
      </c>
      <c r="G562" s="4" t="s">
        <v>1677</v>
      </c>
      <c r="H562" s="4">
        <v>9873422124</v>
      </c>
      <c r="I562" s="4" t="s">
        <v>1678</v>
      </c>
      <c r="J562" s="4" t="s">
        <v>157</v>
      </c>
      <c r="K562" s="4" t="s">
        <v>698</v>
      </c>
      <c r="L562" s="4" t="s">
        <v>668</v>
      </c>
      <c r="M562" s="4" t="s">
        <v>638</v>
      </c>
      <c r="N562" s="4" t="s">
        <v>39</v>
      </c>
    </row>
    <row r="563" spans="1:14" x14ac:dyDescent="0.25">
      <c r="A563" s="2">
        <v>45105.5549537037</v>
      </c>
      <c r="B563" s="8">
        <v>45105</v>
      </c>
      <c r="C563" s="3" t="s">
        <v>25</v>
      </c>
      <c r="D563" s="4" t="s">
        <v>72</v>
      </c>
      <c r="E563" s="4" t="s">
        <v>711</v>
      </c>
      <c r="F563" s="4" t="s">
        <v>43</v>
      </c>
      <c r="G563" s="4" t="s">
        <v>1679</v>
      </c>
      <c r="H563" s="4">
        <v>9212317488</v>
      </c>
      <c r="I563" s="4" t="s">
        <v>1680</v>
      </c>
      <c r="J563" s="4" t="s">
        <v>78</v>
      </c>
      <c r="K563" s="4" t="s">
        <v>637</v>
      </c>
      <c r="L563" s="4" t="s">
        <v>709</v>
      </c>
      <c r="M563" s="4" t="s">
        <v>669</v>
      </c>
      <c r="N563" s="4" t="s">
        <v>30</v>
      </c>
    </row>
    <row r="564" spans="1:14" x14ac:dyDescent="0.25">
      <c r="A564" s="2">
        <v>45105.555925925924</v>
      </c>
      <c r="B564" s="8">
        <v>45105</v>
      </c>
      <c r="C564" s="3" t="s">
        <v>25</v>
      </c>
      <c r="D564" s="4" t="s">
        <v>72</v>
      </c>
      <c r="E564" s="4" t="s">
        <v>711</v>
      </c>
      <c r="F564" s="4" t="s">
        <v>43</v>
      </c>
      <c r="G564" s="4" t="s">
        <v>1681</v>
      </c>
      <c r="H564" s="4">
        <v>9818195090</v>
      </c>
      <c r="I564" s="4" t="s">
        <v>1529</v>
      </c>
      <c r="J564" s="4" t="s">
        <v>78</v>
      </c>
      <c r="K564" s="4" t="s">
        <v>637</v>
      </c>
      <c r="L564" s="4" t="s">
        <v>673</v>
      </c>
      <c r="M564" s="4" t="s">
        <v>638</v>
      </c>
      <c r="N564" s="4" t="s">
        <v>39</v>
      </c>
    </row>
    <row r="565" spans="1:14" x14ac:dyDescent="0.25">
      <c r="A565" s="2">
        <v>45105.933599537035</v>
      </c>
      <c r="B565" s="8">
        <v>45105</v>
      </c>
      <c r="C565" s="3" t="s">
        <v>25</v>
      </c>
      <c r="D565" s="4" t="s">
        <v>1668</v>
      </c>
      <c r="E565" s="4" t="s">
        <v>56</v>
      </c>
      <c r="F565" s="4" t="s">
        <v>54</v>
      </c>
      <c r="G565" s="4" t="s">
        <v>1682</v>
      </c>
      <c r="H565" s="4">
        <v>9810583713</v>
      </c>
      <c r="I565" s="4" t="s">
        <v>1683</v>
      </c>
      <c r="J565" s="4" t="s">
        <v>157</v>
      </c>
      <c r="K565" s="4" t="s">
        <v>698</v>
      </c>
      <c r="L565" s="4" t="s">
        <v>673</v>
      </c>
      <c r="M565" s="4" t="s">
        <v>638</v>
      </c>
      <c r="N565" s="4" t="s">
        <v>39</v>
      </c>
    </row>
    <row r="566" spans="1:14" x14ac:dyDescent="0.25">
      <c r="A566" s="2">
        <v>45105.93891203704</v>
      </c>
      <c r="B566" s="8">
        <v>45105</v>
      </c>
      <c r="C566" s="3" t="s">
        <v>25</v>
      </c>
      <c r="D566" s="4" t="s">
        <v>1668</v>
      </c>
      <c r="E566" s="4" t="s">
        <v>56</v>
      </c>
      <c r="F566" s="4" t="s">
        <v>54</v>
      </c>
      <c r="G566" s="4" t="s">
        <v>1684</v>
      </c>
      <c r="H566" s="4">
        <v>8744844744</v>
      </c>
      <c r="I566" s="4" t="s">
        <v>1685</v>
      </c>
      <c r="J566" s="4" t="s">
        <v>157</v>
      </c>
      <c r="K566" s="4" t="s">
        <v>698</v>
      </c>
      <c r="L566" s="4" t="s">
        <v>673</v>
      </c>
      <c r="M566" s="4" t="s">
        <v>638</v>
      </c>
      <c r="N566" s="4" t="s">
        <v>39</v>
      </c>
    </row>
    <row r="567" spans="1:14" x14ac:dyDescent="0.25">
      <c r="A567" s="2">
        <v>45105.942800925928</v>
      </c>
      <c r="B567" s="8">
        <v>45105</v>
      </c>
      <c r="C567" s="3" t="s">
        <v>25</v>
      </c>
      <c r="D567" s="4" t="s">
        <v>1668</v>
      </c>
      <c r="E567" s="4" t="s">
        <v>56</v>
      </c>
      <c r="F567" s="4" t="s">
        <v>54</v>
      </c>
      <c r="G567" s="4" t="s">
        <v>1686</v>
      </c>
      <c r="H567" s="4">
        <v>9873320113</v>
      </c>
      <c r="I567" s="4" t="s">
        <v>1687</v>
      </c>
      <c r="J567" s="4" t="s">
        <v>157</v>
      </c>
      <c r="K567" s="4" t="s">
        <v>698</v>
      </c>
      <c r="L567" s="4" t="s">
        <v>668</v>
      </c>
      <c r="M567" s="4" t="s">
        <v>638</v>
      </c>
      <c r="N567" s="4" t="s">
        <v>39</v>
      </c>
    </row>
    <row r="568" spans="1:14" x14ac:dyDescent="0.25">
      <c r="A568" s="2">
        <v>45106.967002314814</v>
      </c>
      <c r="B568" s="8">
        <v>45106</v>
      </c>
      <c r="C568" s="3" t="s">
        <v>25</v>
      </c>
      <c r="D568" s="4" t="s">
        <v>1668</v>
      </c>
      <c r="E568" s="4" t="s">
        <v>1688</v>
      </c>
      <c r="F568" s="4" t="s">
        <v>54</v>
      </c>
      <c r="G568" s="4" t="s">
        <v>1689</v>
      </c>
      <c r="H568" s="4">
        <v>9958907350</v>
      </c>
      <c r="I568" s="4" t="s">
        <v>1690</v>
      </c>
      <c r="J568" s="4" t="s">
        <v>157</v>
      </c>
      <c r="K568" s="4" t="s">
        <v>637</v>
      </c>
      <c r="L568" s="4" t="s">
        <v>668</v>
      </c>
      <c r="M568" s="4" t="s">
        <v>638</v>
      </c>
      <c r="N568" s="4" t="s">
        <v>39</v>
      </c>
    </row>
    <row r="569" spans="1:14" x14ac:dyDescent="0.25">
      <c r="A569" s="2">
        <v>45106.968333333331</v>
      </c>
      <c r="B569" s="8">
        <v>45106</v>
      </c>
      <c r="C569" s="3" t="s">
        <v>25</v>
      </c>
      <c r="D569" s="4" t="s">
        <v>1668</v>
      </c>
      <c r="E569" s="4" t="s">
        <v>56</v>
      </c>
      <c r="F569" s="4" t="s">
        <v>54</v>
      </c>
      <c r="G569" s="4" t="s">
        <v>1691</v>
      </c>
      <c r="H569" s="4">
        <v>9910423275</v>
      </c>
      <c r="I569" s="4" t="s">
        <v>1690</v>
      </c>
      <c r="J569" s="4" t="s">
        <v>157</v>
      </c>
      <c r="K569" s="4" t="s">
        <v>637</v>
      </c>
      <c r="L569" s="4" t="s">
        <v>668</v>
      </c>
      <c r="M569" s="4" t="s">
        <v>638</v>
      </c>
      <c r="N569" s="4" t="s">
        <v>39</v>
      </c>
    </row>
    <row r="570" spans="1:14" x14ac:dyDescent="0.25">
      <c r="A570" s="2">
        <v>45106.96974537037</v>
      </c>
      <c r="B570" s="8">
        <v>45106</v>
      </c>
      <c r="C570" s="3" t="s">
        <v>25</v>
      </c>
      <c r="D570" s="4" t="s">
        <v>1668</v>
      </c>
      <c r="E570" s="4" t="s">
        <v>56</v>
      </c>
      <c r="F570" s="4" t="s">
        <v>54</v>
      </c>
      <c r="G570" s="4" t="s">
        <v>1692</v>
      </c>
      <c r="H570" s="4">
        <v>7488679429</v>
      </c>
      <c r="I570" s="4" t="s">
        <v>1690</v>
      </c>
      <c r="J570" s="4" t="s">
        <v>157</v>
      </c>
      <c r="K570" s="4" t="s">
        <v>637</v>
      </c>
      <c r="L570" s="4" t="s">
        <v>668</v>
      </c>
      <c r="M570" s="4" t="s">
        <v>638</v>
      </c>
      <c r="N570" s="4" t="s">
        <v>39</v>
      </c>
    </row>
    <row r="571" spans="1:14" x14ac:dyDescent="0.25">
      <c r="A571" s="2">
        <v>45106.971261574072</v>
      </c>
      <c r="B571" s="8">
        <v>45106</v>
      </c>
      <c r="C571" s="3" t="s">
        <v>25</v>
      </c>
      <c r="D571" s="4" t="s">
        <v>1668</v>
      </c>
      <c r="E571" s="4" t="s">
        <v>56</v>
      </c>
      <c r="F571" s="4" t="s">
        <v>54</v>
      </c>
      <c r="G571" s="4" t="s">
        <v>1693</v>
      </c>
      <c r="H571" s="4">
        <v>9899189430</v>
      </c>
      <c r="I571" s="4" t="s">
        <v>1690</v>
      </c>
      <c r="J571" s="4" t="s">
        <v>157</v>
      </c>
      <c r="K571" s="4" t="s">
        <v>637</v>
      </c>
      <c r="L571" s="4" t="s">
        <v>668</v>
      </c>
      <c r="M571" s="4" t="s">
        <v>638</v>
      </c>
      <c r="N571" s="4" t="s">
        <v>39</v>
      </c>
    </row>
    <row r="572" spans="1:14" x14ac:dyDescent="0.25">
      <c r="A572" s="2">
        <v>45107.906967592593</v>
      </c>
      <c r="B572" s="8">
        <v>45107</v>
      </c>
      <c r="C572" s="3" t="s">
        <v>25</v>
      </c>
      <c r="D572" s="4" t="s">
        <v>122</v>
      </c>
      <c r="E572" s="4" t="s">
        <v>1105</v>
      </c>
      <c r="F572" s="4" t="s">
        <v>334</v>
      </c>
      <c r="G572" s="4" t="s">
        <v>1694</v>
      </c>
      <c r="H572" s="4">
        <v>8689645690</v>
      </c>
      <c r="I572" s="4" t="s">
        <v>140</v>
      </c>
      <c r="J572" s="4" t="s">
        <v>143</v>
      </c>
      <c r="K572" s="4" t="s">
        <v>685</v>
      </c>
      <c r="L572" s="4" t="s">
        <v>186</v>
      </c>
      <c r="M572" s="4" t="s">
        <v>669</v>
      </c>
      <c r="N572" s="4" t="s">
        <v>39</v>
      </c>
    </row>
    <row r="573" spans="1:14" x14ac:dyDescent="0.25">
      <c r="A573" s="2">
        <v>45107.907951388886</v>
      </c>
      <c r="B573" s="8">
        <v>45107</v>
      </c>
      <c r="C573" s="3" t="s">
        <v>25</v>
      </c>
      <c r="D573" s="4" t="s">
        <v>122</v>
      </c>
      <c r="E573" s="4" t="s">
        <v>1105</v>
      </c>
      <c r="F573" s="4" t="s">
        <v>334</v>
      </c>
      <c r="G573" s="4" t="s">
        <v>1465</v>
      </c>
      <c r="H573" s="4">
        <v>9868945709</v>
      </c>
      <c r="I573" s="4" t="s">
        <v>140</v>
      </c>
      <c r="J573" s="4" t="s">
        <v>143</v>
      </c>
      <c r="K573" s="4" t="s">
        <v>685</v>
      </c>
      <c r="L573" s="4" t="s">
        <v>186</v>
      </c>
      <c r="M573" s="4" t="s">
        <v>669</v>
      </c>
      <c r="N573" s="4" t="s">
        <v>39</v>
      </c>
    </row>
    <row r="574" spans="1:14" x14ac:dyDescent="0.25">
      <c r="A574" s="2">
        <v>45107.908518518518</v>
      </c>
      <c r="B574" s="8">
        <v>45107</v>
      </c>
      <c r="C574" s="3" t="s">
        <v>25</v>
      </c>
      <c r="D574" s="4" t="s">
        <v>122</v>
      </c>
      <c r="E574" s="4" t="s">
        <v>1105</v>
      </c>
      <c r="F574" s="4" t="s">
        <v>334</v>
      </c>
      <c r="G574" s="4" t="s">
        <v>1695</v>
      </c>
      <c r="H574" s="4">
        <v>8886856709</v>
      </c>
      <c r="I574" s="4" t="s">
        <v>140</v>
      </c>
      <c r="J574" s="4" t="s">
        <v>143</v>
      </c>
      <c r="K574" s="4" t="s">
        <v>637</v>
      </c>
      <c r="L574" s="4" t="s">
        <v>186</v>
      </c>
      <c r="M574" s="4" t="s">
        <v>669</v>
      </c>
      <c r="N574" s="4" t="s">
        <v>39</v>
      </c>
    </row>
    <row r="575" spans="1:14" x14ac:dyDescent="0.25">
      <c r="A575" s="2">
        <v>45107.909444444442</v>
      </c>
      <c r="B575" s="8">
        <v>45107</v>
      </c>
      <c r="C575" s="3" t="s">
        <v>25</v>
      </c>
      <c r="D575" s="4" t="s">
        <v>122</v>
      </c>
      <c r="E575" s="4" t="s">
        <v>1105</v>
      </c>
      <c r="F575" s="4" t="s">
        <v>334</v>
      </c>
      <c r="G575" s="4" t="s">
        <v>1465</v>
      </c>
      <c r="H575" s="4">
        <v>8498213418</v>
      </c>
      <c r="I575" s="4" t="s">
        <v>140</v>
      </c>
      <c r="J575" s="4" t="s">
        <v>143</v>
      </c>
      <c r="K575" s="4" t="s">
        <v>637</v>
      </c>
      <c r="L575" s="4" t="s">
        <v>673</v>
      </c>
      <c r="M575" s="4" t="s">
        <v>669</v>
      </c>
      <c r="N575" s="4" t="s">
        <v>39</v>
      </c>
    </row>
    <row r="576" spans="1:14" x14ac:dyDescent="0.25">
      <c r="A576" s="2">
        <v>45107.910057870373</v>
      </c>
      <c r="B576" s="8">
        <v>45107</v>
      </c>
      <c r="C576" s="3" t="s">
        <v>25</v>
      </c>
      <c r="D576" s="4" t="s">
        <v>122</v>
      </c>
      <c r="E576" s="4" t="s">
        <v>1105</v>
      </c>
      <c r="F576" s="4" t="s">
        <v>334</v>
      </c>
      <c r="G576" s="4" t="s">
        <v>1696</v>
      </c>
      <c r="H576" s="4">
        <v>8978567809</v>
      </c>
      <c r="I576" s="4" t="s">
        <v>140</v>
      </c>
      <c r="J576" s="4" t="s">
        <v>143</v>
      </c>
      <c r="K576" s="4" t="s">
        <v>637</v>
      </c>
      <c r="L576" s="4" t="s">
        <v>28</v>
      </c>
      <c r="M576" s="4" t="s">
        <v>669</v>
      </c>
      <c r="N576" s="4" t="s">
        <v>39</v>
      </c>
    </row>
    <row r="577" spans="1:14" x14ac:dyDescent="0.25">
      <c r="A577" s="2">
        <v>45107.910520833335</v>
      </c>
      <c r="B577" s="8">
        <v>45107</v>
      </c>
      <c r="C577" s="3" t="s">
        <v>25</v>
      </c>
      <c r="D577" s="4" t="s">
        <v>122</v>
      </c>
      <c r="E577" s="4" t="s">
        <v>1105</v>
      </c>
      <c r="F577" s="4" t="s">
        <v>334</v>
      </c>
      <c r="G577" s="4" t="s">
        <v>1697</v>
      </c>
      <c r="H577" s="4">
        <v>9372912418</v>
      </c>
      <c r="I577" s="4" t="s">
        <v>140</v>
      </c>
      <c r="J577" s="4" t="s">
        <v>143</v>
      </c>
      <c r="K577" s="4" t="s">
        <v>685</v>
      </c>
      <c r="L577" s="4" t="s">
        <v>186</v>
      </c>
      <c r="M577" s="4" t="s">
        <v>669</v>
      </c>
      <c r="N577" s="4" t="s">
        <v>39</v>
      </c>
    </row>
    <row r="578" spans="1:14" x14ac:dyDescent="0.25">
      <c r="A578" s="2">
        <v>45107.911759259259</v>
      </c>
      <c r="B578" s="8">
        <v>45107</v>
      </c>
      <c r="C578" s="3" t="s">
        <v>25</v>
      </c>
      <c r="D578" s="4" t="s">
        <v>122</v>
      </c>
      <c r="E578" s="4" t="s">
        <v>1698</v>
      </c>
      <c r="F578" s="4" t="s">
        <v>334</v>
      </c>
      <c r="G578" s="4" t="s">
        <v>1699</v>
      </c>
      <c r="H578" s="4">
        <v>9836612377</v>
      </c>
      <c r="I578" s="4" t="s">
        <v>140</v>
      </c>
      <c r="J578" s="4" t="s">
        <v>143</v>
      </c>
      <c r="K578" s="4" t="s">
        <v>685</v>
      </c>
      <c r="L578" s="4" t="s">
        <v>28</v>
      </c>
      <c r="M578" s="4" t="s">
        <v>669</v>
      </c>
      <c r="N578" s="4" t="s">
        <v>39</v>
      </c>
    </row>
    <row r="579" spans="1:14" x14ac:dyDescent="0.25">
      <c r="A579" s="2">
        <v>45107.912245370368</v>
      </c>
      <c r="B579" s="8">
        <v>45107</v>
      </c>
      <c r="C579" s="3" t="s">
        <v>25</v>
      </c>
      <c r="D579" s="4" t="s">
        <v>122</v>
      </c>
      <c r="E579" s="4" t="s">
        <v>1105</v>
      </c>
      <c r="F579" s="4" t="s">
        <v>334</v>
      </c>
      <c r="G579" s="4" t="s">
        <v>1700</v>
      </c>
      <c r="H579" s="4">
        <v>9837123410</v>
      </c>
      <c r="I579" s="4" t="s">
        <v>140</v>
      </c>
      <c r="J579" s="4" t="s">
        <v>143</v>
      </c>
      <c r="K579" s="4" t="s">
        <v>637</v>
      </c>
      <c r="L579" s="4" t="s">
        <v>28</v>
      </c>
      <c r="M579" s="4" t="s">
        <v>669</v>
      </c>
      <c r="N579" s="4" t="s">
        <v>39</v>
      </c>
    </row>
    <row r="580" spans="1:14" x14ac:dyDescent="0.25">
      <c r="A580" s="2">
        <v>45107.912812499999</v>
      </c>
      <c r="B580" s="8">
        <v>45107</v>
      </c>
      <c r="C580" s="3" t="s">
        <v>25</v>
      </c>
      <c r="D580" s="4" t="s">
        <v>122</v>
      </c>
      <c r="E580" s="4" t="s">
        <v>1105</v>
      </c>
      <c r="F580" s="4" t="s">
        <v>334</v>
      </c>
      <c r="G580" s="4" t="s">
        <v>1701</v>
      </c>
      <c r="H580" s="4">
        <v>8794567809</v>
      </c>
      <c r="I580" s="4" t="s">
        <v>140</v>
      </c>
      <c r="J580" s="4" t="s">
        <v>143</v>
      </c>
      <c r="K580" s="4" t="s">
        <v>637</v>
      </c>
      <c r="L580" s="4" t="s">
        <v>28</v>
      </c>
      <c r="M580" s="4" t="s">
        <v>669</v>
      </c>
      <c r="N580" s="4" t="s">
        <v>39</v>
      </c>
    </row>
    <row r="581" spans="1:14" x14ac:dyDescent="0.25">
      <c r="A581" s="2">
        <v>45108.383171296293</v>
      </c>
      <c r="B581" s="8">
        <v>45107</v>
      </c>
      <c r="C581" s="3" t="s">
        <v>25</v>
      </c>
      <c r="D581" s="4" t="s">
        <v>1668</v>
      </c>
      <c r="E581" s="4" t="s">
        <v>56</v>
      </c>
      <c r="F581" s="4" t="s">
        <v>54</v>
      </c>
      <c r="G581" s="4" t="s">
        <v>1702</v>
      </c>
      <c r="H581" s="4">
        <v>7428784555</v>
      </c>
      <c r="I581" s="4" t="s">
        <v>1703</v>
      </c>
      <c r="J581" s="4" t="s">
        <v>225</v>
      </c>
      <c r="K581" s="4" t="s">
        <v>685</v>
      </c>
      <c r="L581" s="4" t="s">
        <v>28</v>
      </c>
      <c r="M581" s="4" t="s">
        <v>638</v>
      </c>
      <c r="N581" s="4" t="s">
        <v>39</v>
      </c>
    </row>
    <row r="582" spans="1:14" x14ac:dyDescent="0.25">
      <c r="A582" s="2">
        <v>45108.385335648149</v>
      </c>
      <c r="B582" s="8">
        <v>45107</v>
      </c>
      <c r="C582" s="3" t="s">
        <v>25</v>
      </c>
      <c r="D582" s="4" t="s">
        <v>1668</v>
      </c>
      <c r="E582" s="4" t="s">
        <v>56</v>
      </c>
      <c r="F582" s="4" t="s">
        <v>54</v>
      </c>
      <c r="G582" s="4" t="s">
        <v>1704</v>
      </c>
      <c r="H582" s="4">
        <v>9639914409</v>
      </c>
      <c r="I582" s="4" t="s">
        <v>918</v>
      </c>
      <c r="J582" s="4" t="s">
        <v>157</v>
      </c>
      <c r="K582" s="4" t="s">
        <v>698</v>
      </c>
      <c r="L582" s="4" t="s">
        <v>668</v>
      </c>
      <c r="M582" s="4" t="s">
        <v>638</v>
      </c>
      <c r="N582" s="4" t="s">
        <v>39</v>
      </c>
    </row>
    <row r="583" spans="1:14" x14ac:dyDescent="0.25">
      <c r="A583" s="2">
        <v>45108.386828703704</v>
      </c>
      <c r="B583" s="8">
        <v>45107</v>
      </c>
      <c r="C583" s="3" t="s">
        <v>25</v>
      </c>
      <c r="D583" s="4" t="s">
        <v>1668</v>
      </c>
      <c r="E583" s="4" t="s">
        <v>56</v>
      </c>
      <c r="F583" s="4" t="s">
        <v>54</v>
      </c>
      <c r="G583" s="4" t="s">
        <v>1705</v>
      </c>
      <c r="H583" s="4">
        <v>8860606337</v>
      </c>
      <c r="I583" s="4" t="s">
        <v>918</v>
      </c>
      <c r="J583" s="4" t="s">
        <v>157</v>
      </c>
      <c r="K583" s="4" t="s">
        <v>698</v>
      </c>
      <c r="L583" s="4" t="s">
        <v>668</v>
      </c>
      <c r="M583" s="4" t="s">
        <v>638</v>
      </c>
      <c r="N583" s="4" t="s">
        <v>39</v>
      </c>
    </row>
    <row r="584" spans="1:14" x14ac:dyDescent="0.25">
      <c r="A584" s="2">
        <v>45108.394884259258</v>
      </c>
      <c r="B584" s="8">
        <v>45107</v>
      </c>
      <c r="C584" s="3" t="s">
        <v>25</v>
      </c>
      <c r="D584" s="4" t="s">
        <v>1668</v>
      </c>
      <c r="E584" s="4" t="s">
        <v>56</v>
      </c>
      <c r="F584" s="4" t="s">
        <v>54</v>
      </c>
      <c r="G584" s="4" t="s">
        <v>1706</v>
      </c>
      <c r="H584" s="4">
        <v>9415948774</v>
      </c>
      <c r="I584" s="4" t="s">
        <v>918</v>
      </c>
      <c r="J584" s="4" t="s">
        <v>157</v>
      </c>
      <c r="K584" s="4" t="s">
        <v>698</v>
      </c>
      <c r="L584" s="4" t="s">
        <v>668</v>
      </c>
      <c r="M584" s="4" t="s">
        <v>638</v>
      </c>
      <c r="N584" s="4" t="s">
        <v>39</v>
      </c>
    </row>
    <row r="585" spans="1:14" x14ac:dyDescent="0.25">
      <c r="A585" s="2">
        <v>45108.383171296293</v>
      </c>
      <c r="B585" s="8">
        <v>45108</v>
      </c>
      <c r="C585" s="8" t="s">
        <v>216</v>
      </c>
      <c r="D585" s="4" t="s">
        <v>1668</v>
      </c>
      <c r="E585" s="4" t="s">
        <v>56</v>
      </c>
      <c r="F585" s="4" t="s">
        <v>54</v>
      </c>
      <c r="G585" s="4" t="s">
        <v>1702</v>
      </c>
      <c r="H585" s="4">
        <v>7428784555</v>
      </c>
      <c r="I585" s="4" t="s">
        <v>1703</v>
      </c>
      <c r="J585" s="4" t="s">
        <v>225</v>
      </c>
      <c r="K585" s="4" t="s">
        <v>685</v>
      </c>
      <c r="L585" s="4" t="s">
        <v>28</v>
      </c>
      <c r="M585" s="4" t="s">
        <v>638</v>
      </c>
      <c r="N585" s="4" t="s">
        <v>39</v>
      </c>
    </row>
    <row r="586" spans="1:14" x14ac:dyDescent="0.25">
      <c r="A586" s="2">
        <v>45108.385335648149</v>
      </c>
      <c r="B586" s="8">
        <v>45108</v>
      </c>
      <c r="C586" s="8" t="s">
        <v>216</v>
      </c>
      <c r="D586" s="4" t="s">
        <v>1668</v>
      </c>
      <c r="E586" s="4" t="s">
        <v>56</v>
      </c>
      <c r="F586" s="4" t="s">
        <v>54</v>
      </c>
      <c r="G586" s="4" t="s">
        <v>1704</v>
      </c>
      <c r="H586" s="4">
        <v>9639914409</v>
      </c>
      <c r="I586" s="4" t="s">
        <v>918</v>
      </c>
      <c r="J586" s="4" t="s">
        <v>157</v>
      </c>
      <c r="K586" s="4" t="s">
        <v>698</v>
      </c>
      <c r="L586" s="4" t="s">
        <v>668</v>
      </c>
      <c r="M586" s="4" t="s">
        <v>638</v>
      </c>
      <c r="N586" s="4" t="s">
        <v>39</v>
      </c>
    </row>
    <row r="587" spans="1:14" x14ac:dyDescent="0.25">
      <c r="A587" s="2">
        <v>45108.386828703704</v>
      </c>
      <c r="B587" s="8">
        <v>45108</v>
      </c>
      <c r="C587" s="8" t="s">
        <v>216</v>
      </c>
      <c r="D587" s="4" t="s">
        <v>1668</v>
      </c>
      <c r="E587" s="4" t="s">
        <v>56</v>
      </c>
      <c r="F587" s="4" t="s">
        <v>54</v>
      </c>
      <c r="G587" s="4" t="s">
        <v>1705</v>
      </c>
      <c r="H587" s="4">
        <v>8860606337</v>
      </c>
      <c r="I587" s="4" t="s">
        <v>918</v>
      </c>
      <c r="J587" s="4" t="s">
        <v>157</v>
      </c>
      <c r="K587" s="4" t="s">
        <v>698</v>
      </c>
      <c r="L587" s="4" t="s">
        <v>668</v>
      </c>
      <c r="M587" s="4" t="s">
        <v>638</v>
      </c>
      <c r="N587" s="4" t="s">
        <v>39</v>
      </c>
    </row>
    <row r="588" spans="1:14" x14ac:dyDescent="0.25">
      <c r="A588" s="2">
        <v>45108.394884259258</v>
      </c>
      <c r="B588" s="8">
        <v>45108</v>
      </c>
      <c r="C588" s="8" t="s">
        <v>216</v>
      </c>
      <c r="D588" s="4" t="s">
        <v>1668</v>
      </c>
      <c r="E588" s="4" t="s">
        <v>56</v>
      </c>
      <c r="F588" s="4" t="s">
        <v>54</v>
      </c>
      <c r="G588" s="4" t="s">
        <v>1706</v>
      </c>
      <c r="H588" s="4">
        <v>9415948774</v>
      </c>
      <c r="I588" s="4" t="s">
        <v>918</v>
      </c>
      <c r="J588" s="4" t="s">
        <v>157</v>
      </c>
      <c r="K588" s="4" t="s">
        <v>698</v>
      </c>
      <c r="L588" s="4" t="s">
        <v>668</v>
      </c>
      <c r="M588" s="4" t="s">
        <v>638</v>
      </c>
      <c r="N588" s="4" t="s">
        <v>39</v>
      </c>
    </row>
    <row r="589" spans="1:14" x14ac:dyDescent="0.25">
      <c r="A589" s="2">
        <v>45112.893831018519</v>
      </c>
      <c r="B589" s="8">
        <v>45112</v>
      </c>
      <c r="C589" s="8" t="s">
        <v>216</v>
      </c>
      <c r="D589" s="4" t="s">
        <v>1668</v>
      </c>
      <c r="E589" s="4" t="s">
        <v>56</v>
      </c>
      <c r="F589" s="4" t="s">
        <v>54</v>
      </c>
      <c r="G589" s="4" t="s">
        <v>1707</v>
      </c>
      <c r="H589" s="4">
        <v>9873607751</v>
      </c>
      <c r="I589" s="4" t="s">
        <v>1708</v>
      </c>
      <c r="J589" s="4" t="s">
        <v>157</v>
      </c>
      <c r="K589" s="4" t="s">
        <v>698</v>
      </c>
      <c r="L589" s="4" t="s">
        <v>668</v>
      </c>
      <c r="M589" s="4" t="s">
        <v>638</v>
      </c>
      <c r="N589" s="4" t="s">
        <v>39</v>
      </c>
    </row>
    <row r="590" spans="1:14" x14ac:dyDescent="0.25">
      <c r="A590" s="2">
        <v>45112.900092592594</v>
      </c>
      <c r="B590" s="8">
        <v>45112</v>
      </c>
      <c r="C590" s="8" t="s">
        <v>216</v>
      </c>
      <c r="D590" s="4" t="s">
        <v>1668</v>
      </c>
      <c r="E590" s="4" t="s">
        <v>56</v>
      </c>
      <c r="F590" s="4" t="s">
        <v>54</v>
      </c>
      <c r="G590" s="4" t="s">
        <v>1709</v>
      </c>
      <c r="H590" s="4">
        <v>9811475554</v>
      </c>
      <c r="I590" s="4" t="s">
        <v>1710</v>
      </c>
      <c r="J590" s="4" t="s">
        <v>157</v>
      </c>
      <c r="K590" s="4" t="s">
        <v>698</v>
      </c>
      <c r="L590" s="4" t="s">
        <v>668</v>
      </c>
      <c r="M590" s="4" t="s">
        <v>638</v>
      </c>
      <c r="N590" s="4" t="s">
        <v>39</v>
      </c>
    </row>
    <row r="591" spans="1:14" x14ac:dyDescent="0.25">
      <c r="A591" s="2">
        <v>45112.900231481479</v>
      </c>
      <c r="B591" s="8">
        <v>45112</v>
      </c>
      <c r="C591" s="8" t="s">
        <v>216</v>
      </c>
      <c r="D591" s="4" t="s">
        <v>72</v>
      </c>
      <c r="E591" s="4" t="s">
        <v>711</v>
      </c>
      <c r="F591" s="4" t="s">
        <v>43</v>
      </c>
      <c r="G591" s="4" t="s">
        <v>323</v>
      </c>
      <c r="H591" s="4">
        <v>8527928175</v>
      </c>
      <c r="I591" s="4" t="s">
        <v>265</v>
      </c>
      <c r="J591" s="4" t="s">
        <v>225</v>
      </c>
      <c r="K591" s="4" t="s">
        <v>637</v>
      </c>
      <c r="L591" s="4" t="s">
        <v>878</v>
      </c>
      <c r="M591" s="4" t="s">
        <v>638</v>
      </c>
      <c r="N591" s="4" t="s">
        <v>39</v>
      </c>
    </row>
    <row r="592" spans="1:14" x14ac:dyDescent="0.25">
      <c r="A592" s="2">
        <v>45112.907210648147</v>
      </c>
      <c r="B592" s="8">
        <v>45112</v>
      </c>
      <c r="C592" s="8" t="s">
        <v>216</v>
      </c>
      <c r="D592" s="4" t="s">
        <v>1668</v>
      </c>
      <c r="E592" s="4" t="s">
        <v>56</v>
      </c>
      <c r="F592" s="4" t="s">
        <v>54</v>
      </c>
      <c r="G592" s="4" t="s">
        <v>1711</v>
      </c>
      <c r="H592" s="4">
        <v>9811475554</v>
      </c>
      <c r="I592" s="4" t="s">
        <v>391</v>
      </c>
      <c r="J592" s="4" t="s">
        <v>157</v>
      </c>
      <c r="K592" s="4" t="s">
        <v>698</v>
      </c>
      <c r="L592" s="4" t="s">
        <v>668</v>
      </c>
      <c r="M592" s="4" t="s">
        <v>638</v>
      </c>
      <c r="N592" s="4" t="s">
        <v>39</v>
      </c>
    </row>
    <row r="593" spans="1:14" x14ac:dyDescent="0.25">
      <c r="A593" s="2">
        <v>45112.911932870367</v>
      </c>
      <c r="B593" s="8">
        <v>45112</v>
      </c>
      <c r="C593" s="8" t="s">
        <v>216</v>
      </c>
      <c r="D593" s="4" t="s">
        <v>1668</v>
      </c>
      <c r="E593" s="4" t="s">
        <v>56</v>
      </c>
      <c r="F593" s="4" t="s">
        <v>54</v>
      </c>
      <c r="G593" s="4" t="s">
        <v>1712</v>
      </c>
      <c r="H593" s="4">
        <v>9990788859</v>
      </c>
      <c r="I593" s="4" t="s">
        <v>1713</v>
      </c>
      <c r="J593" s="4" t="s">
        <v>157</v>
      </c>
      <c r="K593" s="4" t="s">
        <v>698</v>
      </c>
      <c r="L593" s="4" t="s">
        <v>668</v>
      </c>
      <c r="M593" s="4" t="s">
        <v>638</v>
      </c>
      <c r="N593" s="4" t="s">
        <v>39</v>
      </c>
    </row>
    <row r="594" spans="1:14" x14ac:dyDescent="0.25">
      <c r="A594" s="2">
        <v>45112.915925925925</v>
      </c>
      <c r="B594" s="8">
        <v>45112</v>
      </c>
      <c r="C594" s="8" t="s">
        <v>216</v>
      </c>
      <c r="D594" s="4" t="s">
        <v>1668</v>
      </c>
      <c r="E594" s="4" t="s">
        <v>56</v>
      </c>
      <c r="F594" s="4" t="s">
        <v>54</v>
      </c>
      <c r="G594" s="4" t="s">
        <v>1712</v>
      </c>
      <c r="H594" s="4">
        <v>9990788859</v>
      </c>
      <c r="I594" s="4" t="s">
        <v>1714</v>
      </c>
      <c r="J594" s="4" t="s">
        <v>157</v>
      </c>
      <c r="K594" s="4" t="s">
        <v>698</v>
      </c>
      <c r="L594" s="4" t="s">
        <v>668</v>
      </c>
      <c r="M594" s="4" t="s">
        <v>638</v>
      </c>
      <c r="N594" s="4" t="s">
        <v>39</v>
      </c>
    </row>
    <row r="595" spans="1:14" x14ac:dyDescent="0.25">
      <c r="A595" s="2">
        <v>45114.031331018516</v>
      </c>
      <c r="B595" s="8">
        <v>45113</v>
      </c>
      <c r="C595" s="8" t="s">
        <v>216</v>
      </c>
      <c r="D595" s="4" t="s">
        <v>122</v>
      </c>
      <c r="E595" s="4" t="s">
        <v>1105</v>
      </c>
      <c r="F595" s="4" t="s">
        <v>334</v>
      </c>
      <c r="G595" s="4" t="s">
        <v>1715</v>
      </c>
      <c r="H595" s="4">
        <v>9583946371</v>
      </c>
      <c r="I595" s="4" t="s">
        <v>1716</v>
      </c>
      <c r="J595" s="4" t="s">
        <v>143</v>
      </c>
      <c r="K595" s="4" t="s">
        <v>637</v>
      </c>
      <c r="L595" s="4" t="s">
        <v>28</v>
      </c>
      <c r="M595" s="4" t="s">
        <v>669</v>
      </c>
      <c r="N595" s="4" t="s">
        <v>39</v>
      </c>
    </row>
    <row r="596" spans="1:14" x14ac:dyDescent="0.25">
      <c r="A596" s="2">
        <v>45114.033807870372</v>
      </c>
      <c r="B596" s="8">
        <v>45113</v>
      </c>
      <c r="C596" s="8" t="s">
        <v>216</v>
      </c>
      <c r="D596" s="4" t="s">
        <v>122</v>
      </c>
      <c r="E596" s="4" t="s">
        <v>1105</v>
      </c>
      <c r="F596" s="4" t="s">
        <v>334</v>
      </c>
      <c r="G596" s="4" t="s">
        <v>1717</v>
      </c>
      <c r="H596" s="4">
        <v>8850347362</v>
      </c>
      <c r="I596" s="4" t="s">
        <v>1718</v>
      </c>
      <c r="J596" s="4" t="s">
        <v>143</v>
      </c>
      <c r="K596" s="4" t="s">
        <v>637</v>
      </c>
      <c r="L596" s="4" t="s">
        <v>28</v>
      </c>
      <c r="M596" s="4" t="s">
        <v>638</v>
      </c>
      <c r="N596" s="4" t="s">
        <v>39</v>
      </c>
    </row>
    <row r="597" spans="1:14" x14ac:dyDescent="0.25">
      <c r="A597" s="2">
        <v>45114.036180555559</v>
      </c>
      <c r="B597" s="8">
        <v>45113</v>
      </c>
      <c r="C597" s="8" t="s">
        <v>216</v>
      </c>
      <c r="D597" s="4" t="s">
        <v>122</v>
      </c>
      <c r="E597" s="4" t="s">
        <v>1105</v>
      </c>
      <c r="F597" s="4" t="s">
        <v>334</v>
      </c>
      <c r="G597" s="4" t="s">
        <v>1719</v>
      </c>
      <c r="H597" s="4">
        <v>7798413828</v>
      </c>
      <c r="I597" s="4" t="s">
        <v>1720</v>
      </c>
      <c r="J597" s="4" t="s">
        <v>143</v>
      </c>
      <c r="K597" s="4" t="s">
        <v>637</v>
      </c>
      <c r="L597" s="4" t="s">
        <v>28</v>
      </c>
      <c r="M597" s="4" t="s">
        <v>638</v>
      </c>
      <c r="N597" s="4" t="s">
        <v>39</v>
      </c>
    </row>
    <row r="598" spans="1:14" x14ac:dyDescent="0.25">
      <c r="A598" s="2">
        <v>45114.041562500002</v>
      </c>
      <c r="B598" s="8">
        <v>45113</v>
      </c>
      <c r="C598" s="8" t="s">
        <v>216</v>
      </c>
      <c r="D598" s="4" t="s">
        <v>122</v>
      </c>
      <c r="E598" s="4" t="s">
        <v>1105</v>
      </c>
      <c r="F598" s="4" t="s">
        <v>334</v>
      </c>
      <c r="G598" s="4" t="s">
        <v>1721</v>
      </c>
      <c r="H598" s="4">
        <v>9572455573</v>
      </c>
      <c r="I598" s="4" t="s">
        <v>1722</v>
      </c>
      <c r="J598" s="4" t="s">
        <v>143</v>
      </c>
      <c r="K598" s="4" t="s">
        <v>637</v>
      </c>
      <c r="L598" s="4" t="s">
        <v>28</v>
      </c>
      <c r="M598" s="4" t="s">
        <v>669</v>
      </c>
      <c r="N598" s="4" t="s">
        <v>39</v>
      </c>
    </row>
    <row r="599" spans="1:14" x14ac:dyDescent="0.25">
      <c r="A599" s="2">
        <v>45114.043900462966</v>
      </c>
      <c r="B599" s="8">
        <v>45113</v>
      </c>
      <c r="C599" s="8" t="s">
        <v>216</v>
      </c>
      <c r="D599" s="4" t="s">
        <v>122</v>
      </c>
      <c r="E599" s="4" t="s">
        <v>1105</v>
      </c>
      <c r="F599" s="4" t="s">
        <v>334</v>
      </c>
      <c r="G599" s="4" t="s">
        <v>1723</v>
      </c>
      <c r="H599" s="4">
        <v>8890312310</v>
      </c>
      <c r="I599" s="4" t="s">
        <v>1724</v>
      </c>
      <c r="J599" s="4" t="s">
        <v>143</v>
      </c>
      <c r="K599" s="4" t="s">
        <v>637</v>
      </c>
      <c r="L599" s="4" t="s">
        <v>28</v>
      </c>
      <c r="M599" s="4" t="s">
        <v>638</v>
      </c>
      <c r="N599" s="4" t="s">
        <v>39</v>
      </c>
    </row>
    <row r="600" spans="1:14" ht="15.75" thickBot="1" x14ac:dyDescent="0.3">
      <c r="A600" s="2">
        <v>45114.046249999999</v>
      </c>
      <c r="B600" s="8">
        <v>45113</v>
      </c>
      <c r="C600" s="8" t="s">
        <v>216</v>
      </c>
      <c r="D600" s="4" t="s">
        <v>122</v>
      </c>
      <c r="E600" s="4" t="s">
        <v>1105</v>
      </c>
      <c r="F600" s="4" t="s">
        <v>334</v>
      </c>
      <c r="G600" s="4" t="s">
        <v>1725</v>
      </c>
      <c r="H600" s="4">
        <v>9859123410</v>
      </c>
      <c r="I600" s="4" t="s">
        <v>1726</v>
      </c>
      <c r="J600" s="4" t="s">
        <v>143</v>
      </c>
      <c r="K600" s="4" t="s">
        <v>685</v>
      </c>
      <c r="L600" s="4" t="s">
        <v>28</v>
      </c>
      <c r="M600" s="4" t="s">
        <v>638</v>
      </c>
      <c r="N600" s="4" t="s">
        <v>30</v>
      </c>
    </row>
    <row r="601" spans="1:14" ht="15.75" thickBot="1" x14ac:dyDescent="0.3">
      <c r="A601" s="77">
        <v>45120.967870370368</v>
      </c>
      <c r="B601" s="35">
        <v>45120</v>
      </c>
      <c r="C601" s="8" t="s">
        <v>216</v>
      </c>
      <c r="D601" s="78" t="s">
        <v>122</v>
      </c>
      <c r="E601" s="78" t="s">
        <v>1105</v>
      </c>
      <c r="F601" s="4" t="s">
        <v>334</v>
      </c>
      <c r="G601" s="78" t="s">
        <v>1727</v>
      </c>
      <c r="H601" s="79">
        <v>9684912344</v>
      </c>
      <c r="I601" s="78" t="s">
        <v>1728</v>
      </c>
      <c r="J601" s="78" t="s">
        <v>143</v>
      </c>
      <c r="K601" s="78" t="s">
        <v>637</v>
      </c>
      <c r="L601" s="78" t="s">
        <v>28</v>
      </c>
      <c r="M601" s="78" t="s">
        <v>638</v>
      </c>
      <c r="N601" s="78" t="s">
        <v>39</v>
      </c>
    </row>
    <row r="602" spans="1:14" ht="15.75" thickBot="1" x14ac:dyDescent="0.3">
      <c r="A602" s="77">
        <v>45120.972129629627</v>
      </c>
      <c r="B602" s="35">
        <v>45120</v>
      </c>
      <c r="C602" s="8" t="s">
        <v>216</v>
      </c>
      <c r="D602" s="78" t="s">
        <v>122</v>
      </c>
      <c r="E602" s="78" t="s">
        <v>1105</v>
      </c>
      <c r="F602" s="4" t="s">
        <v>334</v>
      </c>
      <c r="G602" s="78" t="s">
        <v>1343</v>
      </c>
      <c r="H602" s="79">
        <v>9584245373</v>
      </c>
      <c r="I602" s="78" t="s">
        <v>1729</v>
      </c>
      <c r="J602" s="78" t="s">
        <v>441</v>
      </c>
      <c r="K602" s="78" t="s">
        <v>637</v>
      </c>
      <c r="L602" s="78" t="s">
        <v>186</v>
      </c>
      <c r="M602" s="78" t="s">
        <v>638</v>
      </c>
      <c r="N602" s="78" t="s">
        <v>39</v>
      </c>
    </row>
    <row r="603" spans="1:14" ht="27" thickBot="1" x14ac:dyDescent="0.3">
      <c r="A603" s="9">
        <v>45126.805069444446</v>
      </c>
      <c r="B603" s="10">
        <v>45126</v>
      </c>
      <c r="C603" s="80" t="s">
        <v>216</v>
      </c>
      <c r="D603" s="12" t="s">
        <v>33</v>
      </c>
      <c r="E603" s="12" t="s">
        <v>1730</v>
      </c>
      <c r="F603" s="12" t="s">
        <v>1731</v>
      </c>
      <c r="G603" s="12" t="s">
        <v>665</v>
      </c>
      <c r="H603" s="12">
        <v>918287531617</v>
      </c>
      <c r="I603" s="12" t="s">
        <v>229</v>
      </c>
      <c r="J603" s="12" t="s">
        <v>143</v>
      </c>
      <c r="K603" s="12" t="s">
        <v>637</v>
      </c>
      <c r="L603" s="12" t="s">
        <v>673</v>
      </c>
      <c r="M603" s="12" t="s">
        <v>763</v>
      </c>
      <c r="N603" s="12" t="s">
        <v>39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election activeCell="I1" sqref="I1"/>
    </sheetView>
  </sheetViews>
  <sheetFormatPr defaultRowHeight="15" x14ac:dyDescent="0.25"/>
  <cols>
    <col min="1" max="1" width="16.42578125" customWidth="1"/>
    <col min="2" max="2" width="21.7109375" customWidth="1"/>
    <col min="9" max="9" width="16.42578125" customWidth="1"/>
    <col min="10" max="10" width="21.7109375" customWidth="1"/>
  </cols>
  <sheetData>
    <row r="1" spans="1:10" x14ac:dyDescent="0.25">
      <c r="A1" s="63" t="s">
        <v>2</v>
      </c>
      <c r="B1" t="s">
        <v>553</v>
      </c>
      <c r="I1" s="63" t="s">
        <v>2</v>
      </c>
      <c r="J1" t="s">
        <v>216</v>
      </c>
    </row>
    <row r="2" spans="1:10" x14ac:dyDescent="0.25">
      <c r="I2" s="63" t="s">
        <v>1</v>
      </c>
      <c r="J2" t="s">
        <v>553</v>
      </c>
    </row>
    <row r="3" spans="1:10" x14ac:dyDescent="0.25">
      <c r="A3" s="63" t="s">
        <v>554</v>
      </c>
      <c r="B3" t="s">
        <v>557</v>
      </c>
    </row>
    <row r="4" spans="1:10" x14ac:dyDescent="0.25">
      <c r="A4" s="64" t="s">
        <v>54</v>
      </c>
      <c r="B4" s="65">
        <v>19</v>
      </c>
      <c r="I4" s="63" t="s">
        <v>554</v>
      </c>
      <c r="J4" t="s">
        <v>557</v>
      </c>
    </row>
    <row r="5" spans="1:10" x14ac:dyDescent="0.25">
      <c r="A5" s="64" t="s">
        <v>34</v>
      </c>
      <c r="B5" s="65">
        <v>11</v>
      </c>
      <c r="I5" s="64" t="s">
        <v>54</v>
      </c>
      <c r="J5" s="65">
        <v>5</v>
      </c>
    </row>
    <row r="6" spans="1:10" x14ac:dyDescent="0.25">
      <c r="A6" s="64" t="s">
        <v>334</v>
      </c>
      <c r="B6" s="65">
        <v>30</v>
      </c>
      <c r="I6" s="64" t="s">
        <v>334</v>
      </c>
      <c r="J6" s="65">
        <v>30</v>
      </c>
    </row>
    <row r="7" spans="1:10" x14ac:dyDescent="0.25">
      <c r="A7" s="64" t="s">
        <v>43</v>
      </c>
      <c r="B7" s="65">
        <v>16</v>
      </c>
      <c r="I7" s="64" t="s">
        <v>43</v>
      </c>
      <c r="J7" s="65">
        <v>1</v>
      </c>
    </row>
    <row r="8" spans="1:10" x14ac:dyDescent="0.25">
      <c r="A8" s="64" t="s">
        <v>301</v>
      </c>
      <c r="B8" s="65">
        <v>15</v>
      </c>
      <c r="I8" s="64" t="s">
        <v>301</v>
      </c>
      <c r="J8" s="65">
        <v>15</v>
      </c>
    </row>
    <row r="9" spans="1:10" x14ac:dyDescent="0.25">
      <c r="A9" s="64" t="s">
        <v>641</v>
      </c>
      <c r="B9" s="65">
        <v>12</v>
      </c>
      <c r="I9" s="64" t="s">
        <v>556</v>
      </c>
      <c r="J9" s="65">
        <v>51</v>
      </c>
    </row>
    <row r="10" spans="1:10" x14ac:dyDescent="0.25">
      <c r="A10" s="64" t="s">
        <v>555</v>
      </c>
      <c r="B10" s="65"/>
    </row>
    <row r="11" spans="1:10" x14ac:dyDescent="0.25">
      <c r="A11" s="64" t="s">
        <v>556</v>
      </c>
      <c r="B11" s="65">
        <v>103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04"/>
  <sheetViews>
    <sheetView topLeftCell="A97" workbookViewId="0">
      <selection activeCell="A102" sqref="A102:AC104"/>
    </sheetView>
  </sheetViews>
  <sheetFormatPr defaultRowHeight="15" x14ac:dyDescent="0.25"/>
  <cols>
    <col min="1" max="1" width="15.5703125" customWidth="1"/>
    <col min="2" max="2" width="12" customWidth="1"/>
    <col min="3" max="3" width="11.140625" customWidth="1"/>
    <col min="4" max="4" width="34.7109375" customWidth="1"/>
    <col min="5" max="5" width="29" customWidth="1"/>
    <col min="6" max="6" width="18.7109375" customWidth="1"/>
    <col min="7" max="7" width="25.42578125" customWidth="1"/>
    <col min="8" max="8" width="32.42578125" customWidth="1"/>
    <col min="9" max="9" width="31.28515625" customWidth="1"/>
    <col min="10" max="10" width="18.85546875" customWidth="1"/>
    <col min="11" max="11" width="71.5703125" customWidth="1"/>
    <col min="12" max="12" width="26.42578125" customWidth="1"/>
    <col min="13" max="13" width="72.28515625" customWidth="1"/>
    <col min="14" max="14" width="34.5703125" customWidth="1"/>
    <col min="15" max="15" width="27" customWidth="1"/>
    <col min="16" max="16" width="12.42578125" customWidth="1"/>
    <col min="17" max="17" width="13.85546875" customWidth="1"/>
    <col min="18" max="18" width="42.140625" customWidth="1"/>
    <col min="19" max="19" width="11.5703125" customWidth="1"/>
    <col min="20" max="20" width="23.140625" customWidth="1"/>
    <col min="21" max="21" width="32.28515625" customWidth="1"/>
    <col min="22" max="22" width="19" customWidth="1"/>
    <col min="23" max="23" width="22.7109375" customWidth="1"/>
    <col min="24" max="24" width="38.42578125" customWidth="1"/>
    <col min="25" max="25" width="29.7109375" customWidth="1"/>
    <col min="26" max="26" width="18.28515625" customWidth="1"/>
    <col min="27" max="27" width="97.5703125" customWidth="1"/>
    <col min="28" max="28" width="25.7109375" customWidth="1"/>
  </cols>
  <sheetData>
    <row r="1" spans="1:28" x14ac:dyDescent="0.25">
      <c r="A1" s="1" t="s">
        <v>0</v>
      </c>
      <c r="B1" s="1" t="s">
        <v>1</v>
      </c>
      <c r="C1" s="1" t="s">
        <v>2</v>
      </c>
      <c r="D1" s="1" t="s">
        <v>1732</v>
      </c>
      <c r="E1" s="1" t="s">
        <v>1733</v>
      </c>
      <c r="F1" s="1" t="s">
        <v>1734</v>
      </c>
      <c r="G1" s="1" t="s">
        <v>1735</v>
      </c>
      <c r="H1" s="1" t="s">
        <v>1736</v>
      </c>
      <c r="I1" s="1" t="s">
        <v>1737</v>
      </c>
      <c r="J1" s="1" t="s">
        <v>1738</v>
      </c>
      <c r="K1" s="1" t="s">
        <v>1739</v>
      </c>
      <c r="L1" s="1" t="s">
        <v>1740</v>
      </c>
      <c r="M1" s="1" t="s">
        <v>1741</v>
      </c>
      <c r="N1" s="1" t="s">
        <v>1742</v>
      </c>
      <c r="O1" s="1" t="s">
        <v>1743</v>
      </c>
      <c r="P1" s="1" t="s">
        <v>1744</v>
      </c>
      <c r="Q1" s="1" t="s">
        <v>1745</v>
      </c>
      <c r="R1" s="1" t="s">
        <v>1746</v>
      </c>
      <c r="S1" s="1" t="s">
        <v>1747</v>
      </c>
      <c r="T1" s="1" t="s">
        <v>1748</v>
      </c>
      <c r="U1" s="1" t="s">
        <v>1749</v>
      </c>
      <c r="V1" s="1" t="s">
        <v>1750</v>
      </c>
      <c r="W1" s="1" t="s">
        <v>1751</v>
      </c>
      <c r="X1" s="1" t="s">
        <v>1752</v>
      </c>
      <c r="Y1" s="1" t="s">
        <v>22</v>
      </c>
      <c r="Z1" s="1" t="s">
        <v>23</v>
      </c>
      <c r="AA1" s="1" t="s">
        <v>1753</v>
      </c>
      <c r="AB1" s="1" t="s">
        <v>1754</v>
      </c>
    </row>
    <row r="2" spans="1:28" x14ac:dyDescent="0.25">
      <c r="A2" s="2">
        <v>45068.552812499998</v>
      </c>
      <c r="B2" s="3">
        <v>45068</v>
      </c>
      <c r="C2" s="3" t="s">
        <v>633</v>
      </c>
      <c r="D2" s="4" t="s">
        <v>1755</v>
      </c>
      <c r="E2" s="4">
        <v>7217655173</v>
      </c>
      <c r="F2" s="4" t="s">
        <v>37</v>
      </c>
      <c r="G2" s="81">
        <v>45018</v>
      </c>
      <c r="H2" s="4" t="s">
        <v>1756</v>
      </c>
      <c r="I2" s="4" t="s">
        <v>1757</v>
      </c>
      <c r="J2" s="4" t="s">
        <v>1758</v>
      </c>
      <c r="K2" s="4"/>
      <c r="L2" s="4" t="s">
        <v>1759</v>
      </c>
      <c r="M2" s="4"/>
      <c r="N2" s="4">
        <v>5</v>
      </c>
      <c r="O2" s="4">
        <v>30</v>
      </c>
      <c r="P2" s="4">
        <v>10</v>
      </c>
      <c r="Q2" s="4">
        <v>7</v>
      </c>
      <c r="R2" s="4" t="s">
        <v>218</v>
      </c>
      <c r="S2" s="4" t="s">
        <v>30</v>
      </c>
      <c r="T2" s="4" t="s">
        <v>39</v>
      </c>
      <c r="U2" s="4" t="s">
        <v>30</v>
      </c>
      <c r="V2" s="4" t="s">
        <v>1760</v>
      </c>
      <c r="W2" s="4"/>
      <c r="X2" s="4">
        <v>2</v>
      </c>
      <c r="Y2" s="4" t="s">
        <v>33</v>
      </c>
      <c r="Z2" s="4" t="s">
        <v>34</v>
      </c>
      <c r="AA2" s="4" t="s">
        <v>1761</v>
      </c>
      <c r="AB2" s="4" t="s">
        <v>1762</v>
      </c>
    </row>
    <row r="3" spans="1:28" x14ac:dyDescent="0.25">
      <c r="A3" s="2">
        <v>45068.591539351852</v>
      </c>
      <c r="B3" s="3">
        <v>45068</v>
      </c>
      <c r="C3" s="3" t="s">
        <v>633</v>
      </c>
      <c r="D3" s="4" t="s">
        <v>1763</v>
      </c>
      <c r="E3" s="4">
        <v>7827130133</v>
      </c>
      <c r="F3" s="4" t="s">
        <v>177</v>
      </c>
      <c r="G3" s="81">
        <v>44987</v>
      </c>
      <c r="H3" s="4" t="s">
        <v>1764</v>
      </c>
      <c r="I3" s="4" t="s">
        <v>1765</v>
      </c>
      <c r="J3" s="4" t="s">
        <v>1766</v>
      </c>
      <c r="K3" s="4"/>
      <c r="L3" s="4" t="s">
        <v>1767</v>
      </c>
      <c r="M3" s="4"/>
      <c r="N3" s="4">
        <v>26</v>
      </c>
      <c r="O3" s="4">
        <v>50</v>
      </c>
      <c r="P3" s="4">
        <v>10</v>
      </c>
      <c r="Q3" s="4">
        <v>7</v>
      </c>
      <c r="R3" s="4" t="s">
        <v>1768</v>
      </c>
      <c r="S3" s="4" t="s">
        <v>30</v>
      </c>
      <c r="T3" s="4" t="s">
        <v>30</v>
      </c>
      <c r="U3" s="4" t="s">
        <v>30</v>
      </c>
      <c r="V3" s="4" t="s">
        <v>1769</v>
      </c>
      <c r="W3" s="4"/>
      <c r="X3" s="4">
        <v>1</v>
      </c>
      <c r="Y3" s="4" t="s">
        <v>33</v>
      </c>
      <c r="Z3" s="4" t="s">
        <v>34</v>
      </c>
      <c r="AA3" s="4" t="s">
        <v>1761</v>
      </c>
      <c r="AB3" s="4" t="s">
        <v>1770</v>
      </c>
    </row>
    <row r="4" spans="1:28" x14ac:dyDescent="0.25">
      <c r="A4" s="2">
        <v>45068.593622685185</v>
      </c>
      <c r="B4" s="3">
        <v>45068</v>
      </c>
      <c r="C4" s="3" t="s">
        <v>633</v>
      </c>
      <c r="D4" s="4" t="s">
        <v>1771</v>
      </c>
      <c r="E4" s="4">
        <v>9891271402</v>
      </c>
      <c r="F4" s="4" t="s">
        <v>97</v>
      </c>
      <c r="G4" s="4">
        <v>4</v>
      </c>
      <c r="H4" s="4" t="s">
        <v>1772</v>
      </c>
      <c r="I4" s="4">
        <v>10000</v>
      </c>
      <c r="J4" s="4" t="s">
        <v>1773</v>
      </c>
      <c r="K4" s="4"/>
      <c r="L4" s="4" t="s">
        <v>1774</v>
      </c>
      <c r="M4" s="4"/>
      <c r="N4" s="4">
        <v>30</v>
      </c>
      <c r="O4" s="4">
        <v>50</v>
      </c>
      <c r="P4" s="4">
        <v>10</v>
      </c>
      <c r="Q4" s="4">
        <v>7</v>
      </c>
      <c r="R4" s="4" t="s">
        <v>1775</v>
      </c>
      <c r="S4" s="4" t="s">
        <v>30</v>
      </c>
      <c r="T4" s="4" t="s">
        <v>30</v>
      </c>
      <c r="U4" s="4" t="s">
        <v>30</v>
      </c>
      <c r="V4" s="4" t="s">
        <v>1769</v>
      </c>
      <c r="W4" s="4"/>
      <c r="X4" s="4">
        <v>1</v>
      </c>
      <c r="Y4" s="4" t="s">
        <v>33</v>
      </c>
      <c r="Z4" s="4" t="s">
        <v>34</v>
      </c>
      <c r="AA4" s="4" t="s">
        <v>1761</v>
      </c>
      <c r="AB4" s="4" t="s">
        <v>726</v>
      </c>
    </row>
    <row r="5" spans="1:28" x14ac:dyDescent="0.25">
      <c r="A5" s="2">
        <v>45068.697129629632</v>
      </c>
      <c r="B5" s="3">
        <v>45068</v>
      </c>
      <c r="C5" s="3" t="s">
        <v>633</v>
      </c>
      <c r="D5" s="4" t="s">
        <v>1776</v>
      </c>
      <c r="E5" s="4">
        <v>9891135875</v>
      </c>
      <c r="F5" s="4" t="s">
        <v>173</v>
      </c>
      <c r="G5" s="81">
        <v>45019</v>
      </c>
      <c r="H5" s="4" t="s">
        <v>1777</v>
      </c>
      <c r="I5" s="4">
        <v>50000</v>
      </c>
      <c r="J5" s="4" t="s">
        <v>1778</v>
      </c>
      <c r="K5" s="4"/>
      <c r="L5" s="4" t="s">
        <v>1779</v>
      </c>
      <c r="M5" s="4"/>
      <c r="N5" s="4">
        <v>28</v>
      </c>
      <c r="O5" s="4">
        <v>50</v>
      </c>
      <c r="P5" s="4">
        <v>10</v>
      </c>
      <c r="Q5" s="4">
        <v>8</v>
      </c>
      <c r="R5" s="4" t="s">
        <v>1780</v>
      </c>
      <c r="S5" s="4" t="s">
        <v>30</v>
      </c>
      <c r="T5" s="4" t="s">
        <v>30</v>
      </c>
      <c r="U5" s="4" t="s">
        <v>30</v>
      </c>
      <c r="V5" s="4" t="s">
        <v>1769</v>
      </c>
      <c r="W5" s="4"/>
      <c r="X5" s="4">
        <v>1</v>
      </c>
      <c r="Y5" s="4" t="s">
        <v>33</v>
      </c>
      <c r="Z5" s="4" t="s">
        <v>34</v>
      </c>
      <c r="AA5" s="4" t="s">
        <v>1761</v>
      </c>
      <c r="AB5" s="4" t="s">
        <v>1781</v>
      </c>
    </row>
    <row r="6" spans="1:28" x14ac:dyDescent="0.25">
      <c r="A6" s="2">
        <v>45068.711701388886</v>
      </c>
      <c r="B6" s="3">
        <v>45068</v>
      </c>
      <c r="C6" s="3" t="s">
        <v>633</v>
      </c>
      <c r="D6" s="4" t="s">
        <v>1782</v>
      </c>
      <c r="E6" s="4">
        <v>9910197003</v>
      </c>
      <c r="F6" s="4" t="s">
        <v>173</v>
      </c>
      <c r="G6" s="81">
        <v>44987</v>
      </c>
      <c r="H6" s="4">
        <v>500</v>
      </c>
      <c r="I6" s="4">
        <v>50000</v>
      </c>
      <c r="J6" s="4" t="s">
        <v>1783</v>
      </c>
      <c r="K6" s="4"/>
      <c r="L6" s="4" t="s">
        <v>1784</v>
      </c>
      <c r="M6" s="4"/>
      <c r="N6" s="4">
        <v>28</v>
      </c>
      <c r="O6" s="4">
        <v>60</v>
      </c>
      <c r="P6" s="4">
        <v>10</v>
      </c>
      <c r="Q6" s="4">
        <v>9</v>
      </c>
      <c r="R6" s="4" t="s">
        <v>223</v>
      </c>
      <c r="S6" s="4" t="s">
        <v>30</v>
      </c>
      <c r="T6" s="4" t="s">
        <v>30</v>
      </c>
      <c r="U6" s="4" t="s">
        <v>30</v>
      </c>
      <c r="V6" s="4" t="s">
        <v>1760</v>
      </c>
      <c r="W6" s="4"/>
      <c r="X6" s="4">
        <v>1</v>
      </c>
      <c r="Y6" s="4" t="s">
        <v>33</v>
      </c>
      <c r="Z6" s="4" t="s">
        <v>34</v>
      </c>
      <c r="AA6" s="4" t="s">
        <v>1761</v>
      </c>
      <c r="AB6" s="4" t="s">
        <v>1785</v>
      </c>
    </row>
    <row r="7" spans="1:28" x14ac:dyDescent="0.25">
      <c r="A7" s="82">
        <v>45070.561655092592</v>
      </c>
      <c r="B7" s="83">
        <v>45070</v>
      </c>
      <c r="C7" s="3" t="s">
        <v>633</v>
      </c>
      <c r="D7" s="54" t="s">
        <v>1786</v>
      </c>
      <c r="E7" s="54">
        <v>9871119956</v>
      </c>
      <c r="F7" s="54" t="s">
        <v>48</v>
      </c>
      <c r="G7" s="54">
        <v>2</v>
      </c>
      <c r="H7" s="54">
        <v>600</v>
      </c>
      <c r="I7" s="54">
        <v>80000</v>
      </c>
      <c r="J7" s="54" t="s">
        <v>1787</v>
      </c>
      <c r="K7" s="4"/>
      <c r="L7" s="4" t="s">
        <v>1788</v>
      </c>
      <c r="M7" s="4"/>
      <c r="N7" s="4">
        <v>30</v>
      </c>
      <c r="O7" s="4">
        <v>30</v>
      </c>
      <c r="P7" s="4">
        <v>10</v>
      </c>
      <c r="Q7" s="4">
        <v>9</v>
      </c>
      <c r="R7" s="4" t="s">
        <v>83</v>
      </c>
      <c r="S7" s="4" t="s">
        <v>30</v>
      </c>
      <c r="T7" s="4" t="s">
        <v>30</v>
      </c>
      <c r="U7" s="4" t="s">
        <v>30</v>
      </c>
      <c r="V7" s="4" t="s">
        <v>1760</v>
      </c>
      <c r="W7" s="4"/>
      <c r="X7" s="4">
        <v>1</v>
      </c>
      <c r="Y7" s="4" t="s">
        <v>33</v>
      </c>
      <c r="Z7" s="4" t="s">
        <v>34</v>
      </c>
      <c r="AA7" s="4" t="s">
        <v>1761</v>
      </c>
      <c r="AB7" s="4" t="s">
        <v>1789</v>
      </c>
    </row>
    <row r="8" spans="1:28" x14ac:dyDescent="0.25">
      <c r="A8" s="2">
        <v>45072.516284722224</v>
      </c>
      <c r="B8" s="3">
        <v>45051</v>
      </c>
      <c r="C8" s="3" t="s">
        <v>633</v>
      </c>
      <c r="D8" s="4" t="s">
        <v>1790</v>
      </c>
      <c r="E8" s="4">
        <v>8588900240</v>
      </c>
      <c r="F8" s="4" t="s">
        <v>177</v>
      </c>
      <c r="G8" s="4">
        <v>2</v>
      </c>
      <c r="H8" s="4" t="s">
        <v>1791</v>
      </c>
      <c r="I8" s="4" t="s">
        <v>1792</v>
      </c>
      <c r="J8" s="4" t="s">
        <v>1793</v>
      </c>
      <c r="K8" s="4"/>
      <c r="L8" s="4" t="s">
        <v>1794</v>
      </c>
      <c r="M8" s="4"/>
      <c r="N8" s="4">
        <v>30</v>
      </c>
      <c r="O8" s="4">
        <v>5</v>
      </c>
      <c r="P8" s="84">
        <v>0.4375</v>
      </c>
      <c r="Q8" s="4" t="s">
        <v>1795</v>
      </c>
      <c r="R8" s="4" t="s">
        <v>178</v>
      </c>
      <c r="S8" s="4" t="s">
        <v>30</v>
      </c>
      <c r="T8" s="4" t="s">
        <v>30</v>
      </c>
      <c r="U8" s="4" t="s">
        <v>30</v>
      </c>
      <c r="V8" s="4" t="s">
        <v>1760</v>
      </c>
      <c r="W8" s="4"/>
      <c r="X8" s="4">
        <v>1</v>
      </c>
      <c r="Y8" s="4" t="s">
        <v>53</v>
      </c>
      <c r="Z8" s="4" t="s">
        <v>54</v>
      </c>
      <c r="AA8" s="4" t="s">
        <v>1796</v>
      </c>
      <c r="AB8" s="4" t="s">
        <v>177</v>
      </c>
    </row>
    <row r="9" spans="1:28" x14ac:dyDescent="0.25">
      <c r="A9" s="2">
        <v>45072.920034722221</v>
      </c>
      <c r="B9" s="3">
        <v>45072</v>
      </c>
      <c r="C9" s="3" t="s">
        <v>633</v>
      </c>
      <c r="D9" s="4" t="s">
        <v>1797</v>
      </c>
      <c r="E9" s="4">
        <v>9215617020</v>
      </c>
      <c r="F9" s="4" t="s">
        <v>48</v>
      </c>
      <c r="G9" s="4">
        <v>2</v>
      </c>
      <c r="H9" s="4">
        <v>100</v>
      </c>
      <c r="I9" s="4">
        <v>200</v>
      </c>
      <c r="J9" s="4" t="s">
        <v>1798</v>
      </c>
      <c r="K9" s="4"/>
      <c r="L9" s="4" t="s">
        <v>1799</v>
      </c>
      <c r="M9" s="4"/>
      <c r="N9" s="4">
        <v>30</v>
      </c>
      <c r="O9" s="4">
        <v>30</v>
      </c>
      <c r="P9" s="4" t="s">
        <v>1800</v>
      </c>
      <c r="Q9" s="4" t="s">
        <v>1801</v>
      </c>
      <c r="R9" s="4" t="s">
        <v>89</v>
      </c>
      <c r="S9" s="4" t="s">
        <v>30</v>
      </c>
      <c r="T9" s="4" t="s">
        <v>30</v>
      </c>
      <c r="U9" s="4" t="s">
        <v>30</v>
      </c>
      <c r="V9" s="4" t="s">
        <v>1769</v>
      </c>
      <c r="W9" s="4"/>
      <c r="X9" s="4">
        <v>1</v>
      </c>
      <c r="Y9" s="4" t="s">
        <v>53</v>
      </c>
      <c r="Z9" s="4" t="s">
        <v>54</v>
      </c>
      <c r="AA9" s="4" t="s">
        <v>1796</v>
      </c>
      <c r="AB9" s="4" t="s">
        <v>47</v>
      </c>
    </row>
    <row r="10" spans="1:28" x14ac:dyDescent="0.25">
      <c r="A10" s="2">
        <v>45073.591944444444</v>
      </c>
      <c r="B10" s="3">
        <v>45073</v>
      </c>
      <c r="C10" s="3" t="s">
        <v>633</v>
      </c>
      <c r="D10" s="4" t="s">
        <v>720</v>
      </c>
      <c r="E10" s="4">
        <v>9810787615</v>
      </c>
      <c r="F10" s="4" t="s">
        <v>177</v>
      </c>
      <c r="G10" s="4">
        <v>6</v>
      </c>
      <c r="H10" s="4" t="s">
        <v>1802</v>
      </c>
      <c r="I10" s="4">
        <v>50000</v>
      </c>
      <c r="J10" s="4" t="s">
        <v>1803</v>
      </c>
      <c r="K10" s="7" t="s">
        <v>1804</v>
      </c>
      <c r="L10" s="4" t="s">
        <v>1805</v>
      </c>
      <c r="M10" s="7" t="s">
        <v>1806</v>
      </c>
      <c r="N10" s="4">
        <v>30</v>
      </c>
      <c r="O10" s="4">
        <v>10</v>
      </c>
      <c r="P10" s="4">
        <v>9</v>
      </c>
      <c r="Q10" s="4">
        <v>8</v>
      </c>
      <c r="R10" s="4" t="s">
        <v>48</v>
      </c>
      <c r="S10" s="4" t="s">
        <v>39</v>
      </c>
      <c r="T10" s="4" t="s">
        <v>30</v>
      </c>
      <c r="U10" s="4" t="s">
        <v>30</v>
      </c>
      <c r="V10" s="4" t="s">
        <v>1760</v>
      </c>
      <c r="W10" s="4"/>
      <c r="X10" s="4">
        <v>2</v>
      </c>
      <c r="Y10" s="4" t="s">
        <v>42</v>
      </c>
      <c r="Z10" s="4" t="s">
        <v>43</v>
      </c>
      <c r="AA10" s="4" t="s">
        <v>1807</v>
      </c>
      <c r="AB10" s="4" t="s">
        <v>720</v>
      </c>
    </row>
    <row r="11" spans="1:28" x14ac:dyDescent="0.25">
      <c r="A11" s="2">
        <v>45073.608807870369</v>
      </c>
      <c r="B11" s="3">
        <v>45073</v>
      </c>
      <c r="C11" s="3" t="s">
        <v>633</v>
      </c>
      <c r="D11" s="4" t="s">
        <v>1808</v>
      </c>
      <c r="E11" s="4">
        <v>9999332896</v>
      </c>
      <c r="F11" s="4" t="s">
        <v>261</v>
      </c>
      <c r="G11" s="4">
        <v>6</v>
      </c>
      <c r="H11" s="4">
        <v>200</v>
      </c>
      <c r="I11" s="4">
        <v>50000</v>
      </c>
      <c r="J11" s="4" t="s">
        <v>1809</v>
      </c>
      <c r="K11" s="7" t="s">
        <v>1810</v>
      </c>
      <c r="L11" s="4" t="s">
        <v>1811</v>
      </c>
      <c r="M11" s="7" t="s">
        <v>1812</v>
      </c>
      <c r="N11" s="4">
        <v>30</v>
      </c>
      <c r="O11" s="4">
        <v>7</v>
      </c>
      <c r="P11" s="4">
        <v>10</v>
      </c>
      <c r="Q11" s="4">
        <v>10</v>
      </c>
      <c r="R11" s="4" t="s">
        <v>933</v>
      </c>
      <c r="S11" s="4" t="s">
        <v>39</v>
      </c>
      <c r="T11" s="4" t="s">
        <v>30</v>
      </c>
      <c r="U11" s="4" t="s">
        <v>30</v>
      </c>
      <c r="V11" s="4" t="s">
        <v>1760</v>
      </c>
      <c r="W11" s="4"/>
      <c r="X11" s="4">
        <v>2</v>
      </c>
      <c r="Y11" s="4" t="s">
        <v>42</v>
      </c>
      <c r="Z11" s="4" t="s">
        <v>43</v>
      </c>
      <c r="AA11" s="4" t="s">
        <v>1813</v>
      </c>
      <c r="AB11" s="4" t="s">
        <v>1808</v>
      </c>
    </row>
    <row r="12" spans="1:28" x14ac:dyDescent="0.25">
      <c r="A12" s="2">
        <v>45073.686724537038</v>
      </c>
      <c r="B12" s="3">
        <v>45073</v>
      </c>
      <c r="C12" s="3" t="s">
        <v>633</v>
      </c>
      <c r="D12" s="4" t="s">
        <v>1814</v>
      </c>
      <c r="E12" s="4">
        <v>8077015163</v>
      </c>
      <c r="F12" s="4" t="s">
        <v>177</v>
      </c>
      <c r="G12" s="4">
        <v>8</v>
      </c>
      <c r="H12" s="4">
        <v>200</v>
      </c>
      <c r="I12" s="4">
        <v>50000</v>
      </c>
      <c r="J12" s="4" t="s">
        <v>1815</v>
      </c>
      <c r="K12" s="7" t="s">
        <v>1816</v>
      </c>
      <c r="L12" s="4" t="s">
        <v>1817</v>
      </c>
      <c r="M12" s="7" t="s">
        <v>1818</v>
      </c>
      <c r="N12" s="4">
        <v>30</v>
      </c>
      <c r="O12" s="4">
        <v>5</v>
      </c>
      <c r="P12" s="4">
        <v>10</v>
      </c>
      <c r="Q12" s="4">
        <v>9</v>
      </c>
      <c r="R12" s="4" t="s">
        <v>1819</v>
      </c>
      <c r="S12" s="4" t="s">
        <v>39</v>
      </c>
      <c r="T12" s="4" t="s">
        <v>30</v>
      </c>
      <c r="U12" s="4" t="s">
        <v>30</v>
      </c>
      <c r="V12" s="4" t="s">
        <v>1760</v>
      </c>
      <c r="W12" s="4"/>
      <c r="X12" s="4">
        <v>2</v>
      </c>
      <c r="Y12" s="4" t="s">
        <v>42</v>
      </c>
      <c r="Z12" s="4" t="s">
        <v>43</v>
      </c>
      <c r="AA12" s="4" t="s">
        <v>1820</v>
      </c>
      <c r="AB12" s="4" t="s">
        <v>1821</v>
      </c>
    </row>
    <row r="13" spans="1:28" x14ac:dyDescent="0.25">
      <c r="A13" s="2">
        <v>45075.658402777779</v>
      </c>
      <c r="B13" s="3">
        <v>45075</v>
      </c>
      <c r="C13" s="3" t="s">
        <v>633</v>
      </c>
      <c r="D13" s="4" t="s">
        <v>813</v>
      </c>
      <c r="E13" s="4">
        <v>9717077174</v>
      </c>
      <c r="F13" s="4" t="s">
        <v>261</v>
      </c>
      <c r="G13" s="4">
        <v>12</v>
      </c>
      <c r="H13" s="4">
        <v>100</v>
      </c>
      <c r="I13" s="4">
        <v>20000</v>
      </c>
      <c r="J13" s="4" t="s">
        <v>1822</v>
      </c>
      <c r="K13" s="7" t="s">
        <v>1823</v>
      </c>
      <c r="L13" s="4" t="s">
        <v>1824</v>
      </c>
      <c r="M13" s="7" t="s">
        <v>1825</v>
      </c>
      <c r="N13" s="4">
        <v>30</v>
      </c>
      <c r="O13" s="4">
        <v>5</v>
      </c>
      <c r="P13" s="4">
        <v>10</v>
      </c>
      <c r="Q13" s="4">
        <v>9</v>
      </c>
      <c r="R13" s="4" t="s">
        <v>223</v>
      </c>
      <c r="S13" s="4" t="s">
        <v>39</v>
      </c>
      <c r="T13" s="4" t="s">
        <v>30</v>
      </c>
      <c r="U13" s="4" t="s">
        <v>30</v>
      </c>
      <c r="V13" s="4" t="s">
        <v>1760</v>
      </c>
      <c r="W13" s="4"/>
      <c r="X13" s="4">
        <v>3</v>
      </c>
      <c r="Y13" s="4" t="s">
        <v>42</v>
      </c>
      <c r="Z13" s="4" t="s">
        <v>43</v>
      </c>
      <c r="AA13" s="4" t="s">
        <v>809</v>
      </c>
      <c r="AB13" s="4" t="s">
        <v>1826</v>
      </c>
    </row>
    <row r="14" spans="1:28" x14ac:dyDescent="0.25">
      <c r="A14" s="2">
        <v>45075.663564814815</v>
      </c>
      <c r="B14" s="3">
        <v>45075</v>
      </c>
      <c r="C14" s="3" t="s">
        <v>633</v>
      </c>
      <c r="D14" s="4" t="s">
        <v>1827</v>
      </c>
      <c r="E14" s="4">
        <v>7417064065</v>
      </c>
      <c r="F14" s="4" t="s">
        <v>1828</v>
      </c>
      <c r="G14" s="4">
        <v>10</v>
      </c>
      <c r="H14" s="4">
        <v>200</v>
      </c>
      <c r="I14" s="4">
        <v>40000</v>
      </c>
      <c r="J14" s="4" t="s">
        <v>1829</v>
      </c>
      <c r="K14" s="7" t="s">
        <v>1830</v>
      </c>
      <c r="L14" s="4" t="s">
        <v>1831</v>
      </c>
      <c r="M14" s="7" t="s">
        <v>1832</v>
      </c>
      <c r="N14" s="4">
        <v>30</v>
      </c>
      <c r="O14" s="4">
        <v>5</v>
      </c>
      <c r="P14" s="4">
        <v>11</v>
      </c>
      <c r="Q14" s="4">
        <v>11</v>
      </c>
      <c r="R14" s="4" t="s">
        <v>1833</v>
      </c>
      <c r="S14" s="4" t="s">
        <v>39</v>
      </c>
      <c r="T14" s="4" t="s">
        <v>30</v>
      </c>
      <c r="U14" s="4" t="s">
        <v>30</v>
      </c>
      <c r="V14" s="4" t="s">
        <v>1760</v>
      </c>
      <c r="W14" s="4"/>
      <c r="X14" s="4">
        <v>2</v>
      </c>
      <c r="Y14" s="4" t="s">
        <v>42</v>
      </c>
      <c r="Z14" s="4" t="s">
        <v>43</v>
      </c>
      <c r="AA14" s="4" t="s">
        <v>809</v>
      </c>
      <c r="AB14" s="4" t="s">
        <v>808</v>
      </c>
    </row>
    <row r="15" spans="1:28" x14ac:dyDescent="0.25">
      <c r="A15" s="2">
        <v>45076.491608796299</v>
      </c>
      <c r="B15" s="3">
        <v>45076</v>
      </c>
      <c r="C15" s="3" t="s">
        <v>633</v>
      </c>
      <c r="D15" s="4" t="s">
        <v>1834</v>
      </c>
      <c r="E15" s="4">
        <v>9810868685</v>
      </c>
      <c r="F15" s="4" t="s">
        <v>177</v>
      </c>
      <c r="G15" s="4">
        <v>8</v>
      </c>
      <c r="H15" s="4">
        <v>100</v>
      </c>
      <c r="I15" s="4">
        <v>50000</v>
      </c>
      <c r="J15" s="4" t="s">
        <v>1835</v>
      </c>
      <c r="K15" s="4"/>
      <c r="L15" s="4" t="s">
        <v>1836</v>
      </c>
      <c r="M15" s="4"/>
      <c r="N15" s="4">
        <v>30</v>
      </c>
      <c r="O15" s="4">
        <v>10</v>
      </c>
      <c r="P15" s="4">
        <v>10</v>
      </c>
      <c r="Q15" s="4">
        <v>10</v>
      </c>
      <c r="R15" s="4" t="s">
        <v>1837</v>
      </c>
      <c r="S15" s="4" t="s">
        <v>30</v>
      </c>
      <c r="T15" s="4" t="s">
        <v>30</v>
      </c>
      <c r="U15" s="4" t="s">
        <v>30</v>
      </c>
      <c r="V15" s="4" t="s">
        <v>1769</v>
      </c>
      <c r="W15" s="4"/>
      <c r="X15" s="4">
        <v>2</v>
      </c>
      <c r="Y15" s="4" t="s">
        <v>42</v>
      </c>
      <c r="Z15" s="4" t="s">
        <v>43</v>
      </c>
      <c r="AA15" s="4" t="s">
        <v>1838</v>
      </c>
      <c r="AB15" s="4" t="s">
        <v>1839</v>
      </c>
    </row>
    <row r="16" spans="1:28" x14ac:dyDescent="0.25">
      <c r="A16" s="82">
        <v>45076.674421296295</v>
      </c>
      <c r="B16" s="83">
        <v>45076</v>
      </c>
      <c r="C16" s="3" t="s">
        <v>633</v>
      </c>
      <c r="D16" s="54" t="s">
        <v>1840</v>
      </c>
      <c r="E16" s="54">
        <v>8285916786</v>
      </c>
      <c r="F16" s="54" t="s">
        <v>28</v>
      </c>
      <c r="G16" s="54">
        <v>8</v>
      </c>
      <c r="H16" s="54">
        <v>200</v>
      </c>
      <c r="I16" s="54">
        <v>50000</v>
      </c>
      <c r="J16" s="54" t="s">
        <v>1841</v>
      </c>
      <c r="K16" s="4"/>
      <c r="L16" s="4" t="s">
        <v>1842</v>
      </c>
      <c r="M16" s="4"/>
      <c r="N16" s="4">
        <v>30</v>
      </c>
      <c r="O16" s="4">
        <v>6</v>
      </c>
      <c r="P16" s="4">
        <v>10</v>
      </c>
      <c r="Q16" s="4">
        <v>9</v>
      </c>
      <c r="R16" s="4" t="s">
        <v>169</v>
      </c>
      <c r="S16" s="4" t="s">
        <v>30</v>
      </c>
      <c r="T16" s="4" t="s">
        <v>30</v>
      </c>
      <c r="U16" s="4" t="s">
        <v>30</v>
      </c>
      <c r="V16" s="4" t="s">
        <v>1769</v>
      </c>
      <c r="W16" s="4"/>
      <c r="X16" s="4">
        <v>2</v>
      </c>
      <c r="Y16" s="4" t="s">
        <v>42</v>
      </c>
      <c r="Z16" s="4" t="s">
        <v>43</v>
      </c>
      <c r="AA16" s="4" t="s">
        <v>842</v>
      </c>
      <c r="AB16" s="4" t="s">
        <v>841</v>
      </c>
    </row>
    <row r="17" spans="1:28" x14ac:dyDescent="0.25">
      <c r="A17" s="2">
        <v>45076.682881944442</v>
      </c>
      <c r="B17" s="3">
        <v>45076</v>
      </c>
      <c r="C17" s="3" t="s">
        <v>633</v>
      </c>
      <c r="D17" s="4" t="s">
        <v>1843</v>
      </c>
      <c r="E17" s="4">
        <v>9891685227</v>
      </c>
      <c r="F17" s="4" t="s">
        <v>28</v>
      </c>
      <c r="G17" s="4">
        <v>10</v>
      </c>
      <c r="H17" s="4">
        <v>200</v>
      </c>
      <c r="I17" s="4">
        <v>30000</v>
      </c>
      <c r="J17" s="4" t="s">
        <v>1844</v>
      </c>
      <c r="K17" s="4"/>
      <c r="L17" s="4" t="s">
        <v>1845</v>
      </c>
      <c r="M17" s="4"/>
      <c r="N17" s="4">
        <v>30</v>
      </c>
      <c r="O17" s="4">
        <v>8</v>
      </c>
      <c r="P17" s="4">
        <v>10</v>
      </c>
      <c r="Q17" s="4">
        <v>8</v>
      </c>
      <c r="R17" s="4" t="s">
        <v>169</v>
      </c>
      <c r="S17" s="4" t="s">
        <v>39</v>
      </c>
      <c r="T17" s="4" t="s">
        <v>30</v>
      </c>
      <c r="U17" s="4" t="s">
        <v>30</v>
      </c>
      <c r="V17" s="4" t="s">
        <v>1769</v>
      </c>
      <c r="W17" s="4"/>
      <c r="X17" s="4">
        <v>1</v>
      </c>
      <c r="Y17" s="4" t="s">
        <v>42</v>
      </c>
      <c r="Z17" s="4" t="s">
        <v>43</v>
      </c>
      <c r="AA17" s="4" t="s">
        <v>1846</v>
      </c>
      <c r="AB17" s="4" t="s">
        <v>835</v>
      </c>
    </row>
    <row r="18" spans="1:28" x14ac:dyDescent="0.25">
      <c r="A18" s="2">
        <v>45076.686851851853</v>
      </c>
      <c r="B18" s="3">
        <v>45076</v>
      </c>
      <c r="C18" s="3" t="s">
        <v>633</v>
      </c>
      <c r="D18" s="4" t="s">
        <v>1847</v>
      </c>
      <c r="E18" s="4">
        <v>9958395702</v>
      </c>
      <c r="F18" s="4" t="s">
        <v>177</v>
      </c>
      <c r="G18" s="4">
        <v>7</v>
      </c>
      <c r="H18" s="4">
        <v>100</v>
      </c>
      <c r="I18" s="4">
        <v>20000</v>
      </c>
      <c r="J18" s="4" t="s">
        <v>1848</v>
      </c>
      <c r="K18" s="4"/>
      <c r="L18" s="4" t="s">
        <v>1849</v>
      </c>
      <c r="M18" s="4"/>
      <c r="N18" s="4">
        <v>30</v>
      </c>
      <c r="O18" s="4">
        <v>10</v>
      </c>
      <c r="P18" s="4">
        <v>11</v>
      </c>
      <c r="Q18" s="4">
        <v>8</v>
      </c>
      <c r="R18" s="4" t="s">
        <v>83</v>
      </c>
      <c r="S18" s="4" t="s">
        <v>39</v>
      </c>
      <c r="T18" s="4" t="s">
        <v>30</v>
      </c>
      <c r="U18" s="4" t="s">
        <v>30</v>
      </c>
      <c r="V18" s="4" t="s">
        <v>1760</v>
      </c>
      <c r="W18" s="4"/>
      <c r="X18" s="4">
        <v>2</v>
      </c>
      <c r="Y18" s="4" t="s">
        <v>42</v>
      </c>
      <c r="Z18" s="4" t="s">
        <v>43</v>
      </c>
      <c r="AA18" s="4" t="s">
        <v>1850</v>
      </c>
      <c r="AB18" s="4" t="s">
        <v>1851</v>
      </c>
    </row>
    <row r="19" spans="1:28" x14ac:dyDescent="0.25">
      <c r="A19" s="2">
        <v>45076.822060185186</v>
      </c>
      <c r="B19" s="3">
        <v>45076</v>
      </c>
      <c r="C19" s="3" t="s">
        <v>633</v>
      </c>
      <c r="D19" s="4" t="s">
        <v>379</v>
      </c>
      <c r="E19" s="4">
        <v>9811407036</v>
      </c>
      <c r="F19" s="4" t="s">
        <v>89</v>
      </c>
      <c r="G19" s="4">
        <v>2</v>
      </c>
      <c r="H19" s="4" t="s">
        <v>1852</v>
      </c>
      <c r="I19" s="4">
        <v>500</v>
      </c>
      <c r="J19" s="4" t="s">
        <v>1853</v>
      </c>
      <c r="K19" s="4"/>
      <c r="L19" s="4" t="s">
        <v>1854</v>
      </c>
      <c r="M19" s="4"/>
      <c r="N19" s="4">
        <v>30</v>
      </c>
      <c r="O19" s="4">
        <v>10</v>
      </c>
      <c r="P19" s="4" t="s">
        <v>1855</v>
      </c>
      <c r="Q19" s="4" t="s">
        <v>1856</v>
      </c>
      <c r="R19" s="4" t="s">
        <v>89</v>
      </c>
      <c r="S19" s="4" t="s">
        <v>30</v>
      </c>
      <c r="T19" s="4" t="s">
        <v>30</v>
      </c>
      <c r="U19" s="4" t="s">
        <v>30</v>
      </c>
      <c r="V19" s="4" t="s">
        <v>1769</v>
      </c>
      <c r="W19" s="4"/>
      <c r="X19" s="4">
        <v>1</v>
      </c>
      <c r="Y19" s="4" t="s">
        <v>53</v>
      </c>
      <c r="Z19" s="4" t="s">
        <v>54</v>
      </c>
      <c r="AA19" s="4" t="s">
        <v>861</v>
      </c>
      <c r="AB19" s="4" t="s">
        <v>1857</v>
      </c>
    </row>
    <row r="20" spans="1:28" x14ac:dyDescent="0.25">
      <c r="A20" s="2">
        <v>45076.829884259256</v>
      </c>
      <c r="B20" s="3">
        <v>45076</v>
      </c>
      <c r="C20" s="3" t="s">
        <v>633</v>
      </c>
      <c r="D20" s="4" t="s">
        <v>424</v>
      </c>
      <c r="E20" s="4">
        <v>9711475588</v>
      </c>
      <c r="F20" s="4" t="s">
        <v>177</v>
      </c>
      <c r="G20" s="4">
        <v>1</v>
      </c>
      <c r="H20" s="4">
        <v>500</v>
      </c>
      <c r="I20" s="4">
        <v>600</v>
      </c>
      <c r="J20" s="4" t="s">
        <v>1853</v>
      </c>
      <c r="K20" s="4"/>
      <c r="L20" s="4" t="s">
        <v>1854</v>
      </c>
      <c r="M20" s="4"/>
      <c r="N20" s="4">
        <v>30</v>
      </c>
      <c r="O20" s="4">
        <v>15</v>
      </c>
      <c r="P20" s="4">
        <v>11</v>
      </c>
      <c r="Q20" s="4">
        <v>6</v>
      </c>
      <c r="R20" s="4" t="s">
        <v>178</v>
      </c>
      <c r="S20" s="4" t="s">
        <v>30</v>
      </c>
      <c r="T20" s="4" t="s">
        <v>30</v>
      </c>
      <c r="U20" s="4" t="s">
        <v>30</v>
      </c>
      <c r="V20" s="4" t="s">
        <v>1769</v>
      </c>
      <c r="W20" s="4"/>
      <c r="X20" s="4">
        <v>1</v>
      </c>
      <c r="Y20" s="4" t="s">
        <v>53</v>
      </c>
      <c r="Z20" s="4" t="s">
        <v>54</v>
      </c>
      <c r="AA20" s="4" t="s">
        <v>861</v>
      </c>
      <c r="AB20" s="4" t="s">
        <v>1858</v>
      </c>
    </row>
    <row r="21" spans="1:28" x14ac:dyDescent="0.25">
      <c r="A21" s="2">
        <v>45076.832476851851</v>
      </c>
      <c r="B21" s="3">
        <v>45076</v>
      </c>
      <c r="C21" s="3" t="s">
        <v>633</v>
      </c>
      <c r="D21" s="4" t="s">
        <v>371</v>
      </c>
      <c r="E21" s="4">
        <v>9899205251</v>
      </c>
      <c r="F21" s="4" t="s">
        <v>89</v>
      </c>
      <c r="G21" s="4">
        <v>1</v>
      </c>
      <c r="H21" s="4">
        <v>500</v>
      </c>
      <c r="I21" s="4">
        <v>500</v>
      </c>
      <c r="J21" s="4" t="s">
        <v>1853</v>
      </c>
      <c r="K21" s="4"/>
      <c r="L21" s="4" t="s">
        <v>1854</v>
      </c>
      <c r="M21" s="4"/>
      <c r="N21" s="4">
        <v>26</v>
      </c>
      <c r="O21" s="4">
        <v>15</v>
      </c>
      <c r="P21" s="4">
        <v>11</v>
      </c>
      <c r="Q21" s="4">
        <v>6</v>
      </c>
      <c r="R21" s="4" t="s">
        <v>89</v>
      </c>
      <c r="S21" s="4" t="s">
        <v>30</v>
      </c>
      <c r="T21" s="4" t="s">
        <v>30</v>
      </c>
      <c r="U21" s="4" t="s">
        <v>30</v>
      </c>
      <c r="V21" s="4" t="s">
        <v>1769</v>
      </c>
      <c r="W21" s="4"/>
      <c r="X21" s="4">
        <v>1</v>
      </c>
      <c r="Y21" s="4" t="s">
        <v>53</v>
      </c>
      <c r="Z21" s="4" t="s">
        <v>54</v>
      </c>
      <c r="AA21" s="4" t="s">
        <v>861</v>
      </c>
      <c r="AB21" s="4" t="s">
        <v>1859</v>
      </c>
    </row>
    <row r="22" spans="1:28" x14ac:dyDescent="0.25">
      <c r="A22" s="2">
        <v>45076.835416666669</v>
      </c>
      <c r="B22" s="3">
        <v>45076</v>
      </c>
      <c r="C22" s="3" t="s">
        <v>633</v>
      </c>
      <c r="D22" s="4" t="s">
        <v>449</v>
      </c>
      <c r="E22" s="4">
        <v>7795795795</v>
      </c>
      <c r="F22" s="4" t="s">
        <v>177</v>
      </c>
      <c r="G22" s="4">
        <v>2</v>
      </c>
      <c r="H22" s="4">
        <v>500</v>
      </c>
      <c r="I22" s="4">
        <v>500</v>
      </c>
      <c r="J22" s="4" t="s">
        <v>1853</v>
      </c>
      <c r="K22" s="4"/>
      <c r="L22" s="4" t="s">
        <v>1854</v>
      </c>
      <c r="M22" s="4"/>
      <c r="N22" s="4">
        <v>26</v>
      </c>
      <c r="O22" s="4">
        <v>15</v>
      </c>
      <c r="P22" s="4">
        <v>11</v>
      </c>
      <c r="Q22" s="4">
        <v>7</v>
      </c>
      <c r="R22" s="4" t="s">
        <v>169</v>
      </c>
      <c r="S22" s="4" t="s">
        <v>30</v>
      </c>
      <c r="T22" s="4" t="s">
        <v>30</v>
      </c>
      <c r="U22" s="4" t="s">
        <v>30</v>
      </c>
      <c r="V22" s="4" t="s">
        <v>1769</v>
      </c>
      <c r="W22" s="4"/>
      <c r="X22" s="4">
        <v>1</v>
      </c>
      <c r="Y22" s="4" t="s">
        <v>53</v>
      </c>
      <c r="Z22" s="4" t="s">
        <v>54</v>
      </c>
      <c r="AA22" s="4" t="s">
        <v>1860</v>
      </c>
      <c r="AB22" s="4" t="s">
        <v>1067</v>
      </c>
    </row>
    <row r="23" spans="1:28" x14ac:dyDescent="0.25">
      <c r="A23" s="2">
        <v>45077.451666666668</v>
      </c>
      <c r="B23" s="3">
        <v>45077</v>
      </c>
      <c r="C23" s="3" t="s">
        <v>633</v>
      </c>
      <c r="D23" s="4" t="s">
        <v>1861</v>
      </c>
      <c r="E23" s="4">
        <v>8700560500</v>
      </c>
      <c r="F23" s="4" t="s">
        <v>173</v>
      </c>
      <c r="G23" s="4">
        <v>8</v>
      </c>
      <c r="H23" s="4">
        <v>100</v>
      </c>
      <c r="I23" s="4">
        <v>10000</v>
      </c>
      <c r="J23" s="4" t="s">
        <v>1862</v>
      </c>
      <c r="K23" s="4"/>
      <c r="L23" s="4" t="s">
        <v>1863</v>
      </c>
      <c r="M23" s="4"/>
      <c r="N23" s="4">
        <v>30</v>
      </c>
      <c r="O23" s="4">
        <v>5</v>
      </c>
      <c r="P23" s="4">
        <v>9</v>
      </c>
      <c r="Q23" s="4">
        <v>11</v>
      </c>
      <c r="R23" s="4" t="s">
        <v>1864</v>
      </c>
      <c r="S23" s="4" t="s">
        <v>39</v>
      </c>
      <c r="T23" s="4" t="s">
        <v>39</v>
      </c>
      <c r="U23" s="4" t="s">
        <v>30</v>
      </c>
      <c r="V23" s="4" t="s">
        <v>1769</v>
      </c>
      <c r="W23" s="4"/>
      <c r="X23" s="4">
        <v>1</v>
      </c>
      <c r="Y23" s="4" t="s">
        <v>42</v>
      </c>
      <c r="Z23" s="4" t="s">
        <v>43</v>
      </c>
      <c r="AA23" s="4" t="s">
        <v>1865</v>
      </c>
      <c r="AB23" s="4" t="s">
        <v>889</v>
      </c>
    </row>
    <row r="24" spans="1:28" x14ac:dyDescent="0.25">
      <c r="A24" s="2">
        <v>45077.780543981484</v>
      </c>
      <c r="B24" s="3">
        <v>45077</v>
      </c>
      <c r="C24" s="3" t="s">
        <v>633</v>
      </c>
      <c r="D24" s="4" t="s">
        <v>1866</v>
      </c>
      <c r="E24" s="4">
        <v>9971925152</v>
      </c>
      <c r="F24" s="4" t="s">
        <v>28</v>
      </c>
      <c r="G24" s="81">
        <v>45018</v>
      </c>
      <c r="H24" s="4">
        <v>300</v>
      </c>
      <c r="I24" s="4">
        <v>20000</v>
      </c>
      <c r="J24" s="4" t="s">
        <v>1867</v>
      </c>
      <c r="K24" s="4"/>
      <c r="L24" s="4" t="s">
        <v>1868</v>
      </c>
      <c r="M24" s="4"/>
      <c r="N24" s="4">
        <v>30</v>
      </c>
      <c r="O24" s="4">
        <v>30</v>
      </c>
      <c r="P24" s="4">
        <v>10</v>
      </c>
      <c r="Q24" s="4">
        <v>7</v>
      </c>
      <c r="R24" s="4" t="s">
        <v>28</v>
      </c>
      <c r="S24" s="4" t="s">
        <v>30</v>
      </c>
      <c r="T24" s="4" t="s">
        <v>30</v>
      </c>
      <c r="U24" s="4" t="s">
        <v>30</v>
      </c>
      <c r="V24" s="4" t="s">
        <v>1769</v>
      </c>
      <c r="W24" s="4"/>
      <c r="X24" s="4">
        <v>1</v>
      </c>
      <c r="Y24" s="4" t="s">
        <v>33</v>
      </c>
      <c r="Z24" s="4" t="s">
        <v>34</v>
      </c>
      <c r="AA24" s="4" t="s">
        <v>1869</v>
      </c>
      <c r="AB24" s="4" t="s">
        <v>27</v>
      </c>
    </row>
    <row r="25" spans="1:28" x14ac:dyDescent="0.25">
      <c r="A25" s="2">
        <v>45078.516319444447</v>
      </c>
      <c r="B25" s="3">
        <v>45078</v>
      </c>
      <c r="C25" s="3" t="s">
        <v>25</v>
      </c>
      <c r="D25" s="4" t="s">
        <v>926</v>
      </c>
      <c r="E25" s="4">
        <v>9810878056</v>
      </c>
      <c r="F25" s="4" t="s">
        <v>48</v>
      </c>
      <c r="G25" s="4">
        <v>2</v>
      </c>
      <c r="H25" s="4">
        <v>500</v>
      </c>
      <c r="I25" s="4">
        <v>500</v>
      </c>
      <c r="J25" s="4" t="s">
        <v>1870</v>
      </c>
      <c r="K25" s="4"/>
      <c r="L25" s="4" t="s">
        <v>1871</v>
      </c>
      <c r="M25" s="4"/>
      <c r="N25" s="4">
        <v>26</v>
      </c>
      <c r="O25" s="4">
        <v>10</v>
      </c>
      <c r="P25" s="4">
        <v>11</v>
      </c>
      <c r="Q25" s="4">
        <v>6</v>
      </c>
      <c r="R25" s="4" t="s">
        <v>1872</v>
      </c>
      <c r="S25" s="4" t="s">
        <v>39</v>
      </c>
      <c r="T25" s="4" t="s">
        <v>30</v>
      </c>
      <c r="U25" s="4" t="s">
        <v>30</v>
      </c>
      <c r="V25" s="4" t="s">
        <v>1769</v>
      </c>
      <c r="W25" s="4"/>
      <c r="X25" s="4">
        <v>1</v>
      </c>
      <c r="Y25" s="4" t="s">
        <v>53</v>
      </c>
      <c r="Z25" s="4" t="s">
        <v>54</v>
      </c>
      <c r="AA25" s="4" t="s">
        <v>1873</v>
      </c>
      <c r="AB25" s="4" t="s">
        <v>1874</v>
      </c>
    </row>
    <row r="26" spans="1:28" x14ac:dyDescent="0.25">
      <c r="A26" s="2">
        <v>45078.885266203702</v>
      </c>
      <c r="B26" s="3">
        <v>45078</v>
      </c>
      <c r="C26" s="3" t="s">
        <v>25</v>
      </c>
      <c r="D26" s="4" t="s">
        <v>1875</v>
      </c>
      <c r="E26" s="4">
        <v>9811309138</v>
      </c>
      <c r="F26" s="4" t="s">
        <v>177</v>
      </c>
      <c r="G26" s="4" t="s">
        <v>1876</v>
      </c>
      <c r="H26" s="4">
        <v>200</v>
      </c>
      <c r="I26" s="4">
        <v>20000</v>
      </c>
      <c r="J26" s="4" t="s">
        <v>1877</v>
      </c>
      <c r="K26" s="4"/>
      <c r="L26" s="4" t="s">
        <v>1878</v>
      </c>
      <c r="M26" s="4"/>
      <c r="N26" s="4">
        <v>26</v>
      </c>
      <c r="O26" s="4">
        <v>30</v>
      </c>
      <c r="P26" s="4">
        <v>11</v>
      </c>
      <c r="Q26" s="4">
        <v>10</v>
      </c>
      <c r="R26" s="4" t="s">
        <v>933</v>
      </c>
      <c r="S26" s="4" t="s">
        <v>30</v>
      </c>
      <c r="T26" s="4" t="s">
        <v>30</v>
      </c>
      <c r="U26" s="4" t="s">
        <v>30</v>
      </c>
      <c r="V26" s="4" t="s">
        <v>1760</v>
      </c>
      <c r="W26" s="4"/>
      <c r="X26" s="4">
        <v>1</v>
      </c>
      <c r="Y26" s="4" t="s">
        <v>33</v>
      </c>
      <c r="Z26" s="4" t="s">
        <v>34</v>
      </c>
      <c r="AA26" s="4" t="s">
        <v>31</v>
      </c>
      <c r="AB26" s="4" t="s">
        <v>716</v>
      </c>
    </row>
    <row r="27" spans="1:28" x14ac:dyDescent="0.25">
      <c r="A27" s="2">
        <v>45081.419756944444</v>
      </c>
      <c r="B27" s="3">
        <v>45081</v>
      </c>
      <c r="C27" s="3" t="s">
        <v>25</v>
      </c>
      <c r="D27" s="4" t="s">
        <v>61</v>
      </c>
      <c r="E27" s="4">
        <v>8130182339</v>
      </c>
      <c r="F27" s="4" t="s">
        <v>97</v>
      </c>
      <c r="G27" s="4">
        <v>2</v>
      </c>
      <c r="H27" s="4">
        <v>200</v>
      </c>
      <c r="I27" s="4">
        <v>20000</v>
      </c>
      <c r="J27" s="4">
        <v>9</v>
      </c>
      <c r="K27" s="4"/>
      <c r="L27" s="4" t="s">
        <v>1879</v>
      </c>
      <c r="M27" s="4"/>
      <c r="N27" s="4">
        <v>28</v>
      </c>
      <c r="O27" s="4">
        <v>20</v>
      </c>
      <c r="P27" s="4">
        <v>11</v>
      </c>
      <c r="Q27" s="4">
        <v>8</v>
      </c>
      <c r="R27" s="4" t="s">
        <v>103</v>
      </c>
      <c r="S27" s="4" t="s">
        <v>30</v>
      </c>
      <c r="T27" s="4" t="s">
        <v>30</v>
      </c>
      <c r="U27" s="4" t="s">
        <v>30</v>
      </c>
      <c r="V27" s="4" t="s">
        <v>1769</v>
      </c>
      <c r="W27" s="4"/>
      <c r="X27" s="4">
        <v>1</v>
      </c>
      <c r="Y27" s="4" t="s">
        <v>33</v>
      </c>
      <c r="Z27" s="4" t="s">
        <v>34</v>
      </c>
      <c r="AA27" s="4" t="s">
        <v>1880</v>
      </c>
      <c r="AB27" s="4" t="s">
        <v>975</v>
      </c>
    </row>
    <row r="28" spans="1:28" x14ac:dyDescent="0.25">
      <c r="A28" s="2">
        <v>45082.847754629627</v>
      </c>
      <c r="B28" s="3">
        <v>45082</v>
      </c>
      <c r="C28" s="3" t="s">
        <v>25</v>
      </c>
      <c r="D28" s="4" t="s">
        <v>1881</v>
      </c>
      <c r="E28" s="4">
        <v>9999038132</v>
      </c>
      <c r="F28" s="4" t="s">
        <v>28</v>
      </c>
      <c r="G28" s="4">
        <v>2</v>
      </c>
      <c r="H28" s="4">
        <v>300</v>
      </c>
      <c r="I28" s="4">
        <v>20000</v>
      </c>
      <c r="J28" s="4" t="s">
        <v>1882</v>
      </c>
      <c r="K28" s="4"/>
      <c r="L28" s="4" t="s">
        <v>1883</v>
      </c>
      <c r="M28" s="4"/>
      <c r="N28" s="4">
        <v>28</v>
      </c>
      <c r="O28" s="4">
        <v>20</v>
      </c>
      <c r="P28" s="4">
        <v>11</v>
      </c>
      <c r="Q28" s="4">
        <v>9</v>
      </c>
      <c r="R28" s="4" t="s">
        <v>187</v>
      </c>
      <c r="S28" s="4" t="s">
        <v>30</v>
      </c>
      <c r="T28" s="4" t="s">
        <v>39</v>
      </c>
      <c r="U28" s="4" t="s">
        <v>30</v>
      </c>
      <c r="V28" s="4" t="s">
        <v>1760</v>
      </c>
      <c r="W28" s="4"/>
      <c r="X28" s="4">
        <v>1</v>
      </c>
      <c r="Y28" s="4" t="s">
        <v>81</v>
      </c>
      <c r="Z28" s="4" t="s">
        <v>34</v>
      </c>
      <c r="AA28" s="4" t="s">
        <v>1884</v>
      </c>
      <c r="AB28" s="4" t="s">
        <v>1885</v>
      </c>
    </row>
    <row r="29" spans="1:28" x14ac:dyDescent="0.25">
      <c r="A29" s="2">
        <v>45084.930636574078</v>
      </c>
      <c r="B29" s="3">
        <v>45084</v>
      </c>
      <c r="C29" s="3" t="s">
        <v>25</v>
      </c>
      <c r="D29" s="4" t="s">
        <v>88</v>
      </c>
      <c r="E29" s="4">
        <v>9911113943</v>
      </c>
      <c r="F29" s="4" t="s">
        <v>89</v>
      </c>
      <c r="G29" s="4">
        <v>2</v>
      </c>
      <c r="H29" s="4">
        <v>500</v>
      </c>
      <c r="I29" s="4">
        <v>300</v>
      </c>
      <c r="J29" s="4" t="s">
        <v>1886</v>
      </c>
      <c r="K29" s="4"/>
      <c r="L29" s="4" t="s">
        <v>1887</v>
      </c>
      <c r="M29" s="4"/>
      <c r="N29" s="4">
        <v>26</v>
      </c>
      <c r="O29" s="4">
        <v>10</v>
      </c>
      <c r="P29" s="4">
        <v>10</v>
      </c>
      <c r="Q29" s="4">
        <v>6</v>
      </c>
      <c r="R29" s="4" t="s">
        <v>1888</v>
      </c>
      <c r="S29" s="4" t="s">
        <v>30</v>
      </c>
      <c r="T29" s="4" t="s">
        <v>30</v>
      </c>
      <c r="U29" s="4" t="s">
        <v>30</v>
      </c>
      <c r="V29" s="4" t="s">
        <v>1760</v>
      </c>
      <c r="W29" s="4"/>
      <c r="X29" s="4">
        <v>1</v>
      </c>
      <c r="Y29" s="4" t="s">
        <v>53</v>
      </c>
      <c r="Z29" s="4" t="s">
        <v>54</v>
      </c>
      <c r="AA29" s="4" t="s">
        <v>1889</v>
      </c>
      <c r="AB29" s="4" t="s">
        <v>1890</v>
      </c>
    </row>
    <row r="30" spans="1:28" x14ac:dyDescent="0.25">
      <c r="A30" s="2">
        <v>45086.735879629632</v>
      </c>
      <c r="B30" s="3">
        <v>45086</v>
      </c>
      <c r="C30" s="3" t="s">
        <v>25</v>
      </c>
      <c r="D30" s="4" t="s">
        <v>1891</v>
      </c>
      <c r="E30" s="4">
        <v>9793676756</v>
      </c>
      <c r="F30" s="4" t="s">
        <v>28</v>
      </c>
      <c r="G30" s="4">
        <v>5</v>
      </c>
      <c r="H30" s="4" t="s">
        <v>1892</v>
      </c>
      <c r="I30" s="4">
        <v>15000</v>
      </c>
      <c r="J30" s="4"/>
      <c r="K30" s="4"/>
      <c r="L30" s="4" t="s">
        <v>1893</v>
      </c>
      <c r="M30" s="4"/>
      <c r="N30" s="4">
        <v>4</v>
      </c>
      <c r="O30" s="4">
        <v>10</v>
      </c>
      <c r="P30" s="4">
        <v>11</v>
      </c>
      <c r="Q30" s="4">
        <v>8</v>
      </c>
      <c r="R30" s="4" t="s">
        <v>30</v>
      </c>
      <c r="S30" s="4" t="s">
        <v>30</v>
      </c>
      <c r="T30" s="4" t="s">
        <v>30</v>
      </c>
      <c r="U30" s="4" t="s">
        <v>39</v>
      </c>
      <c r="V30" s="4" t="s">
        <v>1769</v>
      </c>
      <c r="W30" s="4"/>
      <c r="X30" s="4">
        <v>1</v>
      </c>
      <c r="Y30" s="4" t="s">
        <v>1894</v>
      </c>
      <c r="Z30" s="4" t="s">
        <v>641</v>
      </c>
      <c r="AA30" s="4" t="s">
        <v>1895</v>
      </c>
      <c r="AB30" s="24" t="s">
        <v>1896</v>
      </c>
    </row>
    <row r="31" spans="1:28" x14ac:dyDescent="0.25">
      <c r="A31" s="2">
        <v>45097.672569444447</v>
      </c>
      <c r="B31" s="3">
        <v>45097</v>
      </c>
      <c r="C31" s="3" t="s">
        <v>25</v>
      </c>
      <c r="D31" s="4" t="s">
        <v>1528</v>
      </c>
      <c r="E31" s="4">
        <v>9250286970</v>
      </c>
      <c r="F31" s="4" t="s">
        <v>177</v>
      </c>
      <c r="G31" s="4">
        <v>4</v>
      </c>
      <c r="H31" s="4">
        <v>200</v>
      </c>
      <c r="I31" s="4">
        <v>50000</v>
      </c>
      <c r="J31" s="4" t="s">
        <v>1897</v>
      </c>
      <c r="K31" s="7" t="s">
        <v>1898</v>
      </c>
      <c r="L31" s="4" t="s">
        <v>1899</v>
      </c>
      <c r="M31" s="7" t="s">
        <v>1900</v>
      </c>
      <c r="N31" s="4">
        <v>30</v>
      </c>
      <c r="O31" s="4">
        <v>10</v>
      </c>
      <c r="P31" s="4">
        <v>10</v>
      </c>
      <c r="Q31" s="4">
        <v>11</v>
      </c>
      <c r="R31" s="4" t="s">
        <v>1901</v>
      </c>
      <c r="S31" s="4" t="s">
        <v>30</v>
      </c>
      <c r="T31" s="4" t="s">
        <v>30</v>
      </c>
      <c r="U31" s="4" t="s">
        <v>30</v>
      </c>
      <c r="V31" s="4" t="s">
        <v>1760</v>
      </c>
      <c r="W31" s="4"/>
      <c r="X31" s="4">
        <v>1</v>
      </c>
      <c r="Y31" s="4" t="s">
        <v>72</v>
      </c>
      <c r="Z31" s="4" t="s">
        <v>43</v>
      </c>
      <c r="AA31" s="4" t="s">
        <v>1529</v>
      </c>
      <c r="AB31" s="4" t="s">
        <v>1902</v>
      </c>
    </row>
    <row r="32" spans="1:28" x14ac:dyDescent="0.25">
      <c r="A32" s="2">
        <v>45098.470358796294</v>
      </c>
      <c r="B32" s="8">
        <v>45098</v>
      </c>
      <c r="C32" s="3" t="s">
        <v>25</v>
      </c>
      <c r="D32" s="4" t="s">
        <v>168</v>
      </c>
      <c r="E32" s="4">
        <v>9821000310</v>
      </c>
      <c r="F32" s="4" t="s">
        <v>177</v>
      </c>
      <c r="G32" s="4">
        <v>4</v>
      </c>
      <c r="H32" s="4">
        <v>300</v>
      </c>
      <c r="I32" s="4">
        <v>50000</v>
      </c>
      <c r="J32" s="4" t="s">
        <v>1903</v>
      </c>
      <c r="K32" s="7" t="s">
        <v>1904</v>
      </c>
      <c r="L32" s="4" t="s">
        <v>1905</v>
      </c>
      <c r="M32" s="7" t="s">
        <v>1906</v>
      </c>
      <c r="N32" s="4">
        <v>30</v>
      </c>
      <c r="O32" s="4">
        <v>11</v>
      </c>
      <c r="P32" s="4">
        <v>10</v>
      </c>
      <c r="Q32" s="4">
        <v>10</v>
      </c>
      <c r="R32" s="4" t="s">
        <v>38</v>
      </c>
      <c r="S32" s="4" t="s">
        <v>30</v>
      </c>
      <c r="T32" s="4" t="s">
        <v>30</v>
      </c>
      <c r="U32" s="4" t="s">
        <v>30</v>
      </c>
      <c r="V32" s="4" t="s">
        <v>1769</v>
      </c>
      <c r="W32" s="4"/>
      <c r="X32" s="4">
        <v>2</v>
      </c>
      <c r="Y32" s="4" t="s">
        <v>72</v>
      </c>
      <c r="Z32" s="4" t="s">
        <v>43</v>
      </c>
      <c r="AA32" s="4" t="s">
        <v>1907</v>
      </c>
      <c r="AB32" s="4" t="s">
        <v>1908</v>
      </c>
    </row>
    <row r="33" spans="1:28" x14ac:dyDescent="0.25">
      <c r="A33" s="2">
        <v>45098.709594907406</v>
      </c>
      <c r="B33" s="8">
        <v>45098</v>
      </c>
      <c r="C33" s="3" t="s">
        <v>25</v>
      </c>
      <c r="D33" s="4" t="s">
        <v>172</v>
      </c>
      <c r="E33" s="4">
        <v>9311443386</v>
      </c>
      <c r="F33" s="4" t="s">
        <v>173</v>
      </c>
      <c r="G33" s="4">
        <v>6</v>
      </c>
      <c r="H33" s="4">
        <v>200</v>
      </c>
      <c r="I33" s="4">
        <v>50000</v>
      </c>
      <c r="J33" s="4" t="s">
        <v>1909</v>
      </c>
      <c r="K33" s="7" t="s">
        <v>1910</v>
      </c>
      <c r="L33" s="4" t="s">
        <v>1911</v>
      </c>
      <c r="M33" s="7" t="s">
        <v>1912</v>
      </c>
      <c r="N33" s="4">
        <v>30</v>
      </c>
      <c r="O33" s="4">
        <v>10</v>
      </c>
      <c r="P33" s="4">
        <v>10</v>
      </c>
      <c r="Q33" s="4">
        <v>10</v>
      </c>
      <c r="R33" s="4" t="s">
        <v>933</v>
      </c>
      <c r="S33" s="4" t="s">
        <v>30</v>
      </c>
      <c r="T33" s="4" t="s">
        <v>30</v>
      </c>
      <c r="U33" s="4" t="s">
        <v>30</v>
      </c>
      <c r="V33" s="4" t="s">
        <v>1769</v>
      </c>
      <c r="W33" s="4"/>
      <c r="X33" s="4">
        <v>1</v>
      </c>
      <c r="Y33" s="4" t="s">
        <v>72</v>
      </c>
      <c r="Z33" s="4" t="s">
        <v>43</v>
      </c>
      <c r="AA33" s="4" t="s">
        <v>1913</v>
      </c>
      <c r="AB33" s="4" t="s">
        <v>1914</v>
      </c>
    </row>
    <row r="34" spans="1:28" x14ac:dyDescent="0.25">
      <c r="A34" s="2">
        <v>45098.733124999999</v>
      </c>
      <c r="B34" s="8">
        <v>45098</v>
      </c>
      <c r="C34" s="3" t="s">
        <v>25</v>
      </c>
      <c r="D34" s="4" t="s">
        <v>176</v>
      </c>
      <c r="E34" s="4">
        <v>9311443386</v>
      </c>
      <c r="F34" s="4" t="s">
        <v>177</v>
      </c>
      <c r="G34" s="4">
        <v>5</v>
      </c>
      <c r="H34" s="4">
        <v>150</v>
      </c>
      <c r="I34" s="4">
        <v>50000</v>
      </c>
      <c r="J34" s="4" t="s">
        <v>1915</v>
      </c>
      <c r="K34" s="7" t="s">
        <v>1916</v>
      </c>
      <c r="L34" s="4" t="s">
        <v>1917</v>
      </c>
      <c r="M34" s="7" t="s">
        <v>1918</v>
      </c>
      <c r="N34" s="4">
        <v>30</v>
      </c>
      <c r="O34" s="4">
        <v>10</v>
      </c>
      <c r="P34" s="4">
        <v>10</v>
      </c>
      <c r="Q34" s="4">
        <v>10</v>
      </c>
      <c r="R34" s="4" t="s">
        <v>178</v>
      </c>
      <c r="S34" s="4" t="s">
        <v>30</v>
      </c>
      <c r="T34" s="4" t="s">
        <v>30</v>
      </c>
      <c r="U34" s="4" t="s">
        <v>30</v>
      </c>
      <c r="V34" s="4" t="s">
        <v>1769</v>
      </c>
      <c r="W34" s="4"/>
      <c r="X34" s="4">
        <v>2</v>
      </c>
      <c r="Y34" s="4" t="s">
        <v>72</v>
      </c>
      <c r="Z34" s="4" t="s">
        <v>43</v>
      </c>
      <c r="AA34" s="4" t="s">
        <v>179</v>
      </c>
      <c r="AB34" s="4" t="s">
        <v>1523</v>
      </c>
    </row>
    <row r="35" spans="1:28" x14ac:dyDescent="0.25">
      <c r="A35" s="2">
        <v>45098.889502314814</v>
      </c>
      <c r="B35" s="8">
        <v>45098</v>
      </c>
      <c r="C35" s="3" t="s">
        <v>25</v>
      </c>
      <c r="D35" s="6" t="s">
        <v>1919</v>
      </c>
      <c r="E35" s="4">
        <v>7007636348</v>
      </c>
      <c r="F35" s="4" t="s">
        <v>28</v>
      </c>
      <c r="G35" s="4">
        <v>5</v>
      </c>
      <c r="H35" s="4">
        <v>150</v>
      </c>
      <c r="I35" s="4">
        <v>15000</v>
      </c>
      <c r="J35" s="4"/>
      <c r="K35" s="4"/>
      <c r="L35" s="4" t="s">
        <v>1920</v>
      </c>
      <c r="M35" s="4"/>
      <c r="N35" s="4">
        <v>4</v>
      </c>
      <c r="O35" s="4">
        <v>15</v>
      </c>
      <c r="P35" s="4">
        <v>10</v>
      </c>
      <c r="Q35" s="4">
        <v>8</v>
      </c>
      <c r="R35" s="4" t="s">
        <v>30</v>
      </c>
      <c r="S35" s="4" t="s">
        <v>30</v>
      </c>
      <c r="T35" s="4" t="s">
        <v>30</v>
      </c>
      <c r="U35" s="4" t="s">
        <v>30</v>
      </c>
      <c r="V35" s="4" t="s">
        <v>1769</v>
      </c>
      <c r="W35" s="4"/>
      <c r="X35" s="4">
        <v>1</v>
      </c>
      <c r="Y35" s="4" t="s">
        <v>1894</v>
      </c>
      <c r="Z35" s="4" t="s">
        <v>641</v>
      </c>
      <c r="AA35" s="4" t="s">
        <v>1921</v>
      </c>
      <c r="AB35" s="4" t="s">
        <v>1922</v>
      </c>
    </row>
    <row r="36" spans="1:28" x14ac:dyDescent="0.25">
      <c r="A36" s="2">
        <v>45098.892534722225</v>
      </c>
      <c r="B36" s="8">
        <v>45098</v>
      </c>
      <c r="C36" s="3" t="s">
        <v>25</v>
      </c>
      <c r="D36" s="6" t="s">
        <v>1923</v>
      </c>
      <c r="E36" s="4">
        <v>9793676556</v>
      </c>
      <c r="F36" s="4" t="s">
        <v>28</v>
      </c>
      <c r="G36" s="4">
        <v>5</v>
      </c>
      <c r="H36" s="4" t="s">
        <v>1924</v>
      </c>
      <c r="I36" s="4">
        <v>15000</v>
      </c>
      <c r="J36" s="4"/>
      <c r="K36" s="4"/>
      <c r="L36" s="4" t="s">
        <v>1925</v>
      </c>
      <c r="M36" s="4"/>
      <c r="N36" s="4">
        <v>4</v>
      </c>
      <c r="O36" s="4">
        <v>15</v>
      </c>
      <c r="P36" s="4">
        <v>10</v>
      </c>
      <c r="Q36" s="4">
        <v>8</v>
      </c>
      <c r="R36" s="4" t="s">
        <v>30</v>
      </c>
      <c r="S36" s="4" t="s">
        <v>30</v>
      </c>
      <c r="T36" s="4" t="s">
        <v>30</v>
      </c>
      <c r="U36" s="4" t="s">
        <v>30</v>
      </c>
      <c r="V36" s="4" t="s">
        <v>1769</v>
      </c>
      <c r="W36" s="4"/>
      <c r="X36" s="4">
        <v>1</v>
      </c>
      <c r="Y36" s="4" t="s">
        <v>1894</v>
      </c>
      <c r="Z36" s="4" t="s">
        <v>641</v>
      </c>
      <c r="AA36" s="4" t="s">
        <v>1926</v>
      </c>
      <c r="AB36" s="4" t="s">
        <v>1927</v>
      </c>
    </row>
    <row r="37" spans="1:28" x14ac:dyDescent="0.25">
      <c r="A37" s="2">
        <v>45098.895405092589</v>
      </c>
      <c r="B37" s="8">
        <v>45098</v>
      </c>
      <c r="C37" s="3" t="s">
        <v>25</v>
      </c>
      <c r="D37" s="6" t="s">
        <v>1928</v>
      </c>
      <c r="E37" s="4">
        <v>8175968781</v>
      </c>
      <c r="F37" s="4" t="s">
        <v>28</v>
      </c>
      <c r="G37" s="4">
        <v>5</v>
      </c>
      <c r="H37" s="4" t="s">
        <v>1929</v>
      </c>
      <c r="I37" s="4">
        <v>15000</v>
      </c>
      <c r="J37" s="4"/>
      <c r="K37" s="4"/>
      <c r="L37" s="4" t="s">
        <v>1930</v>
      </c>
      <c r="M37" s="4"/>
      <c r="N37" s="4">
        <v>4</v>
      </c>
      <c r="O37" s="4">
        <v>10</v>
      </c>
      <c r="P37" s="4">
        <v>10</v>
      </c>
      <c r="Q37" s="4">
        <v>8</v>
      </c>
      <c r="R37" s="4" t="s">
        <v>30</v>
      </c>
      <c r="S37" s="4" t="s">
        <v>30</v>
      </c>
      <c r="T37" s="4" t="s">
        <v>30</v>
      </c>
      <c r="U37" s="4" t="s">
        <v>39</v>
      </c>
      <c r="V37" s="4" t="s">
        <v>1769</v>
      </c>
      <c r="W37" s="4"/>
      <c r="X37" s="4">
        <v>1</v>
      </c>
      <c r="Y37" s="4" t="s">
        <v>1894</v>
      </c>
      <c r="Z37" s="4" t="s">
        <v>641</v>
      </c>
      <c r="AA37" s="4" t="s">
        <v>1931</v>
      </c>
      <c r="AB37" s="4" t="s">
        <v>1932</v>
      </c>
    </row>
    <row r="38" spans="1:28" x14ac:dyDescent="0.25">
      <c r="A38" s="2">
        <v>45098.901747685188</v>
      </c>
      <c r="B38" s="8">
        <v>45098</v>
      </c>
      <c r="C38" s="3" t="s">
        <v>25</v>
      </c>
      <c r="D38" s="6" t="s">
        <v>1933</v>
      </c>
      <c r="E38" s="4">
        <v>9044292397</v>
      </c>
      <c r="F38" s="4" t="s">
        <v>261</v>
      </c>
      <c r="G38" s="4">
        <v>5</v>
      </c>
      <c r="H38" s="4" t="s">
        <v>1934</v>
      </c>
      <c r="I38" s="4">
        <v>15000</v>
      </c>
      <c r="J38" s="4"/>
      <c r="K38" s="4"/>
      <c r="L38" s="4" t="s">
        <v>1935</v>
      </c>
      <c r="M38" s="4"/>
      <c r="N38" s="4">
        <v>4</v>
      </c>
      <c r="O38" s="4">
        <v>15</v>
      </c>
      <c r="P38" s="4">
        <v>10</v>
      </c>
      <c r="Q38" s="4">
        <v>8</v>
      </c>
      <c r="R38" s="4" t="s">
        <v>30</v>
      </c>
      <c r="S38" s="4" t="s">
        <v>30</v>
      </c>
      <c r="T38" s="4" t="s">
        <v>30</v>
      </c>
      <c r="U38" s="4" t="s">
        <v>30</v>
      </c>
      <c r="V38" s="4" t="s">
        <v>1769</v>
      </c>
      <c r="W38" s="4"/>
      <c r="X38" s="4">
        <v>1</v>
      </c>
      <c r="Y38" s="4" t="s">
        <v>1894</v>
      </c>
      <c r="Z38" s="4" t="s">
        <v>641</v>
      </c>
      <c r="AA38" s="4" t="s">
        <v>1936</v>
      </c>
      <c r="AB38" s="4" t="s">
        <v>1937</v>
      </c>
    </row>
    <row r="39" spans="1:28" x14ac:dyDescent="0.25">
      <c r="A39" s="2">
        <v>45098.908506944441</v>
      </c>
      <c r="B39" s="8">
        <v>45098</v>
      </c>
      <c r="C39" s="3" t="s">
        <v>25</v>
      </c>
      <c r="D39" s="6" t="s">
        <v>1938</v>
      </c>
      <c r="E39" s="4">
        <v>9839474475</v>
      </c>
      <c r="F39" s="4" t="s">
        <v>28</v>
      </c>
      <c r="G39" s="4">
        <v>5</v>
      </c>
      <c r="H39" s="4" t="s">
        <v>1929</v>
      </c>
      <c r="I39" s="4">
        <v>15000</v>
      </c>
      <c r="J39" s="4"/>
      <c r="K39" s="4"/>
      <c r="L39" s="4" t="s">
        <v>1939</v>
      </c>
      <c r="M39" s="4"/>
      <c r="N39" s="4">
        <v>4</v>
      </c>
      <c r="O39" s="4">
        <v>15</v>
      </c>
      <c r="P39" s="4">
        <v>10</v>
      </c>
      <c r="Q39" s="4">
        <v>8</v>
      </c>
      <c r="R39" s="4" t="s">
        <v>30</v>
      </c>
      <c r="S39" s="4" t="s">
        <v>30</v>
      </c>
      <c r="T39" s="4" t="s">
        <v>30</v>
      </c>
      <c r="U39" s="4" t="s">
        <v>39</v>
      </c>
      <c r="V39" s="4" t="s">
        <v>1769</v>
      </c>
      <c r="W39" s="4"/>
      <c r="X39" s="4">
        <v>2</v>
      </c>
      <c r="Y39" s="4" t="s">
        <v>1894</v>
      </c>
      <c r="Z39" s="4" t="s">
        <v>641</v>
      </c>
      <c r="AA39" s="4" t="s">
        <v>1940</v>
      </c>
      <c r="AB39" s="4" t="s">
        <v>1941</v>
      </c>
    </row>
    <row r="40" spans="1:28" x14ac:dyDescent="0.25">
      <c r="A40" s="2">
        <v>45098.911851851852</v>
      </c>
      <c r="B40" s="8">
        <v>45098</v>
      </c>
      <c r="C40" s="3" t="s">
        <v>25</v>
      </c>
      <c r="D40" s="6" t="s">
        <v>1942</v>
      </c>
      <c r="E40" s="4">
        <v>8573995555</v>
      </c>
      <c r="F40" s="4" t="s">
        <v>173</v>
      </c>
      <c r="G40" s="4">
        <v>10</v>
      </c>
      <c r="H40" s="4" t="s">
        <v>1943</v>
      </c>
      <c r="I40" s="4">
        <v>10000</v>
      </c>
      <c r="J40" s="4"/>
      <c r="K40" s="4"/>
      <c r="L40" s="4" t="s">
        <v>1944</v>
      </c>
      <c r="M40" s="4"/>
      <c r="N40" s="4">
        <v>4</v>
      </c>
      <c r="O40" s="4">
        <v>15</v>
      </c>
      <c r="P40" s="4">
        <v>10</v>
      </c>
      <c r="Q40" s="4">
        <v>9</v>
      </c>
      <c r="R40" s="4" t="s">
        <v>30</v>
      </c>
      <c r="S40" s="4" t="s">
        <v>30</v>
      </c>
      <c r="T40" s="4" t="s">
        <v>39</v>
      </c>
      <c r="U40" s="4" t="s">
        <v>30</v>
      </c>
      <c r="V40" s="4" t="s">
        <v>1769</v>
      </c>
      <c r="W40" s="4"/>
      <c r="X40" s="4">
        <v>1</v>
      </c>
      <c r="Y40" s="4" t="s">
        <v>1894</v>
      </c>
      <c r="Z40" s="4" t="s">
        <v>641</v>
      </c>
      <c r="AA40" s="4" t="s">
        <v>1945</v>
      </c>
      <c r="AB40" s="4" t="s">
        <v>1946</v>
      </c>
    </row>
    <row r="41" spans="1:28" x14ac:dyDescent="0.25">
      <c r="A41" s="2">
        <v>45098.914259259262</v>
      </c>
      <c r="B41" s="8">
        <v>45098</v>
      </c>
      <c r="C41" s="3" t="s">
        <v>25</v>
      </c>
      <c r="D41" s="6" t="s">
        <v>1947</v>
      </c>
      <c r="E41" s="4">
        <v>9935692855</v>
      </c>
      <c r="F41" s="4" t="s">
        <v>28</v>
      </c>
      <c r="G41" s="4">
        <v>5</v>
      </c>
      <c r="H41" s="4" t="s">
        <v>1934</v>
      </c>
      <c r="I41" s="4">
        <v>10000</v>
      </c>
      <c r="J41" s="4"/>
      <c r="K41" s="4"/>
      <c r="L41" s="4" t="s">
        <v>1948</v>
      </c>
      <c r="M41" s="4"/>
      <c r="N41" s="4">
        <v>4</v>
      </c>
      <c r="O41" s="4">
        <v>15</v>
      </c>
      <c r="P41" s="4">
        <v>10</v>
      </c>
      <c r="Q41" s="4">
        <v>9</v>
      </c>
      <c r="R41" s="4" t="s">
        <v>30</v>
      </c>
      <c r="S41" s="4" t="s">
        <v>30</v>
      </c>
      <c r="T41" s="4" t="s">
        <v>30</v>
      </c>
      <c r="U41" s="4" t="s">
        <v>30</v>
      </c>
      <c r="V41" s="4" t="s">
        <v>1769</v>
      </c>
      <c r="W41" s="4"/>
      <c r="X41" s="4">
        <v>1</v>
      </c>
      <c r="Y41" s="4" t="s">
        <v>1894</v>
      </c>
      <c r="Z41" s="4" t="s">
        <v>641</v>
      </c>
      <c r="AA41" s="4" t="s">
        <v>1926</v>
      </c>
      <c r="AB41" s="4" t="s">
        <v>1949</v>
      </c>
    </row>
    <row r="42" spans="1:28" x14ac:dyDescent="0.25">
      <c r="A42" s="2">
        <v>45098.916817129626</v>
      </c>
      <c r="B42" s="8">
        <v>45098</v>
      </c>
      <c r="C42" s="3" t="s">
        <v>25</v>
      </c>
      <c r="D42" s="6" t="s">
        <v>1950</v>
      </c>
      <c r="E42" s="4">
        <v>7860000888</v>
      </c>
      <c r="F42" s="4" t="s">
        <v>28</v>
      </c>
      <c r="G42" s="4">
        <v>5</v>
      </c>
      <c r="H42" s="4" t="s">
        <v>1934</v>
      </c>
      <c r="I42" s="4">
        <v>15000</v>
      </c>
      <c r="J42" s="4"/>
      <c r="K42" s="4"/>
      <c r="L42" s="4" t="s">
        <v>1951</v>
      </c>
      <c r="M42" s="4"/>
      <c r="N42" s="4">
        <v>4</v>
      </c>
      <c r="O42" s="4">
        <v>15</v>
      </c>
      <c r="P42" s="4">
        <v>10</v>
      </c>
      <c r="Q42" s="4">
        <v>8</v>
      </c>
      <c r="R42" s="4" t="s">
        <v>30</v>
      </c>
      <c r="S42" s="4" t="s">
        <v>30</v>
      </c>
      <c r="T42" s="4" t="s">
        <v>30</v>
      </c>
      <c r="U42" s="4" t="s">
        <v>30</v>
      </c>
      <c r="V42" s="4" t="s">
        <v>1769</v>
      </c>
      <c r="W42" s="4"/>
      <c r="X42" s="4">
        <v>1</v>
      </c>
      <c r="Y42" s="4" t="s">
        <v>1894</v>
      </c>
      <c r="Z42" s="4" t="s">
        <v>641</v>
      </c>
      <c r="AA42" s="4" t="s">
        <v>1926</v>
      </c>
      <c r="AB42" s="4" t="s">
        <v>1952</v>
      </c>
    </row>
    <row r="43" spans="1:28" x14ac:dyDescent="0.25">
      <c r="A43" s="2">
        <v>45099.680312500001</v>
      </c>
      <c r="B43" s="8">
        <v>45099</v>
      </c>
      <c r="C43" s="3" t="s">
        <v>25</v>
      </c>
      <c r="D43" s="4" t="s">
        <v>1953</v>
      </c>
      <c r="E43" s="4">
        <v>8840981837</v>
      </c>
      <c r="F43" s="4" t="s">
        <v>28</v>
      </c>
      <c r="G43" s="4">
        <v>5</v>
      </c>
      <c r="H43" s="4" t="s">
        <v>1934</v>
      </c>
      <c r="I43" s="4">
        <v>15000</v>
      </c>
      <c r="J43" s="4"/>
      <c r="K43" s="4"/>
      <c r="L43" s="4" t="s">
        <v>1954</v>
      </c>
      <c r="M43" s="4"/>
      <c r="N43" s="4">
        <v>4</v>
      </c>
      <c r="O43" s="4">
        <v>15</v>
      </c>
      <c r="P43" s="4">
        <v>10</v>
      </c>
      <c r="Q43" s="4">
        <v>8</v>
      </c>
      <c r="R43" s="4" t="s">
        <v>30</v>
      </c>
      <c r="S43" s="4" t="s">
        <v>30</v>
      </c>
      <c r="T43" s="4" t="s">
        <v>30</v>
      </c>
      <c r="U43" s="4" t="s">
        <v>30</v>
      </c>
      <c r="V43" s="4" t="s">
        <v>1769</v>
      </c>
      <c r="W43" s="4"/>
      <c r="X43" s="4">
        <v>1</v>
      </c>
      <c r="Y43" s="4" t="s">
        <v>1894</v>
      </c>
      <c r="Z43" s="4" t="s">
        <v>641</v>
      </c>
      <c r="AA43" s="4" t="s">
        <v>1955</v>
      </c>
      <c r="AB43" s="4" t="s">
        <v>683</v>
      </c>
    </row>
    <row r="44" spans="1:28" x14ac:dyDescent="0.25">
      <c r="A44" s="2">
        <v>45099.684166666666</v>
      </c>
      <c r="B44" s="8">
        <v>45099</v>
      </c>
      <c r="C44" s="3" t="s">
        <v>25</v>
      </c>
      <c r="D44" s="4" t="s">
        <v>1956</v>
      </c>
      <c r="E44" s="4">
        <v>9169587883</v>
      </c>
      <c r="F44" s="4" t="s">
        <v>28</v>
      </c>
      <c r="G44" s="4">
        <v>3</v>
      </c>
      <c r="H44" s="4" t="s">
        <v>1934</v>
      </c>
      <c r="I44" s="4">
        <v>15000</v>
      </c>
      <c r="J44" s="4"/>
      <c r="K44" s="4"/>
      <c r="L44" s="4" t="s">
        <v>1957</v>
      </c>
      <c r="M44" s="4"/>
      <c r="N44" s="4">
        <v>4</v>
      </c>
      <c r="O44" s="4">
        <v>15</v>
      </c>
      <c r="P44" s="4">
        <v>10</v>
      </c>
      <c r="Q44" s="4">
        <v>8</v>
      </c>
      <c r="R44" s="4" t="s">
        <v>30</v>
      </c>
      <c r="S44" s="4" t="s">
        <v>30</v>
      </c>
      <c r="T44" s="4" t="s">
        <v>30</v>
      </c>
      <c r="U44" s="4" t="s">
        <v>30</v>
      </c>
      <c r="V44" s="4" t="s">
        <v>1769</v>
      </c>
      <c r="W44" s="4"/>
      <c r="X44" s="4">
        <v>1</v>
      </c>
      <c r="Y44" s="4" t="s">
        <v>1894</v>
      </c>
      <c r="Z44" s="4" t="s">
        <v>641</v>
      </c>
      <c r="AA44" s="4" t="s">
        <v>1958</v>
      </c>
      <c r="AB44" s="4" t="s">
        <v>1959</v>
      </c>
    </row>
    <row r="45" spans="1:28" x14ac:dyDescent="0.25">
      <c r="A45" s="2">
        <v>45099.687361111108</v>
      </c>
      <c r="B45" s="8">
        <v>45099</v>
      </c>
      <c r="C45" s="3" t="s">
        <v>25</v>
      </c>
      <c r="D45" s="4" t="s">
        <v>1960</v>
      </c>
      <c r="E45" s="4">
        <v>7905066587</v>
      </c>
      <c r="F45" s="4" t="s">
        <v>28</v>
      </c>
      <c r="G45" s="4">
        <v>3</v>
      </c>
      <c r="H45" s="4" t="s">
        <v>1934</v>
      </c>
      <c r="I45" s="4">
        <v>15000</v>
      </c>
      <c r="J45" s="4"/>
      <c r="K45" s="4"/>
      <c r="L45" s="4" t="s">
        <v>1961</v>
      </c>
      <c r="M45" s="4"/>
      <c r="N45" s="4">
        <v>4</v>
      </c>
      <c r="O45" s="4">
        <v>15</v>
      </c>
      <c r="P45" s="4">
        <v>10</v>
      </c>
      <c r="Q45" s="4">
        <v>8</v>
      </c>
      <c r="R45" s="4" t="s">
        <v>30</v>
      </c>
      <c r="S45" s="4" t="s">
        <v>30</v>
      </c>
      <c r="T45" s="4" t="s">
        <v>30</v>
      </c>
      <c r="U45" s="4" t="s">
        <v>30</v>
      </c>
      <c r="V45" s="4" t="s">
        <v>1769</v>
      </c>
      <c r="W45" s="4"/>
      <c r="X45" s="4">
        <v>1</v>
      </c>
      <c r="Y45" s="4" t="s">
        <v>1894</v>
      </c>
      <c r="Z45" s="4" t="s">
        <v>641</v>
      </c>
      <c r="AA45" s="4" t="s">
        <v>1962</v>
      </c>
      <c r="AB45" s="4" t="s">
        <v>1963</v>
      </c>
    </row>
    <row r="46" spans="1:28" x14ac:dyDescent="0.25">
      <c r="A46" s="2">
        <v>45101.911203703705</v>
      </c>
      <c r="B46" s="8">
        <v>45101</v>
      </c>
      <c r="C46" s="3" t="s">
        <v>25</v>
      </c>
      <c r="D46" s="4" t="s">
        <v>241</v>
      </c>
      <c r="E46" s="4">
        <v>9810423979</v>
      </c>
      <c r="F46" s="4" t="s">
        <v>261</v>
      </c>
      <c r="G46" s="4">
        <v>7</v>
      </c>
      <c r="H46" s="4">
        <v>200</v>
      </c>
      <c r="I46" s="4">
        <v>50000</v>
      </c>
      <c r="J46" s="4" t="s">
        <v>1964</v>
      </c>
      <c r="K46" s="7" t="s">
        <v>1965</v>
      </c>
      <c r="L46" s="4" t="s">
        <v>1966</v>
      </c>
      <c r="M46" s="7" t="s">
        <v>1967</v>
      </c>
      <c r="N46" s="4">
        <v>30</v>
      </c>
      <c r="O46" s="4">
        <v>10</v>
      </c>
      <c r="P46" s="4">
        <v>10</v>
      </c>
      <c r="Q46" s="4">
        <v>10</v>
      </c>
      <c r="R46" s="4" t="s">
        <v>1968</v>
      </c>
      <c r="S46" s="4" t="s">
        <v>30</v>
      </c>
      <c r="T46" s="4" t="s">
        <v>30</v>
      </c>
      <c r="U46" s="4" t="s">
        <v>30</v>
      </c>
      <c r="V46" s="4" t="s">
        <v>1769</v>
      </c>
      <c r="W46" s="4"/>
      <c r="X46" s="4">
        <v>1</v>
      </c>
      <c r="Y46" s="4" t="s">
        <v>72</v>
      </c>
      <c r="Z46" s="4" t="s">
        <v>43</v>
      </c>
      <c r="AA46" s="4" t="s">
        <v>1643</v>
      </c>
      <c r="AB46" s="4" t="s">
        <v>1969</v>
      </c>
    </row>
    <row r="47" spans="1:28" x14ac:dyDescent="0.25">
      <c r="A47" s="2">
        <v>45101.92597222222</v>
      </c>
      <c r="B47" s="8">
        <v>45101</v>
      </c>
      <c r="C47" s="3" t="s">
        <v>25</v>
      </c>
      <c r="D47" s="4" t="s">
        <v>497</v>
      </c>
      <c r="E47" s="4">
        <v>9971678281</v>
      </c>
      <c r="F47" s="4" t="s">
        <v>1970</v>
      </c>
      <c r="G47" s="4">
        <v>2</v>
      </c>
      <c r="H47" s="4">
        <v>500</v>
      </c>
      <c r="I47" s="4">
        <v>500</v>
      </c>
      <c r="J47" s="4" t="s">
        <v>1971</v>
      </c>
      <c r="K47" s="4"/>
      <c r="L47" s="4" t="s">
        <v>1972</v>
      </c>
      <c r="M47" s="4"/>
      <c r="N47" s="4">
        <v>26</v>
      </c>
      <c r="O47" s="4">
        <v>15</v>
      </c>
      <c r="P47" s="4">
        <v>9</v>
      </c>
      <c r="Q47" s="4">
        <v>8</v>
      </c>
      <c r="R47" s="4" t="s">
        <v>1973</v>
      </c>
      <c r="S47" s="4" t="s">
        <v>30</v>
      </c>
      <c r="T47" s="4" t="s">
        <v>30</v>
      </c>
      <c r="U47" s="4" t="s">
        <v>30</v>
      </c>
      <c r="V47" s="4" t="s">
        <v>1760</v>
      </c>
      <c r="W47" s="4"/>
      <c r="X47" s="4">
        <v>1</v>
      </c>
      <c r="Y47" s="4" t="s">
        <v>53</v>
      </c>
      <c r="Z47" s="4" t="s">
        <v>54</v>
      </c>
      <c r="AA47" s="4" t="s">
        <v>1650</v>
      </c>
      <c r="AB47" s="4" t="s">
        <v>1974</v>
      </c>
    </row>
    <row r="48" spans="1:28" x14ac:dyDescent="0.25">
      <c r="A48" s="2">
        <v>45101.930127314816</v>
      </c>
      <c r="B48" s="8">
        <v>45101</v>
      </c>
      <c r="C48" s="3" t="s">
        <v>25</v>
      </c>
      <c r="D48" s="4" t="s">
        <v>518</v>
      </c>
      <c r="E48" s="4">
        <v>9873323253</v>
      </c>
      <c r="F48" s="4" t="s">
        <v>48</v>
      </c>
      <c r="G48" s="4" t="s">
        <v>48</v>
      </c>
      <c r="H48" s="4">
        <v>250</v>
      </c>
      <c r="I48" s="4">
        <v>400</v>
      </c>
      <c r="J48" s="4" t="s">
        <v>1975</v>
      </c>
      <c r="K48" s="4"/>
      <c r="L48" s="4" t="s">
        <v>1976</v>
      </c>
      <c r="M48" s="4"/>
      <c r="N48" s="4">
        <v>26</v>
      </c>
      <c r="O48" s="4">
        <v>25</v>
      </c>
      <c r="P48" s="4">
        <v>9</v>
      </c>
      <c r="Q48" s="4">
        <v>8</v>
      </c>
      <c r="R48" s="4" t="s">
        <v>1977</v>
      </c>
      <c r="S48" s="4" t="s">
        <v>30</v>
      </c>
      <c r="T48" s="4" t="s">
        <v>30</v>
      </c>
      <c r="U48" s="4" t="s">
        <v>30</v>
      </c>
      <c r="V48" s="4" t="s">
        <v>1769</v>
      </c>
      <c r="W48" s="4"/>
      <c r="X48" s="4">
        <v>1</v>
      </c>
      <c r="Y48" s="4" t="s">
        <v>53</v>
      </c>
      <c r="Z48" s="4" t="s">
        <v>54</v>
      </c>
      <c r="AA48" s="4" t="s">
        <v>1978</v>
      </c>
      <c r="AB48" s="4" t="s">
        <v>1979</v>
      </c>
    </row>
    <row r="49" spans="1:28" x14ac:dyDescent="0.25">
      <c r="A49" s="2">
        <v>45101.933680555558</v>
      </c>
      <c r="B49" s="8">
        <v>45101</v>
      </c>
      <c r="C49" s="3" t="s">
        <v>25</v>
      </c>
      <c r="D49" s="4" t="s">
        <v>1980</v>
      </c>
      <c r="E49" s="4">
        <v>9910016545</v>
      </c>
      <c r="F49" s="4" t="s">
        <v>28</v>
      </c>
      <c r="G49" s="4">
        <v>1</v>
      </c>
      <c r="H49" s="4">
        <v>650</v>
      </c>
      <c r="I49" s="4">
        <v>750</v>
      </c>
      <c r="J49" s="4" t="s">
        <v>1981</v>
      </c>
      <c r="K49" s="4"/>
      <c r="L49" s="4" t="s">
        <v>1982</v>
      </c>
      <c r="M49" s="4"/>
      <c r="N49" s="4">
        <v>26</v>
      </c>
      <c r="O49" s="4">
        <v>25</v>
      </c>
      <c r="P49" s="4">
        <v>9</v>
      </c>
      <c r="Q49" s="4">
        <v>8</v>
      </c>
      <c r="R49" s="4" t="s">
        <v>1983</v>
      </c>
      <c r="S49" s="4" t="s">
        <v>30</v>
      </c>
      <c r="T49" s="4" t="s">
        <v>30</v>
      </c>
      <c r="U49" s="4" t="s">
        <v>30</v>
      </c>
      <c r="V49" s="4" t="s">
        <v>1769</v>
      </c>
      <c r="W49" s="4"/>
      <c r="X49" s="4">
        <v>1</v>
      </c>
      <c r="Y49" s="4" t="s">
        <v>53</v>
      </c>
      <c r="Z49" s="4" t="s">
        <v>54</v>
      </c>
      <c r="AA49" s="4" t="s">
        <v>1650</v>
      </c>
      <c r="AB49" s="4" t="s">
        <v>1984</v>
      </c>
    </row>
    <row r="50" spans="1:28" x14ac:dyDescent="0.25">
      <c r="A50" s="2">
        <v>45105.937048611115</v>
      </c>
      <c r="B50" s="8">
        <v>45105</v>
      </c>
      <c r="C50" s="3" t="s">
        <v>25</v>
      </c>
      <c r="D50" s="4" t="s">
        <v>1682</v>
      </c>
      <c r="E50" s="4">
        <v>9810583713</v>
      </c>
      <c r="F50" s="4" t="s">
        <v>28</v>
      </c>
      <c r="G50" s="4">
        <v>1</v>
      </c>
      <c r="H50" s="4">
        <v>600</v>
      </c>
      <c r="I50" s="4">
        <v>800</v>
      </c>
      <c r="J50" s="4" t="s">
        <v>1985</v>
      </c>
      <c r="K50" s="4"/>
      <c r="L50" s="4" t="s">
        <v>1986</v>
      </c>
      <c r="M50" s="4"/>
      <c r="N50" s="4">
        <v>26</v>
      </c>
      <c r="O50" s="4">
        <v>30</v>
      </c>
      <c r="P50" s="4">
        <v>9</v>
      </c>
      <c r="Q50" s="4">
        <v>7</v>
      </c>
      <c r="R50" s="4" t="s">
        <v>1987</v>
      </c>
      <c r="S50" s="4" t="s">
        <v>30</v>
      </c>
      <c r="T50" s="4" t="s">
        <v>30</v>
      </c>
      <c r="U50" s="4" t="s">
        <v>30</v>
      </c>
      <c r="V50" s="4" t="s">
        <v>1769</v>
      </c>
      <c r="W50" s="4"/>
      <c r="X50" s="4">
        <v>1</v>
      </c>
      <c r="Y50" s="4" t="s">
        <v>1668</v>
      </c>
      <c r="Z50" s="4" t="s">
        <v>54</v>
      </c>
      <c r="AA50" s="4" t="s">
        <v>1988</v>
      </c>
      <c r="AB50" s="4" t="s">
        <v>1989</v>
      </c>
    </row>
    <row r="51" spans="1:28" x14ac:dyDescent="0.25">
      <c r="A51" s="2">
        <v>45105.941400462965</v>
      </c>
      <c r="B51" s="8">
        <v>45105</v>
      </c>
      <c r="C51" s="3" t="s">
        <v>25</v>
      </c>
      <c r="D51" s="4" t="s">
        <v>1684</v>
      </c>
      <c r="E51" s="4">
        <v>8744844744</v>
      </c>
      <c r="F51" s="4" t="s">
        <v>28</v>
      </c>
      <c r="G51" s="4">
        <v>1</v>
      </c>
      <c r="H51" s="4">
        <v>500</v>
      </c>
      <c r="I51" s="4">
        <v>700</v>
      </c>
      <c r="J51" s="4" t="s">
        <v>1990</v>
      </c>
      <c r="K51" s="4"/>
      <c r="L51" s="4" t="s">
        <v>1991</v>
      </c>
      <c r="M51" s="4"/>
      <c r="N51" s="4">
        <v>26</v>
      </c>
      <c r="O51" s="4">
        <v>25</v>
      </c>
      <c r="P51" s="4">
        <v>9</v>
      </c>
      <c r="Q51" s="4">
        <v>7</v>
      </c>
      <c r="R51" s="4" t="s">
        <v>1987</v>
      </c>
      <c r="S51" s="4" t="s">
        <v>30</v>
      </c>
      <c r="T51" s="4" t="s">
        <v>30</v>
      </c>
      <c r="U51" s="4" t="s">
        <v>30</v>
      </c>
      <c r="V51" s="4" t="s">
        <v>1769</v>
      </c>
      <c r="W51" s="4"/>
      <c r="X51" s="4">
        <v>1</v>
      </c>
      <c r="Y51" s="4" t="s">
        <v>1668</v>
      </c>
      <c r="Z51" s="4" t="s">
        <v>54</v>
      </c>
      <c r="AA51" s="4" t="s">
        <v>1992</v>
      </c>
      <c r="AB51" s="5" t="s">
        <v>1684</v>
      </c>
    </row>
    <row r="52" spans="1:28" x14ac:dyDescent="0.25">
      <c r="A52" s="2">
        <v>45106.974560185183</v>
      </c>
      <c r="B52" s="8">
        <v>45106</v>
      </c>
      <c r="C52" s="3" t="s">
        <v>25</v>
      </c>
      <c r="D52" s="4" t="s">
        <v>1693</v>
      </c>
      <c r="E52" s="4">
        <v>9899189430</v>
      </c>
      <c r="F52" s="4" t="s">
        <v>58</v>
      </c>
      <c r="G52" s="4">
        <v>1</v>
      </c>
      <c r="H52" s="4">
        <v>100</v>
      </c>
      <c r="I52" s="4">
        <v>500</v>
      </c>
      <c r="J52" s="4" t="s">
        <v>1993</v>
      </c>
      <c r="K52" s="4"/>
      <c r="L52" s="4" t="s">
        <v>1994</v>
      </c>
      <c r="M52" s="4"/>
      <c r="N52" s="4">
        <v>26</v>
      </c>
      <c r="O52" s="4">
        <v>20</v>
      </c>
      <c r="P52" s="4">
        <v>9</v>
      </c>
      <c r="Q52" s="4">
        <v>7</v>
      </c>
      <c r="R52" s="4" t="s">
        <v>58</v>
      </c>
      <c r="S52" s="4" t="s">
        <v>30</v>
      </c>
      <c r="T52" s="4" t="s">
        <v>30</v>
      </c>
      <c r="U52" s="4" t="s">
        <v>30</v>
      </c>
      <c r="V52" s="4" t="s">
        <v>1760</v>
      </c>
      <c r="W52" s="4"/>
      <c r="X52" s="4">
        <v>1</v>
      </c>
      <c r="Y52" s="4" t="s">
        <v>1668</v>
      </c>
      <c r="Z52" s="4" t="s">
        <v>54</v>
      </c>
      <c r="AA52" s="4" t="s">
        <v>1690</v>
      </c>
      <c r="AB52" s="4" t="s">
        <v>1693</v>
      </c>
    </row>
    <row r="53" spans="1:28" x14ac:dyDescent="0.25">
      <c r="A53" s="2">
        <v>45107.268796296295</v>
      </c>
      <c r="B53" s="8">
        <v>45106</v>
      </c>
      <c r="C53" s="3" t="s">
        <v>25</v>
      </c>
      <c r="D53" s="4" t="s">
        <v>1995</v>
      </c>
      <c r="E53" s="4">
        <v>9899805074</v>
      </c>
      <c r="F53" s="4" t="s">
        <v>173</v>
      </c>
      <c r="G53" s="4">
        <v>1</v>
      </c>
      <c r="H53" s="4">
        <v>1</v>
      </c>
      <c r="I53" s="4">
        <v>5000</v>
      </c>
      <c r="J53" s="4" t="s">
        <v>1996</v>
      </c>
      <c r="K53" s="4"/>
      <c r="L53" s="4" t="s">
        <v>1997</v>
      </c>
      <c r="M53" s="4"/>
      <c r="N53" s="4">
        <v>26</v>
      </c>
      <c r="O53" s="4">
        <v>40</v>
      </c>
      <c r="P53" s="4">
        <v>11</v>
      </c>
      <c r="Q53" s="4">
        <v>7</v>
      </c>
      <c r="R53" s="4" t="s">
        <v>1998</v>
      </c>
      <c r="S53" s="4" t="s">
        <v>30</v>
      </c>
      <c r="T53" s="4" t="s">
        <v>30</v>
      </c>
      <c r="U53" s="4" t="s">
        <v>30</v>
      </c>
      <c r="V53" s="4" t="s">
        <v>1760</v>
      </c>
      <c r="W53" s="4"/>
      <c r="X53" s="4">
        <v>1</v>
      </c>
      <c r="Y53" s="4" t="s">
        <v>81</v>
      </c>
      <c r="Z53" s="4" t="s">
        <v>34</v>
      </c>
      <c r="AA53" s="4" t="s">
        <v>1999</v>
      </c>
      <c r="AB53" s="4" t="s">
        <v>2000</v>
      </c>
    </row>
    <row r="54" spans="1:28" x14ac:dyDescent="0.25">
      <c r="A54" s="2">
        <v>45112.897835648146</v>
      </c>
      <c r="B54" s="8">
        <v>45112</v>
      </c>
      <c r="C54" s="8" t="s">
        <v>216</v>
      </c>
      <c r="D54" s="4" t="s">
        <v>1707</v>
      </c>
      <c r="E54" s="4">
        <v>9873607751</v>
      </c>
      <c r="F54" s="4" t="s">
        <v>28</v>
      </c>
      <c r="G54" s="4">
        <v>2</v>
      </c>
      <c r="H54" s="4">
        <v>1000</v>
      </c>
      <c r="I54" s="4">
        <v>3000</v>
      </c>
      <c r="J54" s="4" t="s">
        <v>2001</v>
      </c>
      <c r="K54" s="4"/>
      <c r="L54" s="4" t="s">
        <v>1994</v>
      </c>
      <c r="M54" s="4"/>
      <c r="N54" s="4">
        <v>26</v>
      </c>
      <c r="O54" s="4">
        <v>25</v>
      </c>
      <c r="P54" s="4">
        <v>9</v>
      </c>
      <c r="Q54" s="4">
        <v>7</v>
      </c>
      <c r="R54" s="4" t="s">
        <v>2002</v>
      </c>
      <c r="S54" s="4" t="s">
        <v>39</v>
      </c>
      <c r="T54" s="4" t="s">
        <v>30</v>
      </c>
      <c r="U54" s="4" t="s">
        <v>30</v>
      </c>
      <c r="V54" s="4" t="s">
        <v>1769</v>
      </c>
      <c r="W54" s="4"/>
      <c r="X54" s="4">
        <v>1</v>
      </c>
      <c r="Y54" s="4" t="s">
        <v>254</v>
      </c>
      <c r="Z54" s="4" t="s">
        <v>54</v>
      </c>
      <c r="AA54" s="4" t="s">
        <v>2003</v>
      </c>
      <c r="AB54" s="4" t="s">
        <v>1707</v>
      </c>
    </row>
    <row r="55" spans="1:28" x14ac:dyDescent="0.25">
      <c r="A55" s="2">
        <v>45112.899074074077</v>
      </c>
      <c r="B55" s="8">
        <v>45112</v>
      </c>
      <c r="C55" s="8" t="s">
        <v>216</v>
      </c>
      <c r="D55" s="4" t="s">
        <v>323</v>
      </c>
      <c r="E55" s="4">
        <v>8527928175</v>
      </c>
      <c r="F55" s="4" t="s">
        <v>261</v>
      </c>
      <c r="G55" s="4">
        <v>5</v>
      </c>
      <c r="H55" s="4">
        <v>150</v>
      </c>
      <c r="I55" s="4">
        <v>50000</v>
      </c>
      <c r="J55" s="4" t="s">
        <v>2004</v>
      </c>
      <c r="K55" s="7" t="s">
        <v>2005</v>
      </c>
      <c r="L55" s="4" t="s">
        <v>2006</v>
      </c>
      <c r="M55" s="7" t="s">
        <v>2007</v>
      </c>
      <c r="N55" s="4">
        <v>30</v>
      </c>
      <c r="O55" s="4">
        <v>10</v>
      </c>
      <c r="P55" s="4">
        <v>10</v>
      </c>
      <c r="Q55" s="4">
        <v>10</v>
      </c>
      <c r="R55" s="4" t="s">
        <v>242</v>
      </c>
      <c r="S55" s="4" t="s">
        <v>30</v>
      </c>
      <c r="T55" s="4" t="s">
        <v>30</v>
      </c>
      <c r="U55" s="4" t="s">
        <v>30</v>
      </c>
      <c r="V55" s="4" t="s">
        <v>1760</v>
      </c>
      <c r="W55" s="4"/>
      <c r="X55" s="4">
        <v>1</v>
      </c>
      <c r="Y55" s="4" t="s">
        <v>72</v>
      </c>
      <c r="Z55" s="6" t="s">
        <v>43</v>
      </c>
      <c r="AA55" s="4" t="s">
        <v>265</v>
      </c>
      <c r="AB55" s="4" t="s">
        <v>2008</v>
      </c>
    </row>
    <row r="56" spans="1:28" x14ac:dyDescent="0.25">
      <c r="A56" s="2">
        <v>45112.90552083333</v>
      </c>
      <c r="B56" s="8">
        <v>45112</v>
      </c>
      <c r="C56" s="8" t="s">
        <v>216</v>
      </c>
      <c r="D56" s="4" t="s">
        <v>1709</v>
      </c>
      <c r="E56" s="4">
        <v>9811475554</v>
      </c>
      <c r="F56" s="4" t="s">
        <v>28</v>
      </c>
      <c r="G56" s="4">
        <v>1</v>
      </c>
      <c r="H56" s="4">
        <v>800</v>
      </c>
      <c r="I56" s="4">
        <v>2000</v>
      </c>
      <c r="J56" s="4" t="s">
        <v>2009</v>
      </c>
      <c r="K56" s="4"/>
      <c r="L56" s="4">
        <v>9811475554</v>
      </c>
      <c r="M56" s="4"/>
      <c r="N56" s="4">
        <v>26</v>
      </c>
      <c r="O56" s="4">
        <v>25</v>
      </c>
      <c r="P56" s="4">
        <v>9</v>
      </c>
      <c r="Q56" s="4">
        <v>7</v>
      </c>
      <c r="R56" s="4" t="s">
        <v>2010</v>
      </c>
      <c r="S56" s="4" t="s">
        <v>39</v>
      </c>
      <c r="T56" s="4" t="s">
        <v>30</v>
      </c>
      <c r="U56" s="4" t="s">
        <v>30</v>
      </c>
      <c r="V56" s="4" t="s">
        <v>1769</v>
      </c>
      <c r="W56" s="4"/>
      <c r="X56" s="4">
        <v>1</v>
      </c>
      <c r="Y56" s="4" t="s">
        <v>254</v>
      </c>
      <c r="Z56" s="4" t="s">
        <v>54</v>
      </c>
      <c r="AA56" s="4" t="s">
        <v>2011</v>
      </c>
      <c r="AB56" s="4" t="s">
        <v>2012</v>
      </c>
    </row>
    <row r="57" spans="1:28" x14ac:dyDescent="0.25">
      <c r="A57" s="2">
        <v>45112.91479166667</v>
      </c>
      <c r="B57" s="8">
        <v>45112</v>
      </c>
      <c r="C57" s="8" t="s">
        <v>216</v>
      </c>
      <c r="D57" s="4" t="s">
        <v>1712</v>
      </c>
      <c r="E57" s="4">
        <v>9990788859</v>
      </c>
      <c r="F57" s="4" t="s">
        <v>89</v>
      </c>
      <c r="G57" s="4">
        <v>2</v>
      </c>
      <c r="H57" s="4">
        <v>500</v>
      </c>
      <c r="I57" s="4">
        <v>500</v>
      </c>
      <c r="J57" s="4" t="s">
        <v>2013</v>
      </c>
      <c r="K57" s="4"/>
      <c r="L57" s="4" t="s">
        <v>2014</v>
      </c>
      <c r="M57" s="4"/>
      <c r="N57" s="4">
        <v>26</v>
      </c>
      <c r="O57" s="4">
        <v>10</v>
      </c>
      <c r="P57" s="4">
        <v>9</v>
      </c>
      <c r="Q57" s="4">
        <v>7</v>
      </c>
      <c r="R57" s="4" t="s">
        <v>89</v>
      </c>
      <c r="S57" s="4" t="s">
        <v>30</v>
      </c>
      <c r="T57" s="4" t="s">
        <v>30</v>
      </c>
      <c r="U57" s="4" t="s">
        <v>30</v>
      </c>
      <c r="V57" s="4" t="s">
        <v>1769</v>
      </c>
      <c r="W57" s="4"/>
      <c r="X57" s="4">
        <v>1</v>
      </c>
      <c r="Y57" s="4" t="s">
        <v>254</v>
      </c>
      <c r="Z57" s="4" t="s">
        <v>54</v>
      </c>
      <c r="AA57" s="4" t="s">
        <v>1714</v>
      </c>
      <c r="AB57" s="5" t="s">
        <v>1712</v>
      </c>
    </row>
    <row r="58" spans="1:28" x14ac:dyDescent="0.25">
      <c r="A58" s="2">
        <v>45114.028773148151</v>
      </c>
      <c r="B58" s="8">
        <v>45113</v>
      </c>
      <c r="C58" s="8" t="s">
        <v>216</v>
      </c>
      <c r="D58" s="4" t="s">
        <v>2015</v>
      </c>
      <c r="E58" s="4">
        <v>9478342311</v>
      </c>
      <c r="F58" s="4" t="s">
        <v>2016</v>
      </c>
      <c r="G58" s="4">
        <v>1</v>
      </c>
      <c r="H58" s="4" t="s">
        <v>1934</v>
      </c>
      <c r="I58" s="4">
        <v>500</v>
      </c>
      <c r="J58" s="4" t="s">
        <v>2017</v>
      </c>
      <c r="K58" s="4"/>
      <c r="L58" s="4" t="s">
        <v>2018</v>
      </c>
      <c r="M58" s="4"/>
      <c r="N58" s="4">
        <v>30</v>
      </c>
      <c r="O58" s="4">
        <v>100</v>
      </c>
      <c r="P58" s="4" t="s">
        <v>2019</v>
      </c>
      <c r="Q58" s="4" t="s">
        <v>2020</v>
      </c>
      <c r="R58" s="4" t="s">
        <v>2021</v>
      </c>
      <c r="S58" s="4" t="s">
        <v>30</v>
      </c>
      <c r="T58" s="4" t="s">
        <v>30</v>
      </c>
      <c r="U58" s="4" t="s">
        <v>30</v>
      </c>
      <c r="V58" s="4" t="s">
        <v>1760</v>
      </c>
      <c r="W58" s="4"/>
      <c r="X58" s="4">
        <v>2</v>
      </c>
      <c r="Y58" s="4" t="s">
        <v>122</v>
      </c>
      <c r="Z58" s="6" t="s">
        <v>334</v>
      </c>
      <c r="AA58" s="4" t="s">
        <v>2022</v>
      </c>
      <c r="AB58" s="4" t="s">
        <v>2015</v>
      </c>
    </row>
    <row r="59" spans="1:28" x14ac:dyDescent="0.25">
      <c r="A59" s="2">
        <v>45114.031446759262</v>
      </c>
      <c r="B59" s="8">
        <v>45113</v>
      </c>
      <c r="C59" s="8" t="s">
        <v>216</v>
      </c>
      <c r="D59" s="4" t="s">
        <v>1715</v>
      </c>
      <c r="E59" s="4">
        <v>9583946371</v>
      </c>
      <c r="F59" s="4" t="s">
        <v>28</v>
      </c>
      <c r="G59" s="4">
        <v>2</v>
      </c>
      <c r="H59" s="4">
        <v>100</v>
      </c>
      <c r="I59" s="4">
        <v>1000</v>
      </c>
      <c r="J59" s="4" t="s">
        <v>2023</v>
      </c>
      <c r="K59" s="4"/>
      <c r="L59" s="4" t="s">
        <v>2024</v>
      </c>
      <c r="M59" s="4"/>
      <c r="N59" s="4">
        <v>20</v>
      </c>
      <c r="O59" s="4">
        <v>50</v>
      </c>
      <c r="P59" s="4" t="s">
        <v>2025</v>
      </c>
      <c r="Q59" s="4" t="s">
        <v>2026</v>
      </c>
      <c r="R59" s="4" t="s">
        <v>382</v>
      </c>
      <c r="S59" s="4" t="s">
        <v>39</v>
      </c>
      <c r="T59" s="4" t="s">
        <v>30</v>
      </c>
      <c r="U59" s="4" t="s">
        <v>39</v>
      </c>
      <c r="V59" s="4" t="s">
        <v>1769</v>
      </c>
      <c r="W59" s="4"/>
      <c r="X59" s="4">
        <v>1</v>
      </c>
      <c r="Y59" s="4" t="s">
        <v>122</v>
      </c>
      <c r="Z59" s="6" t="s">
        <v>334</v>
      </c>
      <c r="AA59" s="4" t="s">
        <v>1716</v>
      </c>
      <c r="AB59" s="4" t="s">
        <v>1715</v>
      </c>
    </row>
    <row r="60" spans="1:28" x14ac:dyDescent="0.25">
      <c r="A60" s="2">
        <v>45114.033842592595</v>
      </c>
      <c r="B60" s="8">
        <v>45113</v>
      </c>
      <c r="C60" s="8" t="s">
        <v>216</v>
      </c>
      <c r="D60" s="4" t="s">
        <v>1717</v>
      </c>
      <c r="E60" s="4">
        <v>8850347362</v>
      </c>
      <c r="F60" s="4" t="s">
        <v>28</v>
      </c>
      <c r="G60" s="4">
        <v>1</v>
      </c>
      <c r="H60" s="4">
        <v>50</v>
      </c>
      <c r="I60" s="4">
        <v>1</v>
      </c>
      <c r="J60" s="4" t="s">
        <v>2027</v>
      </c>
      <c r="K60" s="4"/>
      <c r="L60" s="4" t="s">
        <v>2028</v>
      </c>
      <c r="M60" s="4"/>
      <c r="N60" s="4">
        <v>20</v>
      </c>
      <c r="O60" s="4">
        <v>25</v>
      </c>
      <c r="P60" s="4" t="s">
        <v>2029</v>
      </c>
      <c r="Q60" s="4" t="s">
        <v>2030</v>
      </c>
      <c r="R60" s="4" t="s">
        <v>382</v>
      </c>
      <c r="S60" s="4" t="s">
        <v>30</v>
      </c>
      <c r="T60" s="4" t="s">
        <v>30</v>
      </c>
      <c r="U60" s="4" t="s">
        <v>30</v>
      </c>
      <c r="V60" s="4" t="s">
        <v>1760</v>
      </c>
      <c r="W60" s="4"/>
      <c r="X60" s="4">
        <v>1</v>
      </c>
      <c r="Y60" s="4" t="s">
        <v>122</v>
      </c>
      <c r="Z60" s="6" t="s">
        <v>334</v>
      </c>
      <c r="AA60" s="4" t="s">
        <v>1718</v>
      </c>
      <c r="AB60" s="4" t="s">
        <v>2031</v>
      </c>
    </row>
    <row r="61" spans="1:28" x14ac:dyDescent="0.25">
      <c r="A61" s="2">
        <v>45114.036238425928</v>
      </c>
      <c r="B61" s="8">
        <v>45113</v>
      </c>
      <c r="C61" s="8" t="s">
        <v>216</v>
      </c>
      <c r="D61" s="4" t="s">
        <v>1719</v>
      </c>
      <c r="E61" s="4">
        <v>7798413828</v>
      </c>
      <c r="F61" s="4" t="s">
        <v>28</v>
      </c>
      <c r="G61" s="4">
        <v>1</v>
      </c>
      <c r="H61" s="4">
        <v>20</v>
      </c>
      <c r="I61" s="4">
        <v>700</v>
      </c>
      <c r="J61" s="4" t="s">
        <v>2032</v>
      </c>
      <c r="K61" s="4"/>
      <c r="L61" s="4" t="s">
        <v>2033</v>
      </c>
      <c r="M61" s="4"/>
      <c r="N61" s="4">
        <v>11</v>
      </c>
      <c r="O61" s="4">
        <v>25</v>
      </c>
      <c r="P61" s="4" t="s">
        <v>2034</v>
      </c>
      <c r="Q61" s="4" t="s">
        <v>2035</v>
      </c>
      <c r="R61" s="4" t="s">
        <v>382</v>
      </c>
      <c r="S61" s="4" t="s">
        <v>30</v>
      </c>
      <c r="T61" s="4" t="s">
        <v>39</v>
      </c>
      <c r="U61" s="4" t="s">
        <v>39</v>
      </c>
      <c r="V61" s="4" t="s">
        <v>1769</v>
      </c>
      <c r="W61" s="4"/>
      <c r="X61" s="4">
        <v>2</v>
      </c>
      <c r="Y61" s="4" t="s">
        <v>122</v>
      </c>
      <c r="Z61" s="6" t="s">
        <v>334</v>
      </c>
      <c r="AA61" s="4" t="s">
        <v>1720</v>
      </c>
      <c r="AB61" s="4" t="s">
        <v>2036</v>
      </c>
    </row>
    <row r="62" spans="1:28" x14ac:dyDescent="0.25">
      <c r="A62" s="2">
        <v>45114.041620370372</v>
      </c>
      <c r="B62" s="8">
        <v>45113</v>
      </c>
      <c r="C62" s="8" t="s">
        <v>216</v>
      </c>
      <c r="D62" s="4" t="s">
        <v>1721</v>
      </c>
      <c r="E62" s="4">
        <v>9572455573</v>
      </c>
      <c r="F62" s="4" t="s">
        <v>28</v>
      </c>
      <c r="G62" s="4">
        <v>3</v>
      </c>
      <c r="H62" s="4">
        <v>50</v>
      </c>
      <c r="I62" s="4">
        <v>1000</v>
      </c>
      <c r="J62" s="4" t="s">
        <v>2037</v>
      </c>
      <c r="K62" s="4"/>
      <c r="L62" s="4" t="s">
        <v>2038</v>
      </c>
      <c r="M62" s="4"/>
      <c r="N62" s="4">
        <v>20</v>
      </c>
      <c r="O62" s="4">
        <v>50</v>
      </c>
      <c r="P62" s="4" t="s">
        <v>2019</v>
      </c>
      <c r="Q62" s="4" t="s">
        <v>2035</v>
      </c>
      <c r="R62" s="4" t="s">
        <v>382</v>
      </c>
      <c r="S62" s="4" t="s">
        <v>30</v>
      </c>
      <c r="T62" s="4" t="s">
        <v>30</v>
      </c>
      <c r="U62" s="4" t="s">
        <v>30</v>
      </c>
      <c r="V62" s="4" t="s">
        <v>1760</v>
      </c>
      <c r="W62" s="4"/>
      <c r="X62" s="4">
        <v>1</v>
      </c>
      <c r="Y62" s="4" t="s">
        <v>122</v>
      </c>
      <c r="Z62" s="6" t="s">
        <v>334</v>
      </c>
      <c r="AA62" s="4" t="s">
        <v>2039</v>
      </c>
      <c r="AB62" s="4" t="s">
        <v>1721</v>
      </c>
    </row>
    <row r="63" spans="1:28" x14ac:dyDescent="0.25">
      <c r="A63" s="2">
        <v>45114.043946759259</v>
      </c>
      <c r="B63" s="8">
        <v>45113</v>
      </c>
      <c r="C63" s="8" t="s">
        <v>216</v>
      </c>
      <c r="D63" s="4" t="s">
        <v>1723</v>
      </c>
      <c r="E63" s="4">
        <v>8890312310</v>
      </c>
      <c r="F63" s="4" t="s">
        <v>28</v>
      </c>
      <c r="G63" s="4">
        <v>1</v>
      </c>
      <c r="H63" s="4">
        <v>40</v>
      </c>
      <c r="I63" s="4">
        <v>900</v>
      </c>
      <c r="J63" s="4" t="s">
        <v>2040</v>
      </c>
      <c r="K63" s="4"/>
      <c r="L63" s="4" t="s">
        <v>2041</v>
      </c>
      <c r="M63" s="4"/>
      <c r="N63" s="4">
        <v>30</v>
      </c>
      <c r="O63" s="4">
        <v>50</v>
      </c>
      <c r="P63" s="4">
        <v>10</v>
      </c>
      <c r="Q63" s="4">
        <v>8</v>
      </c>
      <c r="R63" s="4" t="s">
        <v>382</v>
      </c>
      <c r="S63" s="4" t="s">
        <v>30</v>
      </c>
      <c r="T63" s="4" t="s">
        <v>30</v>
      </c>
      <c r="U63" s="4" t="s">
        <v>30</v>
      </c>
      <c r="V63" s="4" t="s">
        <v>1760</v>
      </c>
      <c r="W63" s="4"/>
      <c r="X63" s="4">
        <v>1</v>
      </c>
      <c r="Y63" s="4" t="s">
        <v>122</v>
      </c>
      <c r="Z63" s="6" t="s">
        <v>334</v>
      </c>
      <c r="AA63" s="4" t="s">
        <v>1724</v>
      </c>
      <c r="AB63" s="4" t="s">
        <v>1723</v>
      </c>
    </row>
    <row r="64" spans="1:28" x14ac:dyDescent="0.25">
      <c r="A64" s="2">
        <v>45114.046296296299</v>
      </c>
      <c r="B64" s="8">
        <v>45113</v>
      </c>
      <c r="C64" s="8" t="s">
        <v>216</v>
      </c>
      <c r="D64" s="4" t="s">
        <v>1725</v>
      </c>
      <c r="E64" s="4">
        <v>9859123410</v>
      </c>
      <c r="F64" s="4" t="s">
        <v>28</v>
      </c>
      <c r="G64" s="4">
        <v>10</v>
      </c>
      <c r="H64" s="4">
        <v>10</v>
      </c>
      <c r="I64" s="4">
        <v>900</v>
      </c>
      <c r="J64" s="4" t="s">
        <v>2042</v>
      </c>
      <c r="K64" s="4"/>
      <c r="L64" s="4" t="s">
        <v>2043</v>
      </c>
      <c r="M64" s="4"/>
      <c r="N64" s="4">
        <v>11</v>
      </c>
      <c r="O64" s="4">
        <v>100</v>
      </c>
      <c r="P64" s="4" t="s">
        <v>2044</v>
      </c>
      <c r="Q64" s="4" t="s">
        <v>2045</v>
      </c>
      <c r="R64" s="4" t="s">
        <v>382</v>
      </c>
      <c r="S64" s="4" t="s">
        <v>30</v>
      </c>
      <c r="T64" s="4" t="s">
        <v>30</v>
      </c>
      <c r="U64" s="4" t="s">
        <v>30</v>
      </c>
      <c r="V64" s="4" t="s">
        <v>1760</v>
      </c>
      <c r="W64" s="4"/>
      <c r="X64" s="4">
        <v>4</v>
      </c>
      <c r="Y64" s="4" t="s">
        <v>122</v>
      </c>
      <c r="Z64" s="6" t="s">
        <v>334</v>
      </c>
      <c r="AA64" s="4" t="s">
        <v>1726</v>
      </c>
      <c r="AB64" s="4" t="s">
        <v>1725</v>
      </c>
    </row>
    <row r="65" spans="1:28" x14ac:dyDescent="0.25">
      <c r="A65" s="2">
        <v>45114.049513888887</v>
      </c>
      <c r="B65" s="8">
        <v>45113</v>
      </c>
      <c r="C65" s="8" t="s">
        <v>216</v>
      </c>
      <c r="D65" s="4" t="s">
        <v>2046</v>
      </c>
      <c r="E65" s="4">
        <v>8958412319</v>
      </c>
      <c r="F65" s="4" t="s">
        <v>28</v>
      </c>
      <c r="G65" s="4">
        <v>2</v>
      </c>
      <c r="H65" s="4">
        <v>100</v>
      </c>
      <c r="I65" s="4">
        <v>800</v>
      </c>
      <c r="J65" s="4" t="s">
        <v>2047</v>
      </c>
      <c r="K65" s="4"/>
      <c r="L65" s="4" t="s">
        <v>2048</v>
      </c>
      <c r="M65" s="4"/>
      <c r="N65" s="4">
        <v>26</v>
      </c>
      <c r="O65" s="4">
        <v>40</v>
      </c>
      <c r="P65" s="4">
        <v>10</v>
      </c>
      <c r="Q65" s="4">
        <v>9</v>
      </c>
      <c r="R65" s="4" t="s">
        <v>2049</v>
      </c>
      <c r="S65" s="4" t="s">
        <v>30</v>
      </c>
      <c r="T65" s="4" t="s">
        <v>30</v>
      </c>
      <c r="U65" s="4" t="s">
        <v>30</v>
      </c>
      <c r="V65" s="4" t="s">
        <v>1760</v>
      </c>
      <c r="W65" s="4"/>
      <c r="X65" s="4">
        <v>1</v>
      </c>
      <c r="Y65" s="4" t="s">
        <v>122</v>
      </c>
      <c r="Z65" s="6" t="s">
        <v>334</v>
      </c>
      <c r="AA65" s="4" t="s">
        <v>2050</v>
      </c>
      <c r="AB65" s="4" t="s">
        <v>2046</v>
      </c>
    </row>
    <row r="66" spans="1:28" x14ac:dyDescent="0.25">
      <c r="A66" s="2">
        <v>45120.967928240738</v>
      </c>
      <c r="B66" s="8">
        <v>45120</v>
      </c>
      <c r="C66" s="8" t="s">
        <v>216</v>
      </c>
      <c r="D66" s="4" t="s">
        <v>740</v>
      </c>
      <c r="E66" s="4">
        <v>9684912344</v>
      </c>
      <c r="F66" s="4" t="s">
        <v>28</v>
      </c>
      <c r="G66" s="4">
        <v>2</v>
      </c>
      <c r="H66" s="4">
        <v>100</v>
      </c>
      <c r="I66" s="4">
        <v>200</v>
      </c>
      <c r="J66" s="4"/>
      <c r="K66" s="4"/>
      <c r="L66" s="4" t="s">
        <v>2051</v>
      </c>
      <c r="M66" s="4"/>
      <c r="N66" s="4">
        <v>20</v>
      </c>
      <c r="O66" s="4">
        <v>100</v>
      </c>
      <c r="P66" s="4">
        <v>10</v>
      </c>
      <c r="Q66" s="4">
        <v>6</v>
      </c>
      <c r="R66" s="4" t="s">
        <v>382</v>
      </c>
      <c r="S66" s="4" t="s">
        <v>30</v>
      </c>
      <c r="T66" s="4" t="s">
        <v>30</v>
      </c>
      <c r="U66" s="4" t="s">
        <v>39</v>
      </c>
      <c r="V66" s="4" t="s">
        <v>1769</v>
      </c>
      <c r="W66" s="4"/>
      <c r="X66" s="4">
        <v>1</v>
      </c>
      <c r="Y66" s="4" t="s">
        <v>122</v>
      </c>
      <c r="Z66" s="6" t="s">
        <v>334</v>
      </c>
      <c r="AA66" s="4" t="s">
        <v>1728</v>
      </c>
      <c r="AB66" s="4" t="s">
        <v>2052</v>
      </c>
    </row>
    <row r="67" spans="1:28" x14ac:dyDescent="0.25">
      <c r="A67" s="2">
        <v>45120.972569444442</v>
      </c>
      <c r="B67" s="8">
        <v>45120</v>
      </c>
      <c r="C67" s="8" t="s">
        <v>216</v>
      </c>
      <c r="D67" s="4" t="s">
        <v>2053</v>
      </c>
      <c r="E67" s="4">
        <v>9584245373</v>
      </c>
      <c r="F67" s="4" t="s">
        <v>28</v>
      </c>
      <c r="G67" s="4">
        <v>1</v>
      </c>
      <c r="H67" s="4">
        <v>100</v>
      </c>
      <c r="I67" s="4">
        <v>500</v>
      </c>
      <c r="J67" s="4"/>
      <c r="K67" s="4"/>
      <c r="L67" s="4" t="s">
        <v>2054</v>
      </c>
      <c r="M67" s="4"/>
      <c r="N67" s="4">
        <v>1</v>
      </c>
      <c r="O67" s="4">
        <v>39</v>
      </c>
      <c r="P67" s="4">
        <v>9</v>
      </c>
      <c r="Q67" s="4">
        <v>11</v>
      </c>
      <c r="R67" s="4" t="s">
        <v>382</v>
      </c>
      <c r="S67" s="4" t="s">
        <v>30</v>
      </c>
      <c r="T67" s="4" t="s">
        <v>30</v>
      </c>
      <c r="U67" s="4" t="s">
        <v>30</v>
      </c>
      <c r="V67" s="4" t="s">
        <v>1769</v>
      </c>
      <c r="W67" s="4"/>
      <c r="X67" s="4">
        <v>2</v>
      </c>
      <c r="Y67" s="4" t="s">
        <v>122</v>
      </c>
      <c r="Z67" s="6" t="s">
        <v>334</v>
      </c>
      <c r="AA67" s="4" t="s">
        <v>1729</v>
      </c>
      <c r="AB67" s="4" t="s">
        <v>1343</v>
      </c>
    </row>
    <row r="68" spans="1:28" x14ac:dyDescent="0.25">
      <c r="A68" s="2">
        <v>45120.981307870374</v>
      </c>
      <c r="B68" s="8">
        <v>45120</v>
      </c>
      <c r="C68" s="8" t="s">
        <v>216</v>
      </c>
      <c r="D68" s="4" t="s">
        <v>2055</v>
      </c>
      <c r="E68" s="4">
        <v>9686234341</v>
      </c>
      <c r="F68" s="4" t="s">
        <v>28</v>
      </c>
      <c r="G68" s="4">
        <v>2</v>
      </c>
      <c r="H68" s="4">
        <v>300</v>
      </c>
      <c r="I68" s="4">
        <v>400</v>
      </c>
      <c r="J68" s="4"/>
      <c r="K68" s="4"/>
      <c r="L68" s="4" t="s">
        <v>2056</v>
      </c>
      <c r="M68" s="4"/>
      <c r="N68" s="4">
        <v>10</v>
      </c>
      <c r="O68" s="4">
        <v>10</v>
      </c>
      <c r="P68" s="4">
        <v>9</v>
      </c>
      <c r="Q68" s="4">
        <v>11</v>
      </c>
      <c r="R68" s="4" t="s">
        <v>2057</v>
      </c>
      <c r="S68" s="4" t="s">
        <v>30</v>
      </c>
      <c r="T68" s="4" t="s">
        <v>30</v>
      </c>
      <c r="U68" s="4" t="s">
        <v>30</v>
      </c>
      <c r="V68" s="4" t="s">
        <v>1760</v>
      </c>
      <c r="W68" s="4"/>
      <c r="X68" s="4">
        <v>1</v>
      </c>
      <c r="Y68" s="4" t="s">
        <v>122</v>
      </c>
      <c r="Z68" s="6" t="s">
        <v>334</v>
      </c>
      <c r="AA68" s="4" t="s">
        <v>2058</v>
      </c>
      <c r="AB68" s="4" t="s">
        <v>2059</v>
      </c>
    </row>
    <row r="69" spans="1:28" x14ac:dyDescent="0.25">
      <c r="A69" s="2">
        <v>45120.982175925928</v>
      </c>
      <c r="B69" s="8">
        <v>45120</v>
      </c>
      <c r="C69" s="8" t="s">
        <v>216</v>
      </c>
      <c r="D69" s="4" t="s">
        <v>2060</v>
      </c>
      <c r="E69" s="4">
        <v>9473812412</v>
      </c>
      <c r="F69" s="4" t="s">
        <v>28</v>
      </c>
      <c r="G69" s="4">
        <v>1</v>
      </c>
      <c r="H69" s="4">
        <v>100</v>
      </c>
      <c r="I69" s="4">
        <v>900</v>
      </c>
      <c r="J69" s="4"/>
      <c r="K69" s="4"/>
      <c r="L69" s="4" t="s">
        <v>2061</v>
      </c>
      <c r="M69" s="4"/>
      <c r="N69" s="4">
        <v>20</v>
      </c>
      <c r="O69" s="4">
        <v>11</v>
      </c>
      <c r="P69" s="4">
        <v>11</v>
      </c>
      <c r="Q69" s="4">
        <v>9</v>
      </c>
      <c r="R69" s="4" t="s">
        <v>382</v>
      </c>
      <c r="S69" s="4" t="s">
        <v>30</v>
      </c>
      <c r="T69" s="4" t="s">
        <v>30</v>
      </c>
      <c r="U69" s="4" t="s">
        <v>30</v>
      </c>
      <c r="V69" s="4" t="s">
        <v>1760</v>
      </c>
      <c r="W69" s="4"/>
      <c r="X69" s="4">
        <v>1</v>
      </c>
      <c r="Y69" s="4" t="s">
        <v>122</v>
      </c>
      <c r="Z69" s="6" t="s">
        <v>334</v>
      </c>
      <c r="AA69" s="4" t="s">
        <v>2062</v>
      </c>
      <c r="AB69" s="4" t="s">
        <v>2063</v>
      </c>
    </row>
    <row r="70" spans="1:28" x14ac:dyDescent="0.25">
      <c r="A70" s="2">
        <v>45120.983668981484</v>
      </c>
      <c r="B70" s="8">
        <v>45120</v>
      </c>
      <c r="C70" s="8" t="s">
        <v>216</v>
      </c>
      <c r="D70" s="4" t="s">
        <v>2064</v>
      </c>
      <c r="E70" s="4">
        <v>8474912398</v>
      </c>
      <c r="F70" s="4" t="s">
        <v>28</v>
      </c>
      <c r="G70" s="4">
        <v>1</v>
      </c>
      <c r="H70" s="4">
        <v>30</v>
      </c>
      <c r="I70" s="4">
        <v>400</v>
      </c>
      <c r="J70" s="4"/>
      <c r="K70" s="4"/>
      <c r="L70" s="4" t="s">
        <v>2065</v>
      </c>
      <c r="M70" s="4"/>
      <c r="N70" s="4">
        <v>11</v>
      </c>
      <c r="O70" s="4">
        <v>50</v>
      </c>
      <c r="P70" s="4">
        <v>11</v>
      </c>
      <c r="Q70" s="4">
        <v>9</v>
      </c>
      <c r="R70" s="4" t="s">
        <v>382</v>
      </c>
      <c r="S70" s="4" t="s">
        <v>30</v>
      </c>
      <c r="T70" s="4" t="s">
        <v>30</v>
      </c>
      <c r="U70" s="4" t="s">
        <v>30</v>
      </c>
      <c r="V70" s="4" t="s">
        <v>1760</v>
      </c>
      <c r="W70" s="4"/>
      <c r="X70" s="4">
        <v>1</v>
      </c>
      <c r="Y70" s="4" t="s">
        <v>122</v>
      </c>
      <c r="Z70" s="6" t="s">
        <v>334</v>
      </c>
      <c r="AA70" s="4" t="s">
        <v>2066</v>
      </c>
      <c r="AB70" s="4" t="s">
        <v>2067</v>
      </c>
    </row>
    <row r="71" spans="1:28" x14ac:dyDescent="0.25">
      <c r="A71" s="2">
        <v>45124.440381944441</v>
      </c>
      <c r="B71" s="8">
        <v>45122</v>
      </c>
      <c r="C71" s="8" t="s">
        <v>216</v>
      </c>
      <c r="D71" s="4" t="s">
        <v>2068</v>
      </c>
      <c r="E71" s="4">
        <v>9956751666</v>
      </c>
      <c r="F71" s="4" t="s">
        <v>162</v>
      </c>
      <c r="G71" s="4">
        <v>3</v>
      </c>
      <c r="H71" s="4">
        <v>2500</v>
      </c>
      <c r="I71" s="4">
        <v>600000</v>
      </c>
      <c r="J71" s="4" t="s">
        <v>2069</v>
      </c>
      <c r="K71" s="4"/>
      <c r="L71" s="4" t="s">
        <v>2070</v>
      </c>
      <c r="M71" s="4"/>
      <c r="N71" s="4">
        <v>30</v>
      </c>
      <c r="O71" s="4">
        <v>70</v>
      </c>
      <c r="P71" s="4">
        <v>8</v>
      </c>
      <c r="Q71" s="4">
        <v>8</v>
      </c>
      <c r="R71" s="4" t="s">
        <v>2071</v>
      </c>
      <c r="S71" s="4" t="s">
        <v>39</v>
      </c>
      <c r="T71" s="4" t="s">
        <v>30</v>
      </c>
      <c r="U71" s="4" t="s">
        <v>30</v>
      </c>
      <c r="V71" s="4" t="s">
        <v>1769</v>
      </c>
      <c r="W71" s="4"/>
      <c r="X71" s="4">
        <v>4</v>
      </c>
      <c r="Y71" s="4" t="s">
        <v>634</v>
      </c>
      <c r="Z71" s="6" t="s">
        <v>301</v>
      </c>
      <c r="AA71" s="4" t="s">
        <v>2072</v>
      </c>
      <c r="AB71" s="4" t="s">
        <v>2073</v>
      </c>
    </row>
    <row r="72" spans="1:28" x14ac:dyDescent="0.25">
      <c r="A72" s="85">
        <v>45124.642638888887</v>
      </c>
      <c r="B72" s="8">
        <v>45124</v>
      </c>
      <c r="C72" s="8" t="s">
        <v>216</v>
      </c>
      <c r="D72" s="86" t="s">
        <v>2074</v>
      </c>
      <c r="E72" s="86">
        <v>9368426370</v>
      </c>
      <c r="F72" s="86" t="s">
        <v>37</v>
      </c>
      <c r="G72" s="86">
        <v>1</v>
      </c>
      <c r="H72" s="86">
        <v>1000</v>
      </c>
      <c r="I72" s="86">
        <v>300000</v>
      </c>
      <c r="J72" s="86" t="s">
        <v>2075</v>
      </c>
      <c r="K72" s="86"/>
      <c r="L72" s="86" t="s">
        <v>2076</v>
      </c>
      <c r="M72" s="86"/>
      <c r="N72" s="86">
        <v>20</v>
      </c>
      <c r="O72" s="86">
        <v>500</v>
      </c>
      <c r="P72" s="86">
        <v>10</v>
      </c>
      <c r="Q72" s="86">
        <v>10</v>
      </c>
      <c r="R72" s="86" t="s">
        <v>2077</v>
      </c>
      <c r="S72" s="86" t="s">
        <v>30</v>
      </c>
      <c r="T72" s="86" t="s">
        <v>30</v>
      </c>
      <c r="U72" s="86" t="s">
        <v>30</v>
      </c>
      <c r="V72" s="86" t="s">
        <v>1769</v>
      </c>
      <c r="W72" s="86"/>
      <c r="X72" s="86">
        <v>1</v>
      </c>
      <c r="Y72" s="86" t="s">
        <v>634</v>
      </c>
      <c r="Z72" s="6" t="s">
        <v>301</v>
      </c>
      <c r="AA72" s="86" t="s">
        <v>2078</v>
      </c>
      <c r="AB72" s="86" t="s">
        <v>2079</v>
      </c>
    </row>
    <row r="73" spans="1:28" x14ac:dyDescent="0.25">
      <c r="A73" s="85">
        <v>45124.73846064815</v>
      </c>
      <c r="B73" s="8">
        <v>45124</v>
      </c>
      <c r="C73" s="8" t="s">
        <v>216</v>
      </c>
      <c r="D73" s="86" t="s">
        <v>2080</v>
      </c>
      <c r="E73" s="86">
        <v>8887522772</v>
      </c>
      <c r="F73" s="86" t="s">
        <v>798</v>
      </c>
      <c r="G73" s="86">
        <v>2</v>
      </c>
      <c r="H73" s="86">
        <v>3000</v>
      </c>
      <c r="I73" s="86">
        <v>300000</v>
      </c>
      <c r="J73" s="86" t="s">
        <v>2081</v>
      </c>
      <c r="K73" s="86"/>
      <c r="L73" s="86" t="s">
        <v>2082</v>
      </c>
      <c r="M73" s="86"/>
      <c r="N73" s="86">
        <v>26</v>
      </c>
      <c r="O73" s="86">
        <v>200</v>
      </c>
      <c r="P73" s="86">
        <v>11</v>
      </c>
      <c r="Q73" s="86">
        <v>8</v>
      </c>
      <c r="R73" s="86" t="s">
        <v>2083</v>
      </c>
      <c r="S73" s="86" t="s">
        <v>30</v>
      </c>
      <c r="T73" s="86" t="s">
        <v>39</v>
      </c>
      <c r="U73" s="86" t="s">
        <v>30</v>
      </c>
      <c r="V73" s="86" t="s">
        <v>1769</v>
      </c>
      <c r="W73" s="86"/>
      <c r="X73" s="86">
        <v>2</v>
      </c>
      <c r="Y73" s="86" t="s">
        <v>634</v>
      </c>
      <c r="Z73" s="6" t="s">
        <v>301</v>
      </c>
      <c r="AA73" s="86" t="s">
        <v>2084</v>
      </c>
      <c r="AB73" s="86" t="s">
        <v>2085</v>
      </c>
    </row>
    <row r="74" spans="1:28" x14ac:dyDescent="0.25">
      <c r="A74" s="85">
        <v>45124.742002314815</v>
      </c>
      <c r="B74" s="8">
        <v>45124</v>
      </c>
      <c r="C74" s="8" t="s">
        <v>216</v>
      </c>
      <c r="D74" s="86" t="s">
        <v>2086</v>
      </c>
      <c r="E74" s="86">
        <v>9935383199</v>
      </c>
      <c r="F74" s="86" t="s">
        <v>2087</v>
      </c>
      <c r="G74" s="86">
        <v>2</v>
      </c>
      <c r="H74" s="86">
        <v>60000</v>
      </c>
      <c r="I74" s="86">
        <v>1500000</v>
      </c>
      <c r="J74" s="86" t="s">
        <v>2088</v>
      </c>
      <c r="K74" s="86"/>
      <c r="L74" s="86" t="s">
        <v>2089</v>
      </c>
      <c r="M74" s="86"/>
      <c r="N74" s="86">
        <v>26</v>
      </c>
      <c r="O74" s="86">
        <v>1500</v>
      </c>
      <c r="P74" s="86">
        <v>8</v>
      </c>
      <c r="Q74" s="86">
        <v>8</v>
      </c>
      <c r="R74" s="86" t="s">
        <v>2090</v>
      </c>
      <c r="S74" s="86" t="s">
        <v>30</v>
      </c>
      <c r="T74" s="86" t="s">
        <v>39</v>
      </c>
      <c r="U74" s="86" t="s">
        <v>39</v>
      </c>
      <c r="V74" s="86" t="s">
        <v>1769</v>
      </c>
      <c r="W74" s="86"/>
      <c r="X74" s="86">
        <v>1</v>
      </c>
      <c r="Y74" s="86" t="s">
        <v>634</v>
      </c>
      <c r="Z74" s="6" t="s">
        <v>301</v>
      </c>
      <c r="AA74" s="86" t="s">
        <v>2091</v>
      </c>
      <c r="AB74" s="86" t="s">
        <v>2092</v>
      </c>
    </row>
    <row r="75" spans="1:28" x14ac:dyDescent="0.25">
      <c r="A75" s="85">
        <v>45126.046087962961</v>
      </c>
      <c r="B75" s="8">
        <v>45125</v>
      </c>
      <c r="C75" s="8" t="s">
        <v>216</v>
      </c>
      <c r="D75" s="86" t="s">
        <v>428</v>
      </c>
      <c r="E75" s="86">
        <v>9840123410</v>
      </c>
      <c r="F75" s="86" t="s">
        <v>164</v>
      </c>
      <c r="G75" s="86">
        <v>1</v>
      </c>
      <c r="H75" s="86">
        <v>100</v>
      </c>
      <c r="I75" s="86">
        <v>1000</v>
      </c>
      <c r="J75" s="86"/>
      <c r="K75" s="86"/>
      <c r="L75" s="86" t="s">
        <v>2093</v>
      </c>
      <c r="M75" s="86"/>
      <c r="N75" s="86">
        <v>30</v>
      </c>
      <c r="O75" s="86">
        <v>100</v>
      </c>
      <c r="P75" s="86" t="s">
        <v>2094</v>
      </c>
      <c r="Q75" s="86" t="s">
        <v>2095</v>
      </c>
      <c r="R75" s="86" t="s">
        <v>339</v>
      </c>
      <c r="S75" s="86" t="s">
        <v>30</v>
      </c>
      <c r="T75" s="86" t="s">
        <v>30</v>
      </c>
      <c r="U75" s="86" t="s">
        <v>30</v>
      </c>
      <c r="V75" s="86" t="s">
        <v>1760</v>
      </c>
      <c r="W75" s="86"/>
      <c r="X75" s="86">
        <v>2</v>
      </c>
      <c r="Y75" s="86" t="s">
        <v>122</v>
      </c>
      <c r="Z75" s="6" t="s">
        <v>334</v>
      </c>
      <c r="AA75" s="86" t="s">
        <v>2096</v>
      </c>
      <c r="AB75" s="86" t="s">
        <v>428</v>
      </c>
    </row>
    <row r="76" spans="1:28" x14ac:dyDescent="0.25">
      <c r="A76" s="85">
        <v>45126.047048611108</v>
      </c>
      <c r="B76" s="8">
        <v>45125</v>
      </c>
      <c r="C76" s="8" t="s">
        <v>216</v>
      </c>
      <c r="D76" s="86" t="s">
        <v>433</v>
      </c>
      <c r="E76" s="86">
        <v>9749134510</v>
      </c>
      <c r="F76" s="86" t="s">
        <v>2097</v>
      </c>
      <c r="G76" s="86">
        <v>2</v>
      </c>
      <c r="H76" s="86">
        <v>200</v>
      </c>
      <c r="I76" s="86">
        <v>500</v>
      </c>
      <c r="J76" s="86"/>
      <c r="K76" s="86"/>
      <c r="L76" s="86" t="s">
        <v>2098</v>
      </c>
      <c r="M76" s="86"/>
      <c r="N76" s="86">
        <v>24</v>
      </c>
      <c r="O76" s="86">
        <v>100</v>
      </c>
      <c r="P76" s="86">
        <v>10</v>
      </c>
      <c r="Q76" s="86">
        <v>6</v>
      </c>
      <c r="R76" s="86" t="s">
        <v>162</v>
      </c>
      <c r="S76" s="86" t="s">
        <v>39</v>
      </c>
      <c r="T76" s="86" t="s">
        <v>30</v>
      </c>
      <c r="U76" s="86" t="s">
        <v>39</v>
      </c>
      <c r="V76" s="86" t="s">
        <v>1769</v>
      </c>
      <c r="W76" s="86"/>
      <c r="X76" s="86">
        <v>1</v>
      </c>
      <c r="Y76" s="86" t="s">
        <v>122</v>
      </c>
      <c r="Z76" s="6" t="s">
        <v>334</v>
      </c>
      <c r="AA76" s="86" t="s">
        <v>2099</v>
      </c>
      <c r="AB76" s="86" t="s">
        <v>433</v>
      </c>
    </row>
    <row r="77" spans="1:28" x14ac:dyDescent="0.25">
      <c r="A77" s="85">
        <v>45127.846805555557</v>
      </c>
      <c r="B77" s="8">
        <v>45127</v>
      </c>
      <c r="C77" s="8" t="s">
        <v>216</v>
      </c>
      <c r="D77" s="86" t="s">
        <v>2100</v>
      </c>
      <c r="E77" s="86">
        <v>9044331331</v>
      </c>
      <c r="F77" s="86" t="s">
        <v>89</v>
      </c>
      <c r="G77" s="86">
        <v>1</v>
      </c>
      <c r="H77" s="86">
        <v>10000</v>
      </c>
      <c r="I77" s="86">
        <v>2000000</v>
      </c>
      <c r="J77" s="86" t="s">
        <v>2101</v>
      </c>
      <c r="K77" s="86"/>
      <c r="L77" s="86" t="s">
        <v>2102</v>
      </c>
      <c r="M77" s="86"/>
      <c r="N77" s="86">
        <v>30</v>
      </c>
      <c r="O77" s="86">
        <v>30</v>
      </c>
      <c r="P77" s="86">
        <v>10</v>
      </c>
      <c r="Q77" s="86">
        <v>12</v>
      </c>
      <c r="R77" s="86" t="s">
        <v>2103</v>
      </c>
      <c r="S77" s="86" t="s">
        <v>30</v>
      </c>
      <c r="T77" s="86" t="s">
        <v>39</v>
      </c>
      <c r="U77" s="86" t="s">
        <v>30</v>
      </c>
      <c r="V77" s="86" t="s">
        <v>1769</v>
      </c>
      <c r="W77" s="86"/>
      <c r="X77" s="86">
        <v>1</v>
      </c>
      <c r="Y77" s="86" t="s">
        <v>634</v>
      </c>
      <c r="Z77" s="6" t="s">
        <v>301</v>
      </c>
      <c r="AA77" s="86" t="s">
        <v>495</v>
      </c>
      <c r="AB77" s="86" t="s">
        <v>2104</v>
      </c>
    </row>
    <row r="78" spans="1:28" x14ac:dyDescent="0.25">
      <c r="A78" s="85">
        <v>45127.849131944444</v>
      </c>
      <c r="B78" s="8">
        <v>45127</v>
      </c>
      <c r="C78" s="8" t="s">
        <v>216</v>
      </c>
      <c r="D78" s="86" t="s">
        <v>2105</v>
      </c>
      <c r="E78" s="86">
        <v>9415127494</v>
      </c>
      <c r="F78" s="86" t="s">
        <v>89</v>
      </c>
      <c r="G78" s="86">
        <v>1</v>
      </c>
      <c r="H78" s="86">
        <v>100000</v>
      </c>
      <c r="I78" s="86">
        <v>100000</v>
      </c>
      <c r="J78" s="86" t="s">
        <v>2106</v>
      </c>
      <c r="K78" s="86"/>
      <c r="L78" s="86" t="s">
        <v>2107</v>
      </c>
      <c r="M78" s="86"/>
      <c r="N78" s="86">
        <v>30</v>
      </c>
      <c r="O78" s="86">
        <v>100</v>
      </c>
      <c r="P78" s="86">
        <v>10</v>
      </c>
      <c r="Q78" s="86">
        <v>8</v>
      </c>
      <c r="R78" s="86" t="s">
        <v>2108</v>
      </c>
      <c r="S78" s="86" t="s">
        <v>30</v>
      </c>
      <c r="T78" s="86" t="s">
        <v>39</v>
      </c>
      <c r="U78" s="86" t="s">
        <v>30</v>
      </c>
      <c r="V78" s="86" t="s">
        <v>1769</v>
      </c>
      <c r="W78" s="86"/>
      <c r="X78" s="86">
        <v>1</v>
      </c>
      <c r="Y78" s="86" t="s">
        <v>634</v>
      </c>
      <c r="Z78" s="6" t="s">
        <v>301</v>
      </c>
      <c r="AA78" s="86" t="s">
        <v>2109</v>
      </c>
      <c r="AB78" s="86" t="s">
        <v>2110</v>
      </c>
    </row>
    <row r="79" spans="1:28" x14ac:dyDescent="0.25">
      <c r="A79" s="85">
        <v>45128.349722222221</v>
      </c>
      <c r="B79" s="8">
        <v>45127</v>
      </c>
      <c r="C79" s="8" t="s">
        <v>216</v>
      </c>
      <c r="D79" s="86" t="s">
        <v>1702</v>
      </c>
      <c r="E79" s="86">
        <v>7428784555</v>
      </c>
      <c r="F79" s="86" t="s">
        <v>186</v>
      </c>
      <c r="G79" s="86">
        <v>2</v>
      </c>
      <c r="H79" s="86">
        <v>1000</v>
      </c>
      <c r="I79" s="86">
        <v>1000</v>
      </c>
      <c r="J79" s="86" t="s">
        <v>2111</v>
      </c>
      <c r="K79" s="86"/>
      <c r="L79" s="86" t="s">
        <v>2111</v>
      </c>
      <c r="M79" s="86"/>
      <c r="N79" s="86">
        <v>26</v>
      </c>
      <c r="O79" s="86">
        <v>20</v>
      </c>
      <c r="P79" s="86">
        <v>10</v>
      </c>
      <c r="Q79" s="86">
        <v>7</v>
      </c>
      <c r="R79" s="86" t="s">
        <v>2112</v>
      </c>
      <c r="S79" s="86" t="s">
        <v>30</v>
      </c>
      <c r="T79" s="86" t="s">
        <v>30</v>
      </c>
      <c r="U79" s="86" t="s">
        <v>30</v>
      </c>
      <c r="V79" s="86" t="s">
        <v>1769</v>
      </c>
      <c r="W79" s="86"/>
      <c r="X79" s="86">
        <v>2</v>
      </c>
      <c r="Y79" s="86" t="s">
        <v>254</v>
      </c>
      <c r="Z79" s="4" t="s">
        <v>54</v>
      </c>
      <c r="AA79" s="86" t="s">
        <v>252</v>
      </c>
      <c r="AB79" s="86" t="s">
        <v>2113</v>
      </c>
    </row>
    <row r="80" spans="1:28" x14ac:dyDescent="0.25">
      <c r="A80" s="85">
        <v>45130.055451388886</v>
      </c>
      <c r="B80" s="8">
        <v>45129</v>
      </c>
      <c r="C80" s="8" t="s">
        <v>216</v>
      </c>
      <c r="D80" s="86" t="s">
        <v>2114</v>
      </c>
      <c r="E80" s="86">
        <v>8937123410</v>
      </c>
      <c r="F80" s="86" t="s">
        <v>89</v>
      </c>
      <c r="G80" s="86">
        <v>2</v>
      </c>
      <c r="H80" s="86">
        <v>200</v>
      </c>
      <c r="I80" s="86">
        <v>1000</v>
      </c>
      <c r="J80" s="86"/>
      <c r="K80" s="86"/>
      <c r="L80" s="86" t="s">
        <v>2115</v>
      </c>
      <c r="M80" s="86"/>
      <c r="N80" s="86">
        <v>11</v>
      </c>
      <c r="O80" s="86">
        <v>100</v>
      </c>
      <c r="P80" s="86">
        <v>9</v>
      </c>
      <c r="Q80" s="86">
        <v>9</v>
      </c>
      <c r="R80" s="86" t="s">
        <v>2116</v>
      </c>
      <c r="S80" s="86" t="s">
        <v>30</v>
      </c>
      <c r="T80" s="86" t="s">
        <v>30</v>
      </c>
      <c r="U80" s="86" t="s">
        <v>30</v>
      </c>
      <c r="V80" s="86" t="s">
        <v>1769</v>
      </c>
      <c r="W80" s="86"/>
      <c r="X80" s="86">
        <v>1</v>
      </c>
      <c r="Y80" s="86" t="s">
        <v>122</v>
      </c>
      <c r="Z80" s="6" t="s">
        <v>334</v>
      </c>
      <c r="AA80" s="86" t="s">
        <v>2117</v>
      </c>
      <c r="AB80" s="86" t="s">
        <v>2114</v>
      </c>
    </row>
    <row r="81" spans="1:28" x14ac:dyDescent="0.25">
      <c r="A81" s="85">
        <v>45130.05709490741</v>
      </c>
      <c r="B81" s="8">
        <v>45129</v>
      </c>
      <c r="C81" s="8" t="s">
        <v>216</v>
      </c>
      <c r="D81" s="86" t="s">
        <v>2118</v>
      </c>
      <c r="E81" s="86">
        <v>9279145610</v>
      </c>
      <c r="F81" s="86" t="s">
        <v>173</v>
      </c>
      <c r="G81" s="86">
        <v>2</v>
      </c>
      <c r="H81" s="86">
        <v>100</v>
      </c>
      <c r="I81" s="86">
        <v>2000</v>
      </c>
      <c r="J81" s="86"/>
      <c r="K81" s="86"/>
      <c r="L81" s="86" t="s">
        <v>2119</v>
      </c>
      <c r="M81" s="86"/>
      <c r="N81" s="86">
        <v>24</v>
      </c>
      <c r="O81" s="86">
        <v>34</v>
      </c>
      <c r="P81" s="86">
        <v>11</v>
      </c>
      <c r="Q81" s="86">
        <v>6</v>
      </c>
      <c r="R81" s="86" t="s">
        <v>339</v>
      </c>
      <c r="S81" s="86" t="s">
        <v>39</v>
      </c>
      <c r="T81" s="86" t="s">
        <v>30</v>
      </c>
      <c r="U81" s="86" t="s">
        <v>39</v>
      </c>
      <c r="V81" s="86" t="s">
        <v>1760</v>
      </c>
      <c r="W81" s="86"/>
      <c r="X81" s="86" t="s">
        <v>225</v>
      </c>
      <c r="Y81" s="86" t="s">
        <v>122</v>
      </c>
      <c r="Z81" s="6" t="s">
        <v>334</v>
      </c>
      <c r="AA81" s="86" t="s">
        <v>386</v>
      </c>
      <c r="AB81" s="86" t="s">
        <v>2118</v>
      </c>
    </row>
    <row r="82" spans="1:28" x14ac:dyDescent="0.25">
      <c r="A82" s="85">
        <v>45130.059004629627</v>
      </c>
      <c r="B82" s="8">
        <v>45129</v>
      </c>
      <c r="C82" s="8" t="s">
        <v>216</v>
      </c>
      <c r="D82" s="86" t="s">
        <v>2120</v>
      </c>
      <c r="E82" s="86">
        <v>9739134510</v>
      </c>
      <c r="F82" s="86" t="s">
        <v>164</v>
      </c>
      <c r="G82" s="86">
        <v>11</v>
      </c>
      <c r="H82" s="86">
        <v>100</v>
      </c>
      <c r="I82" s="86">
        <v>2</v>
      </c>
      <c r="J82" s="86"/>
      <c r="K82" s="86"/>
      <c r="L82" s="86" t="s">
        <v>2121</v>
      </c>
      <c r="M82" s="86"/>
      <c r="N82" s="86">
        <v>11</v>
      </c>
      <c r="O82" s="86">
        <v>23</v>
      </c>
      <c r="P82" s="86">
        <v>9</v>
      </c>
      <c r="Q82" s="86">
        <v>6</v>
      </c>
      <c r="R82" s="86" t="s">
        <v>339</v>
      </c>
      <c r="S82" s="86" t="s">
        <v>39</v>
      </c>
      <c r="T82" s="86" t="s">
        <v>30</v>
      </c>
      <c r="U82" s="86" t="s">
        <v>30</v>
      </c>
      <c r="V82" s="86" t="s">
        <v>1769</v>
      </c>
      <c r="W82" s="86"/>
      <c r="X82" s="86">
        <v>1</v>
      </c>
      <c r="Y82" s="86" t="s">
        <v>122</v>
      </c>
      <c r="Z82" s="6" t="s">
        <v>334</v>
      </c>
      <c r="AA82" s="86" t="s">
        <v>452</v>
      </c>
      <c r="AB82" s="86" t="s">
        <v>2122</v>
      </c>
    </row>
    <row r="83" spans="1:28" x14ac:dyDescent="0.25">
      <c r="A83" s="85">
        <v>45130.059884259259</v>
      </c>
      <c r="B83" s="8">
        <v>45129</v>
      </c>
      <c r="C83" s="8" t="s">
        <v>216</v>
      </c>
      <c r="D83" s="86" t="s">
        <v>2123</v>
      </c>
      <c r="E83" s="86">
        <v>8890134510</v>
      </c>
      <c r="F83" s="86" t="s">
        <v>173</v>
      </c>
      <c r="G83" s="86">
        <v>11</v>
      </c>
      <c r="H83" s="86">
        <v>100</v>
      </c>
      <c r="I83" s="86">
        <v>2000</v>
      </c>
      <c r="J83" s="86"/>
      <c r="K83" s="86"/>
      <c r="L83" s="86" t="s">
        <v>2124</v>
      </c>
      <c r="M83" s="86"/>
      <c r="N83" s="86">
        <v>21</v>
      </c>
      <c r="O83" s="86">
        <v>50</v>
      </c>
      <c r="P83" s="86">
        <v>9</v>
      </c>
      <c r="Q83" s="86">
        <v>9</v>
      </c>
      <c r="R83" s="86" t="s">
        <v>2125</v>
      </c>
      <c r="S83" s="86" t="s">
        <v>30</v>
      </c>
      <c r="T83" s="86" t="s">
        <v>30</v>
      </c>
      <c r="U83" s="86" t="s">
        <v>30</v>
      </c>
      <c r="V83" s="86" t="s">
        <v>1769</v>
      </c>
      <c r="W83" s="86"/>
      <c r="X83" s="86">
        <v>5</v>
      </c>
      <c r="Y83" s="86" t="s">
        <v>122</v>
      </c>
      <c r="Z83" s="6" t="s">
        <v>334</v>
      </c>
      <c r="AA83" s="86" t="s">
        <v>2126</v>
      </c>
      <c r="AB83" s="86" t="s">
        <v>945</v>
      </c>
    </row>
    <row r="84" spans="1:28" x14ac:dyDescent="0.25">
      <c r="A84" s="85">
        <v>45130.060671296298</v>
      </c>
      <c r="B84" s="8">
        <v>45129</v>
      </c>
      <c r="C84" s="8" t="s">
        <v>216</v>
      </c>
      <c r="D84" s="86" t="s">
        <v>2127</v>
      </c>
      <c r="E84" s="86">
        <v>8492345103</v>
      </c>
      <c r="F84" s="86" t="s">
        <v>164</v>
      </c>
      <c r="G84" s="86">
        <v>2</v>
      </c>
      <c r="H84" s="86">
        <v>100</v>
      </c>
      <c r="I84" s="86">
        <v>400</v>
      </c>
      <c r="J84" s="86"/>
      <c r="K84" s="86"/>
      <c r="L84" s="86" t="s">
        <v>2128</v>
      </c>
      <c r="M84" s="86"/>
      <c r="N84" s="86">
        <v>10</v>
      </c>
      <c r="O84" s="86">
        <v>500</v>
      </c>
      <c r="P84" s="86">
        <v>6</v>
      </c>
      <c r="Q84" s="86">
        <v>12</v>
      </c>
      <c r="R84" s="86" t="s">
        <v>89</v>
      </c>
      <c r="S84" s="86" t="s">
        <v>39</v>
      </c>
      <c r="T84" s="86" t="s">
        <v>30</v>
      </c>
      <c r="U84" s="86" t="s">
        <v>39</v>
      </c>
      <c r="V84" s="86" t="s">
        <v>1760</v>
      </c>
      <c r="W84" s="86"/>
      <c r="X84" s="86">
        <v>2</v>
      </c>
      <c r="Y84" s="86" t="s">
        <v>122</v>
      </c>
      <c r="Z84" s="6" t="s">
        <v>334</v>
      </c>
      <c r="AA84" s="86" t="s">
        <v>2129</v>
      </c>
      <c r="AB84" s="86" t="s">
        <v>2130</v>
      </c>
    </row>
    <row r="85" spans="1:28" x14ac:dyDescent="0.25">
      <c r="A85" s="85">
        <v>45130.061469907407</v>
      </c>
      <c r="B85" s="8">
        <v>45129</v>
      </c>
      <c r="C85" s="8" t="s">
        <v>216</v>
      </c>
      <c r="D85" s="86" t="s">
        <v>2131</v>
      </c>
      <c r="E85" s="86">
        <v>9379456281</v>
      </c>
      <c r="F85" s="86" t="s">
        <v>89</v>
      </c>
      <c r="G85" s="86">
        <v>2</v>
      </c>
      <c r="H85" s="86">
        <v>100</v>
      </c>
      <c r="I85" s="86">
        <v>300</v>
      </c>
      <c r="J85" s="86"/>
      <c r="K85" s="86"/>
      <c r="L85" s="86" t="s">
        <v>2132</v>
      </c>
      <c r="M85" s="86"/>
      <c r="N85" s="86">
        <v>21</v>
      </c>
      <c r="O85" s="86">
        <v>100</v>
      </c>
      <c r="P85" s="86">
        <v>10</v>
      </c>
      <c r="Q85" s="86">
        <v>10</v>
      </c>
      <c r="R85" s="86" t="s">
        <v>30</v>
      </c>
      <c r="S85" s="86" t="s">
        <v>39</v>
      </c>
      <c r="T85" s="86" t="s">
        <v>30</v>
      </c>
      <c r="U85" s="86" t="s">
        <v>39</v>
      </c>
      <c r="V85" s="86" t="s">
        <v>1760</v>
      </c>
      <c r="W85" s="86"/>
      <c r="X85" s="86">
        <v>2</v>
      </c>
      <c r="Y85" s="86" t="s">
        <v>122</v>
      </c>
      <c r="Z85" s="6" t="s">
        <v>334</v>
      </c>
      <c r="AA85" s="86" t="s">
        <v>2133</v>
      </c>
      <c r="AB85" s="86" t="s">
        <v>2134</v>
      </c>
    </row>
    <row r="86" spans="1:28" x14ac:dyDescent="0.25">
      <c r="A86" s="85">
        <v>45130.497488425928</v>
      </c>
      <c r="B86" s="8">
        <v>45129</v>
      </c>
      <c r="C86" s="8" t="s">
        <v>216</v>
      </c>
      <c r="D86" s="86" t="s">
        <v>2135</v>
      </c>
      <c r="E86" s="86">
        <v>9307777325</v>
      </c>
      <c r="F86" s="86" t="s">
        <v>89</v>
      </c>
      <c r="G86" s="86">
        <v>1</v>
      </c>
      <c r="H86" s="86">
        <v>30000</v>
      </c>
      <c r="I86" s="86">
        <v>2500000</v>
      </c>
      <c r="J86" s="86" t="s">
        <v>2136</v>
      </c>
      <c r="K86" s="86"/>
      <c r="L86" s="86" t="s">
        <v>2137</v>
      </c>
      <c r="M86" s="86"/>
      <c r="N86" s="86">
        <v>30</v>
      </c>
      <c r="O86" s="86">
        <v>120</v>
      </c>
      <c r="P86" s="86">
        <v>11</v>
      </c>
      <c r="Q86" s="86">
        <v>8</v>
      </c>
      <c r="R86" s="86" t="s">
        <v>2138</v>
      </c>
      <c r="S86" s="86" t="s">
        <v>30</v>
      </c>
      <c r="T86" s="86" t="s">
        <v>30</v>
      </c>
      <c r="U86" s="86" t="s">
        <v>30</v>
      </c>
      <c r="V86" s="86" t="s">
        <v>1769</v>
      </c>
      <c r="W86" s="86"/>
      <c r="X86" s="86">
        <v>1</v>
      </c>
      <c r="Y86" s="86" t="s">
        <v>634</v>
      </c>
      <c r="Z86" s="6" t="s">
        <v>301</v>
      </c>
      <c r="AA86" s="86" t="s">
        <v>2139</v>
      </c>
      <c r="AB86" s="86" t="s">
        <v>2140</v>
      </c>
    </row>
    <row r="87" spans="1:28" x14ac:dyDescent="0.25">
      <c r="A87" s="85">
        <v>45130.499976851854</v>
      </c>
      <c r="B87" s="8">
        <v>45129</v>
      </c>
      <c r="C87" s="8" t="s">
        <v>216</v>
      </c>
      <c r="D87" s="86" t="s">
        <v>2141</v>
      </c>
      <c r="E87" s="86">
        <v>7380373699</v>
      </c>
      <c r="F87" s="86" t="s">
        <v>89</v>
      </c>
      <c r="G87" s="86">
        <v>1</v>
      </c>
      <c r="H87" s="86">
        <v>20000</v>
      </c>
      <c r="I87" s="86">
        <v>1000000</v>
      </c>
      <c r="J87" s="86" t="s">
        <v>2142</v>
      </c>
      <c r="K87" s="86"/>
      <c r="L87" s="86" t="s">
        <v>2143</v>
      </c>
      <c r="M87" s="86"/>
      <c r="N87" s="86">
        <v>26</v>
      </c>
      <c r="O87" s="86">
        <v>132</v>
      </c>
      <c r="P87" s="86">
        <v>11</v>
      </c>
      <c r="Q87" s="86">
        <v>8</v>
      </c>
      <c r="R87" s="86" t="s">
        <v>380</v>
      </c>
      <c r="S87" s="86" t="s">
        <v>30</v>
      </c>
      <c r="T87" s="86" t="s">
        <v>39</v>
      </c>
      <c r="U87" s="86" t="s">
        <v>30</v>
      </c>
      <c r="V87" s="86" t="s">
        <v>1769</v>
      </c>
      <c r="W87" s="86"/>
      <c r="X87" s="86">
        <v>1</v>
      </c>
      <c r="Y87" s="86" t="s">
        <v>634</v>
      </c>
      <c r="Z87" s="6" t="s">
        <v>301</v>
      </c>
      <c r="AA87" s="86" t="s">
        <v>2144</v>
      </c>
      <c r="AB87" s="86" t="s">
        <v>821</v>
      </c>
    </row>
    <row r="88" spans="1:28" x14ac:dyDescent="0.25">
      <c r="A88" s="85">
        <v>45130.501886574071</v>
      </c>
      <c r="B88" s="8">
        <v>45129</v>
      </c>
      <c r="C88" s="8" t="s">
        <v>216</v>
      </c>
      <c r="D88" s="86" t="s">
        <v>2145</v>
      </c>
      <c r="E88" s="86">
        <v>9839424645</v>
      </c>
      <c r="F88" s="86" t="s">
        <v>89</v>
      </c>
      <c r="G88" s="86">
        <v>1</v>
      </c>
      <c r="H88" s="86">
        <v>100000</v>
      </c>
      <c r="I88" s="86">
        <v>2000000</v>
      </c>
      <c r="J88" s="86" t="s">
        <v>2146</v>
      </c>
      <c r="K88" s="86"/>
      <c r="L88" s="86" t="s">
        <v>2147</v>
      </c>
      <c r="M88" s="86"/>
      <c r="N88" s="86">
        <v>25</v>
      </c>
      <c r="O88" s="86">
        <v>122</v>
      </c>
      <c r="P88" s="86">
        <v>11</v>
      </c>
      <c r="Q88" s="86">
        <v>7</v>
      </c>
      <c r="R88" s="86" t="s">
        <v>2148</v>
      </c>
      <c r="S88" s="86" t="s">
        <v>30</v>
      </c>
      <c r="T88" s="86" t="s">
        <v>30</v>
      </c>
      <c r="U88" s="86" t="s">
        <v>30</v>
      </c>
      <c r="V88" s="86" t="s">
        <v>1769</v>
      </c>
      <c r="W88" s="86"/>
      <c r="X88" s="86">
        <v>1</v>
      </c>
      <c r="Y88" s="86" t="s">
        <v>634</v>
      </c>
      <c r="Z88" s="6" t="s">
        <v>301</v>
      </c>
      <c r="AA88" s="86" t="s">
        <v>2149</v>
      </c>
      <c r="AB88" s="86" t="s">
        <v>2150</v>
      </c>
    </row>
    <row r="89" spans="1:28" x14ac:dyDescent="0.25">
      <c r="A89" s="85">
        <v>45130.505972222221</v>
      </c>
      <c r="B89" s="8">
        <v>45129</v>
      </c>
      <c r="C89" s="8" t="s">
        <v>216</v>
      </c>
      <c r="D89" s="86" t="s">
        <v>2151</v>
      </c>
      <c r="E89" s="86">
        <v>9336115557</v>
      </c>
      <c r="F89" s="86" t="s">
        <v>28</v>
      </c>
      <c r="G89" s="86">
        <v>1</v>
      </c>
      <c r="H89" s="86">
        <v>1000</v>
      </c>
      <c r="I89" s="86">
        <v>50000</v>
      </c>
      <c r="J89" s="86" t="s">
        <v>2152</v>
      </c>
      <c r="K89" s="86"/>
      <c r="L89" s="86" t="s">
        <v>2153</v>
      </c>
      <c r="M89" s="86"/>
      <c r="N89" s="86">
        <v>31</v>
      </c>
      <c r="O89" s="86">
        <v>111</v>
      </c>
      <c r="P89" s="86">
        <v>12</v>
      </c>
      <c r="Q89" s="86">
        <v>11</v>
      </c>
      <c r="R89" s="86" t="s">
        <v>2154</v>
      </c>
      <c r="S89" s="86" t="s">
        <v>30</v>
      </c>
      <c r="T89" s="86" t="s">
        <v>30</v>
      </c>
      <c r="U89" s="86" t="s">
        <v>30</v>
      </c>
      <c r="V89" s="86" t="s">
        <v>1769</v>
      </c>
      <c r="W89" s="86"/>
      <c r="X89" s="86">
        <v>1</v>
      </c>
      <c r="Y89" s="86" t="s">
        <v>634</v>
      </c>
      <c r="Z89" s="6" t="s">
        <v>301</v>
      </c>
      <c r="AA89" s="86" t="s">
        <v>2155</v>
      </c>
      <c r="AB89" s="86" t="s">
        <v>2156</v>
      </c>
    </row>
    <row r="90" spans="1:28" x14ac:dyDescent="0.25">
      <c r="A90" s="85">
        <v>45130.5075462963</v>
      </c>
      <c r="B90" s="8">
        <v>45129</v>
      </c>
      <c r="C90" s="8" t="s">
        <v>216</v>
      </c>
      <c r="D90" s="86" t="s">
        <v>2157</v>
      </c>
      <c r="E90" s="86">
        <v>9415042905</v>
      </c>
      <c r="F90" s="86" t="s">
        <v>28</v>
      </c>
      <c r="G90" s="86">
        <v>1</v>
      </c>
      <c r="H90" s="86">
        <v>1000</v>
      </c>
      <c r="I90" s="86">
        <v>50000</v>
      </c>
      <c r="J90" s="86" t="s">
        <v>2158</v>
      </c>
      <c r="K90" s="86"/>
      <c r="L90" s="86" t="s">
        <v>2159</v>
      </c>
      <c r="M90" s="86"/>
      <c r="N90" s="86">
        <v>25</v>
      </c>
      <c r="O90" s="86">
        <v>111</v>
      </c>
      <c r="P90" s="86">
        <v>12</v>
      </c>
      <c r="Q90" s="86">
        <v>11</v>
      </c>
      <c r="R90" s="86" t="s">
        <v>2154</v>
      </c>
      <c r="S90" s="86" t="s">
        <v>30</v>
      </c>
      <c r="T90" s="86" t="s">
        <v>30</v>
      </c>
      <c r="U90" s="86" t="s">
        <v>30</v>
      </c>
      <c r="V90" s="86" t="s">
        <v>1769</v>
      </c>
      <c r="W90" s="86"/>
      <c r="X90" s="86">
        <v>1</v>
      </c>
      <c r="Y90" s="86" t="s">
        <v>634</v>
      </c>
      <c r="Z90" s="6" t="s">
        <v>301</v>
      </c>
      <c r="AA90" s="86" t="s">
        <v>2155</v>
      </c>
      <c r="AB90" s="86" t="s">
        <v>2160</v>
      </c>
    </row>
    <row r="91" spans="1:28" ht="15.75" thickBot="1" x14ac:dyDescent="0.3">
      <c r="A91" s="85">
        <v>45130.513182870367</v>
      </c>
      <c r="B91" s="8">
        <v>45129</v>
      </c>
      <c r="C91" s="8" t="s">
        <v>216</v>
      </c>
      <c r="D91" s="86" t="s">
        <v>2161</v>
      </c>
      <c r="E91" s="86">
        <v>9936116444</v>
      </c>
      <c r="F91" s="86" t="s">
        <v>1970</v>
      </c>
      <c r="G91" s="86">
        <v>2</v>
      </c>
      <c r="H91" s="86">
        <v>10000</v>
      </c>
      <c r="I91" s="86">
        <v>10000</v>
      </c>
      <c r="J91" s="86" t="s">
        <v>2162</v>
      </c>
      <c r="K91" s="86"/>
      <c r="L91" s="86" t="s">
        <v>2163</v>
      </c>
      <c r="M91" s="86"/>
      <c r="N91" s="86">
        <v>30</v>
      </c>
      <c r="O91" s="86">
        <v>100</v>
      </c>
      <c r="P91" s="86">
        <v>10</v>
      </c>
      <c r="Q91" s="86">
        <v>9</v>
      </c>
      <c r="R91" s="86" t="s">
        <v>2164</v>
      </c>
      <c r="S91" s="86" t="s">
        <v>39</v>
      </c>
      <c r="T91" s="86" t="s">
        <v>30</v>
      </c>
      <c r="U91" s="86" t="s">
        <v>30</v>
      </c>
      <c r="V91" s="86" t="s">
        <v>1769</v>
      </c>
      <c r="W91" s="86"/>
      <c r="X91" s="86">
        <v>1</v>
      </c>
      <c r="Y91" s="86" t="s">
        <v>634</v>
      </c>
      <c r="Z91" s="6" t="s">
        <v>301</v>
      </c>
      <c r="AA91" s="86" t="s">
        <v>2165</v>
      </c>
      <c r="AB91" s="86" t="s">
        <v>2166</v>
      </c>
    </row>
    <row r="92" spans="1:28" ht="15.75" thickBot="1" x14ac:dyDescent="0.3">
      <c r="A92" s="9">
        <v>45132.016018518516</v>
      </c>
      <c r="B92" s="10">
        <v>45131</v>
      </c>
      <c r="C92" s="8" t="s">
        <v>216</v>
      </c>
      <c r="D92" s="12" t="s">
        <v>2167</v>
      </c>
      <c r="E92" s="11">
        <v>9472934510</v>
      </c>
      <c r="F92" s="12" t="s">
        <v>173</v>
      </c>
      <c r="G92" s="11">
        <v>1</v>
      </c>
      <c r="H92" s="11">
        <v>400</v>
      </c>
      <c r="I92" s="11">
        <v>1000</v>
      </c>
      <c r="J92" s="12"/>
      <c r="K92" s="12"/>
      <c r="L92" s="12" t="s">
        <v>2168</v>
      </c>
      <c r="M92" s="12"/>
      <c r="N92" s="11">
        <v>23</v>
      </c>
      <c r="O92" s="11">
        <v>100</v>
      </c>
      <c r="P92" s="11">
        <v>9</v>
      </c>
      <c r="Q92" s="11">
        <v>11</v>
      </c>
      <c r="R92" s="12" t="s">
        <v>339</v>
      </c>
      <c r="S92" s="12" t="s">
        <v>30</v>
      </c>
      <c r="T92" s="12" t="s">
        <v>30</v>
      </c>
      <c r="U92" s="12" t="s">
        <v>39</v>
      </c>
      <c r="V92" s="12" t="s">
        <v>1769</v>
      </c>
      <c r="W92" s="12"/>
      <c r="X92" s="11">
        <v>1</v>
      </c>
      <c r="Y92" s="12" t="s">
        <v>122</v>
      </c>
      <c r="Z92" s="87" t="s">
        <v>334</v>
      </c>
      <c r="AA92" s="12" t="s">
        <v>2169</v>
      </c>
      <c r="AB92" s="12" t="s">
        <v>1352</v>
      </c>
    </row>
    <row r="93" spans="1:28" ht="15.75" thickBot="1" x14ac:dyDescent="0.3">
      <c r="A93" s="9">
        <v>45132.016782407409</v>
      </c>
      <c r="B93" s="10">
        <v>45131</v>
      </c>
      <c r="C93" s="8" t="s">
        <v>216</v>
      </c>
      <c r="D93" s="12" t="s">
        <v>2170</v>
      </c>
      <c r="E93" s="11">
        <v>9479245610</v>
      </c>
      <c r="F93" s="12" t="s">
        <v>173</v>
      </c>
      <c r="G93" s="11">
        <v>1</v>
      </c>
      <c r="H93" s="11">
        <v>300</v>
      </c>
      <c r="I93" s="11">
        <v>1000</v>
      </c>
      <c r="J93" s="12"/>
      <c r="K93" s="12"/>
      <c r="L93" s="12" t="s">
        <v>2171</v>
      </c>
      <c r="M93" s="12"/>
      <c r="N93" s="11">
        <v>11</v>
      </c>
      <c r="O93" s="11">
        <v>107</v>
      </c>
      <c r="P93" s="11">
        <v>9</v>
      </c>
      <c r="Q93" s="11">
        <v>6</v>
      </c>
      <c r="R93" s="12" t="s">
        <v>339</v>
      </c>
      <c r="S93" s="12" t="s">
        <v>30</v>
      </c>
      <c r="T93" s="12" t="s">
        <v>30</v>
      </c>
      <c r="U93" s="12" t="s">
        <v>39</v>
      </c>
      <c r="V93" s="12" t="s">
        <v>1760</v>
      </c>
      <c r="W93" s="12"/>
      <c r="X93" s="11">
        <v>1</v>
      </c>
      <c r="Y93" s="12" t="s">
        <v>122</v>
      </c>
      <c r="Z93" s="87" t="s">
        <v>334</v>
      </c>
      <c r="AA93" s="12" t="s">
        <v>2169</v>
      </c>
      <c r="AB93" s="12" t="s">
        <v>2172</v>
      </c>
    </row>
    <row r="94" spans="1:28" ht="15.75" thickBot="1" x14ac:dyDescent="0.3">
      <c r="A94" s="9">
        <v>45132.017627314817</v>
      </c>
      <c r="B94" s="10">
        <v>45131</v>
      </c>
      <c r="C94" s="8" t="s">
        <v>216</v>
      </c>
      <c r="D94" s="12" t="s">
        <v>2173</v>
      </c>
      <c r="E94" s="11">
        <v>9362834510</v>
      </c>
      <c r="F94" s="12" t="s">
        <v>173</v>
      </c>
      <c r="G94" s="11">
        <v>11</v>
      </c>
      <c r="H94" s="11">
        <v>100</v>
      </c>
      <c r="I94" s="11">
        <v>1000</v>
      </c>
      <c r="J94" s="12"/>
      <c r="K94" s="12"/>
      <c r="L94" s="12" t="s">
        <v>2174</v>
      </c>
      <c r="M94" s="12"/>
      <c r="N94" s="11">
        <v>11</v>
      </c>
      <c r="O94" s="11">
        <v>100</v>
      </c>
      <c r="P94" s="11">
        <v>9</v>
      </c>
      <c r="Q94" s="11">
        <v>10</v>
      </c>
      <c r="R94" s="12" t="s">
        <v>30</v>
      </c>
      <c r="S94" s="12" t="s">
        <v>30</v>
      </c>
      <c r="T94" s="12" t="s">
        <v>30</v>
      </c>
      <c r="U94" s="12" t="s">
        <v>39</v>
      </c>
      <c r="V94" s="12" t="s">
        <v>1760</v>
      </c>
      <c r="W94" s="12"/>
      <c r="X94" s="11">
        <v>11</v>
      </c>
      <c r="Y94" s="12" t="s">
        <v>122</v>
      </c>
      <c r="Z94" s="87" t="s">
        <v>334</v>
      </c>
      <c r="AA94" s="12" t="s">
        <v>2169</v>
      </c>
      <c r="AB94" s="12" t="s">
        <v>1352</v>
      </c>
    </row>
    <row r="95" spans="1:28" ht="15.75" thickBot="1" x14ac:dyDescent="0.3">
      <c r="A95" s="9">
        <v>45132.018495370372</v>
      </c>
      <c r="B95" s="10">
        <v>45131</v>
      </c>
      <c r="C95" s="8" t="s">
        <v>216</v>
      </c>
      <c r="D95" s="12" t="s">
        <v>1236</v>
      </c>
      <c r="E95" s="11">
        <v>8829123510</v>
      </c>
      <c r="F95" s="12" t="s">
        <v>164</v>
      </c>
      <c r="G95" s="11">
        <v>22</v>
      </c>
      <c r="H95" s="11">
        <v>100</v>
      </c>
      <c r="I95" s="11">
        <v>1000</v>
      </c>
      <c r="J95" s="12"/>
      <c r="K95" s="12"/>
      <c r="L95" s="12" t="s">
        <v>2175</v>
      </c>
      <c r="M95" s="12"/>
      <c r="N95" s="11">
        <v>11</v>
      </c>
      <c r="O95" s="11">
        <v>100</v>
      </c>
      <c r="P95" s="11">
        <v>9</v>
      </c>
      <c r="Q95" s="11">
        <v>8</v>
      </c>
      <c r="R95" s="12" t="s">
        <v>28</v>
      </c>
      <c r="S95" s="12" t="s">
        <v>39</v>
      </c>
      <c r="T95" s="12" t="s">
        <v>30</v>
      </c>
      <c r="U95" s="12" t="s">
        <v>39</v>
      </c>
      <c r="V95" s="12" t="s">
        <v>1760</v>
      </c>
      <c r="W95" s="12"/>
      <c r="X95" s="11">
        <v>1</v>
      </c>
      <c r="Y95" s="12" t="s">
        <v>122</v>
      </c>
      <c r="Z95" s="87" t="s">
        <v>334</v>
      </c>
      <c r="AA95" s="12" t="s">
        <v>2169</v>
      </c>
      <c r="AB95" s="12" t="s">
        <v>2176</v>
      </c>
    </row>
    <row r="96" spans="1:28" ht="15.75" thickBot="1" x14ac:dyDescent="0.3">
      <c r="A96" s="9">
        <v>45132.021018518521</v>
      </c>
      <c r="B96" s="10">
        <v>45131</v>
      </c>
      <c r="C96" s="8" t="s">
        <v>216</v>
      </c>
      <c r="D96" s="12" t="s">
        <v>2177</v>
      </c>
      <c r="E96" s="11">
        <v>8379111241</v>
      </c>
      <c r="F96" s="12" t="s">
        <v>2016</v>
      </c>
      <c r="G96" s="11">
        <v>1</v>
      </c>
      <c r="H96" s="11">
        <v>500</v>
      </c>
      <c r="I96" s="11">
        <v>1000</v>
      </c>
      <c r="J96" s="12"/>
      <c r="K96" s="12"/>
      <c r="L96" s="12" t="s">
        <v>2178</v>
      </c>
      <c r="M96" s="12"/>
      <c r="N96" s="11">
        <v>11</v>
      </c>
      <c r="O96" s="11">
        <v>500</v>
      </c>
      <c r="P96" s="11">
        <v>9</v>
      </c>
      <c r="Q96" s="11">
        <v>9</v>
      </c>
      <c r="R96" s="12" t="s">
        <v>30</v>
      </c>
      <c r="S96" s="12" t="s">
        <v>39</v>
      </c>
      <c r="T96" s="12" t="s">
        <v>30</v>
      </c>
      <c r="U96" s="12" t="s">
        <v>30</v>
      </c>
      <c r="V96" s="12" t="s">
        <v>1769</v>
      </c>
      <c r="W96" s="12"/>
      <c r="X96" s="11">
        <v>1</v>
      </c>
      <c r="Y96" s="12" t="s">
        <v>122</v>
      </c>
      <c r="Z96" s="87" t="s">
        <v>334</v>
      </c>
      <c r="AA96" s="12" t="s">
        <v>2169</v>
      </c>
      <c r="AB96" s="12" t="s">
        <v>2179</v>
      </c>
    </row>
    <row r="97" spans="1:29" ht="15.75" thickBot="1" x14ac:dyDescent="0.3">
      <c r="A97" s="9">
        <v>45134.019143518519</v>
      </c>
      <c r="B97" s="10">
        <v>45133</v>
      </c>
      <c r="C97" s="8" t="s">
        <v>216</v>
      </c>
      <c r="D97" s="12" t="s">
        <v>2180</v>
      </c>
      <c r="E97" s="11">
        <v>9475192764</v>
      </c>
      <c r="F97" s="12" t="s">
        <v>2181</v>
      </c>
      <c r="G97" s="11">
        <v>1</v>
      </c>
      <c r="H97" s="11">
        <v>350</v>
      </c>
      <c r="I97" s="11">
        <v>1000</v>
      </c>
      <c r="J97" s="12"/>
      <c r="K97" s="12"/>
      <c r="L97" s="12" t="s">
        <v>2182</v>
      </c>
      <c r="M97" s="12"/>
      <c r="N97" s="11">
        <v>28</v>
      </c>
      <c r="O97" s="11">
        <v>100</v>
      </c>
      <c r="P97" s="11">
        <v>9</v>
      </c>
      <c r="Q97" s="11">
        <v>6</v>
      </c>
      <c r="R97" s="12" t="s">
        <v>2183</v>
      </c>
      <c r="S97" s="12" t="s">
        <v>39</v>
      </c>
      <c r="T97" s="12" t="s">
        <v>39</v>
      </c>
      <c r="U97" s="12" t="s">
        <v>39</v>
      </c>
      <c r="V97" s="12" t="s">
        <v>1760</v>
      </c>
      <c r="W97" s="12"/>
      <c r="X97" s="11">
        <v>1</v>
      </c>
      <c r="Y97" s="12" t="s">
        <v>122</v>
      </c>
      <c r="Z97" s="87" t="s">
        <v>334</v>
      </c>
      <c r="AA97" s="12" t="s">
        <v>2184</v>
      </c>
      <c r="AB97" s="12" t="s">
        <v>2185</v>
      </c>
    </row>
    <row r="98" spans="1:29" ht="15.75" thickBot="1" x14ac:dyDescent="0.3">
      <c r="A98" s="9">
        <v>45134.020046296297</v>
      </c>
      <c r="B98" s="10">
        <v>45133</v>
      </c>
      <c r="C98" s="8" t="s">
        <v>216</v>
      </c>
      <c r="D98" s="12" t="s">
        <v>2186</v>
      </c>
      <c r="E98" s="11">
        <v>7846138748</v>
      </c>
      <c r="F98" s="12" t="s">
        <v>177</v>
      </c>
      <c r="G98" s="11">
        <v>2</v>
      </c>
      <c r="H98" s="11">
        <v>2500</v>
      </c>
      <c r="I98" s="11">
        <v>500</v>
      </c>
      <c r="J98" s="12"/>
      <c r="K98" s="12"/>
      <c r="L98" s="12" t="s">
        <v>2187</v>
      </c>
      <c r="M98" s="12"/>
      <c r="N98" s="11">
        <v>29</v>
      </c>
      <c r="O98" s="11">
        <v>100</v>
      </c>
      <c r="P98" s="11">
        <v>9</v>
      </c>
      <c r="Q98" s="11">
        <v>6</v>
      </c>
      <c r="R98" s="12" t="s">
        <v>2188</v>
      </c>
      <c r="S98" s="12" t="s">
        <v>39</v>
      </c>
      <c r="T98" s="12" t="s">
        <v>39</v>
      </c>
      <c r="U98" s="12" t="s">
        <v>39</v>
      </c>
      <c r="V98" s="12" t="s">
        <v>1769</v>
      </c>
      <c r="W98" s="12"/>
      <c r="X98" s="11">
        <v>1</v>
      </c>
      <c r="Y98" s="12" t="s">
        <v>122</v>
      </c>
      <c r="Z98" s="87" t="s">
        <v>334</v>
      </c>
      <c r="AA98" s="12" t="s">
        <v>488</v>
      </c>
      <c r="AB98" s="12" t="s">
        <v>2189</v>
      </c>
    </row>
    <row r="99" spans="1:29" ht="15.75" thickBot="1" x14ac:dyDescent="0.3">
      <c r="A99" s="9">
        <v>45134.025590277779</v>
      </c>
      <c r="B99" s="10">
        <v>45133</v>
      </c>
      <c r="C99" s="8" t="s">
        <v>216</v>
      </c>
      <c r="D99" s="12" t="s">
        <v>2190</v>
      </c>
      <c r="E99" s="11">
        <v>9574256711</v>
      </c>
      <c r="F99" s="12" t="s">
        <v>28</v>
      </c>
      <c r="G99" s="11">
        <v>2</v>
      </c>
      <c r="H99" s="11">
        <v>450</v>
      </c>
      <c r="I99" s="11">
        <v>1000</v>
      </c>
      <c r="J99" s="12"/>
      <c r="K99" s="12"/>
      <c r="L99" s="12" t="s">
        <v>2191</v>
      </c>
      <c r="M99" s="12"/>
      <c r="N99" s="11">
        <v>29</v>
      </c>
      <c r="O99" s="11">
        <v>5</v>
      </c>
      <c r="P99" s="11">
        <v>11</v>
      </c>
      <c r="Q99" s="11">
        <v>9</v>
      </c>
      <c r="R99" s="12" t="s">
        <v>2192</v>
      </c>
      <c r="S99" s="12" t="s">
        <v>39</v>
      </c>
      <c r="T99" s="12" t="s">
        <v>30</v>
      </c>
      <c r="U99" s="12" t="s">
        <v>39</v>
      </c>
      <c r="V99" s="12" t="s">
        <v>1769</v>
      </c>
      <c r="W99" s="12"/>
      <c r="X99" s="11">
        <v>1</v>
      </c>
      <c r="Y99" s="12" t="s">
        <v>122</v>
      </c>
      <c r="Z99" s="87" t="s">
        <v>334</v>
      </c>
      <c r="AA99" s="12" t="s">
        <v>2193</v>
      </c>
      <c r="AB99" s="12" t="s">
        <v>2194</v>
      </c>
    </row>
    <row r="100" spans="1:29" ht="15.75" thickBot="1" x14ac:dyDescent="0.3">
      <c r="A100" s="9">
        <v>45134.028020833335</v>
      </c>
      <c r="B100" s="10">
        <v>45133</v>
      </c>
      <c r="C100" s="8" t="s">
        <v>216</v>
      </c>
      <c r="D100" s="12" t="s">
        <v>2195</v>
      </c>
      <c r="E100" s="11">
        <v>9473945611</v>
      </c>
      <c r="F100" s="12" t="s">
        <v>28</v>
      </c>
      <c r="G100" s="11">
        <v>1</v>
      </c>
      <c r="H100" s="11">
        <v>45</v>
      </c>
      <c r="I100" s="11">
        <v>50</v>
      </c>
      <c r="J100" s="12"/>
      <c r="K100" s="12"/>
      <c r="L100" s="12" t="s">
        <v>2196</v>
      </c>
      <c r="M100" s="12"/>
      <c r="N100" s="11">
        <v>12</v>
      </c>
      <c r="O100" s="11">
        <v>45</v>
      </c>
      <c r="P100" s="11">
        <v>9</v>
      </c>
      <c r="Q100" s="11">
        <v>9</v>
      </c>
      <c r="R100" s="12" t="s">
        <v>382</v>
      </c>
      <c r="S100" s="12" t="s">
        <v>39</v>
      </c>
      <c r="T100" s="12" t="s">
        <v>30</v>
      </c>
      <c r="U100" s="12" t="s">
        <v>39</v>
      </c>
      <c r="V100" s="12" t="s">
        <v>1769</v>
      </c>
      <c r="W100" s="12"/>
      <c r="X100" s="11">
        <v>1</v>
      </c>
      <c r="Y100" s="12" t="s">
        <v>122</v>
      </c>
      <c r="Z100" s="87" t="s">
        <v>334</v>
      </c>
      <c r="AA100" s="12" t="s">
        <v>2197</v>
      </c>
      <c r="AB100" s="12" t="s">
        <v>2198</v>
      </c>
    </row>
    <row r="101" spans="1:29" ht="39.75" thickBot="1" x14ac:dyDescent="0.3">
      <c r="A101" s="9">
        <v>45138.353807870371</v>
      </c>
      <c r="B101" s="10">
        <v>45137</v>
      </c>
      <c r="C101" s="8" t="s">
        <v>216</v>
      </c>
      <c r="D101" s="12" t="s">
        <v>2199</v>
      </c>
      <c r="E101" s="11">
        <v>9818877522</v>
      </c>
      <c r="F101" s="12" t="s">
        <v>2200</v>
      </c>
      <c r="G101" s="11">
        <v>2</v>
      </c>
      <c r="H101" s="11">
        <v>300</v>
      </c>
      <c r="I101" s="11">
        <v>1000</v>
      </c>
      <c r="J101" s="12" t="s">
        <v>2201</v>
      </c>
      <c r="K101" s="12"/>
      <c r="L101" s="12" t="s">
        <v>2202</v>
      </c>
      <c r="M101" s="12"/>
      <c r="N101" s="11">
        <v>30</v>
      </c>
      <c r="O101" s="11">
        <v>30</v>
      </c>
      <c r="P101" s="11">
        <v>9</v>
      </c>
      <c r="Q101" s="11">
        <v>7</v>
      </c>
      <c r="R101" s="12" t="s">
        <v>2203</v>
      </c>
      <c r="S101" s="12" t="s">
        <v>30</v>
      </c>
      <c r="T101" s="12" t="s">
        <v>30</v>
      </c>
      <c r="U101" s="12" t="s">
        <v>30</v>
      </c>
      <c r="V101" s="12" t="s">
        <v>1760</v>
      </c>
      <c r="W101" s="12"/>
      <c r="X101" s="11">
        <v>1</v>
      </c>
      <c r="Y101" s="12" t="s">
        <v>254</v>
      </c>
      <c r="Z101" s="87" t="s">
        <v>54</v>
      </c>
      <c r="AB101" s="12" t="s">
        <v>2204</v>
      </c>
      <c r="AC101" s="12" t="s">
        <v>2205</v>
      </c>
    </row>
    <row r="102" spans="1:29" ht="27" thickBot="1" x14ac:dyDescent="0.3">
      <c r="A102" s="9">
        <v>45138.61136574074</v>
      </c>
      <c r="B102" s="10">
        <v>45138</v>
      </c>
      <c r="C102" s="8" t="s">
        <v>216</v>
      </c>
      <c r="D102" s="12" t="s">
        <v>2444</v>
      </c>
      <c r="E102" s="11">
        <v>9670116611</v>
      </c>
      <c r="F102" s="12" t="s">
        <v>2254</v>
      </c>
      <c r="G102" s="12" t="s">
        <v>2445</v>
      </c>
      <c r="H102" s="11">
        <v>9000</v>
      </c>
      <c r="I102" s="12" t="s">
        <v>2446</v>
      </c>
      <c r="J102" s="12"/>
      <c r="K102" s="12" t="s">
        <v>2447</v>
      </c>
      <c r="L102" s="12"/>
      <c r="M102" s="11">
        <v>25</v>
      </c>
      <c r="N102" s="11">
        <v>100</v>
      </c>
      <c r="O102" s="11">
        <v>11</v>
      </c>
      <c r="P102" s="11">
        <v>8</v>
      </c>
      <c r="Q102" s="11">
        <v>1</v>
      </c>
      <c r="R102" s="12" t="s">
        <v>30</v>
      </c>
      <c r="S102" s="12" t="s">
        <v>30</v>
      </c>
      <c r="T102" s="12" t="s">
        <v>39</v>
      </c>
      <c r="U102" s="12" t="s">
        <v>1769</v>
      </c>
      <c r="Z102" s="101" t="s">
        <v>301</v>
      </c>
      <c r="AB102" s="12" t="s">
        <v>2448</v>
      </c>
      <c r="AC102" s="12" t="s">
        <v>805</v>
      </c>
    </row>
    <row r="103" spans="1:29" ht="27" thickBot="1" x14ac:dyDescent="0.3">
      <c r="A103" s="9">
        <v>45138.614224537036</v>
      </c>
      <c r="B103" s="10">
        <v>45138</v>
      </c>
      <c r="C103" s="8" t="s">
        <v>216</v>
      </c>
      <c r="D103" s="12" t="s">
        <v>2449</v>
      </c>
      <c r="E103" s="11">
        <v>9935600003</v>
      </c>
      <c r="F103" s="12" t="s">
        <v>2254</v>
      </c>
      <c r="G103" s="12" t="s">
        <v>2450</v>
      </c>
      <c r="H103" s="11">
        <v>9000</v>
      </c>
      <c r="I103" s="12" t="s">
        <v>2451</v>
      </c>
      <c r="J103" s="12"/>
      <c r="K103" s="12" t="s">
        <v>2452</v>
      </c>
      <c r="L103" s="12"/>
      <c r="M103" s="11">
        <v>26</v>
      </c>
      <c r="N103" s="11">
        <v>100</v>
      </c>
      <c r="O103" s="11">
        <v>11</v>
      </c>
      <c r="P103" s="11">
        <v>9</v>
      </c>
      <c r="Q103" s="11">
        <v>1</v>
      </c>
      <c r="R103" s="12" t="s">
        <v>30</v>
      </c>
      <c r="S103" s="12" t="s">
        <v>30</v>
      </c>
      <c r="T103" s="12" t="s">
        <v>39</v>
      </c>
      <c r="U103" s="12" t="s">
        <v>1769</v>
      </c>
      <c r="Z103" s="101" t="s">
        <v>301</v>
      </c>
      <c r="AB103" s="12" t="s">
        <v>2453</v>
      </c>
      <c r="AC103" s="12" t="s">
        <v>2454</v>
      </c>
    </row>
    <row r="104" spans="1:29" ht="27" thickBot="1" x14ac:dyDescent="0.3">
      <c r="A104" s="9">
        <v>45138.617476851854</v>
      </c>
      <c r="B104" s="10">
        <v>45138</v>
      </c>
      <c r="C104" s="8" t="s">
        <v>216</v>
      </c>
      <c r="D104" s="12" t="s">
        <v>2455</v>
      </c>
      <c r="E104" s="11">
        <v>9451021604</v>
      </c>
      <c r="F104" s="12" t="s">
        <v>186</v>
      </c>
      <c r="G104" s="12" t="s">
        <v>28</v>
      </c>
      <c r="H104" s="11">
        <v>3000</v>
      </c>
      <c r="I104" s="12" t="s">
        <v>2456</v>
      </c>
      <c r="J104" s="12"/>
      <c r="K104" s="12" t="s">
        <v>2457</v>
      </c>
      <c r="L104" s="12"/>
      <c r="M104" s="11">
        <v>30</v>
      </c>
      <c r="N104" s="11">
        <v>2</v>
      </c>
      <c r="O104" s="11">
        <v>11</v>
      </c>
      <c r="P104" s="11">
        <v>7</v>
      </c>
      <c r="Q104" s="11">
        <v>1</v>
      </c>
      <c r="R104" s="12" t="s">
        <v>30</v>
      </c>
      <c r="S104" s="12" t="s">
        <v>30</v>
      </c>
      <c r="T104" s="12" t="s">
        <v>30</v>
      </c>
      <c r="U104" s="12" t="s">
        <v>1769</v>
      </c>
      <c r="Z104" s="101" t="s">
        <v>301</v>
      </c>
      <c r="AB104" s="12" t="s">
        <v>2458</v>
      </c>
      <c r="AC104" s="12" t="s">
        <v>2459</v>
      </c>
    </row>
  </sheetData>
  <hyperlinks>
    <hyperlink ref="K10" r:id="rId1"/>
    <hyperlink ref="M10" r:id="rId2"/>
    <hyperlink ref="K11" r:id="rId3"/>
    <hyperlink ref="M11" r:id="rId4"/>
    <hyperlink ref="K12" r:id="rId5"/>
    <hyperlink ref="M12" r:id="rId6"/>
    <hyperlink ref="K13" r:id="rId7"/>
    <hyperlink ref="M13" r:id="rId8"/>
    <hyperlink ref="K14" r:id="rId9"/>
    <hyperlink ref="M14" r:id="rId10"/>
    <hyperlink ref="K32" r:id="rId11"/>
    <hyperlink ref="M32" r:id="rId12"/>
    <hyperlink ref="K33" r:id="rId13"/>
    <hyperlink ref="M33" r:id="rId14"/>
    <hyperlink ref="K34" r:id="rId15"/>
    <hyperlink ref="M34" r:id="rId16"/>
    <hyperlink ref="K31" r:id="rId17"/>
    <hyperlink ref="M31" r:id="rId18"/>
    <hyperlink ref="K46" r:id="rId19"/>
    <hyperlink ref="M46" r:id="rId20"/>
    <hyperlink ref="K55" r:id="rId21"/>
    <hyperlink ref="M55" r:id="rId22"/>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
  <sheetViews>
    <sheetView workbookViewId="0">
      <selection activeCell="F10" sqref="F10"/>
    </sheetView>
  </sheetViews>
  <sheetFormatPr defaultRowHeight="15" x14ac:dyDescent="0.25"/>
  <cols>
    <col min="1" max="1" width="18.7109375" customWidth="1"/>
    <col min="2" max="2" width="18.5703125" customWidth="1"/>
    <col min="10" max="10" width="18.7109375" customWidth="1"/>
    <col min="11" max="11" width="18.5703125" customWidth="1"/>
  </cols>
  <sheetData>
    <row r="1" spans="1:11" x14ac:dyDescent="0.25">
      <c r="A1" s="63" t="s">
        <v>2</v>
      </c>
      <c r="B1" t="s">
        <v>553</v>
      </c>
      <c r="J1" s="63" t="s">
        <v>2</v>
      </c>
      <c r="K1" t="s">
        <v>553</v>
      </c>
    </row>
    <row r="2" spans="1:11" x14ac:dyDescent="0.25">
      <c r="J2" s="63" t="s">
        <v>1</v>
      </c>
      <c r="K2" t="s">
        <v>553</v>
      </c>
    </row>
    <row r="3" spans="1:11" x14ac:dyDescent="0.25">
      <c r="A3" s="63" t="s">
        <v>554</v>
      </c>
      <c r="B3" t="s">
        <v>2429</v>
      </c>
    </row>
    <row r="4" spans="1:11" x14ac:dyDescent="0.25">
      <c r="A4" s="64" t="s">
        <v>54</v>
      </c>
      <c r="B4" s="65">
        <v>15</v>
      </c>
      <c r="J4" s="63" t="s">
        <v>554</v>
      </c>
      <c r="K4" t="s">
        <v>2429</v>
      </c>
    </row>
    <row r="5" spans="1:11" x14ac:dyDescent="0.25">
      <c r="A5" s="64" t="s">
        <v>2325</v>
      </c>
      <c r="B5" s="65">
        <v>1</v>
      </c>
      <c r="J5" s="64" t="s">
        <v>54</v>
      </c>
      <c r="K5" s="65">
        <v>15</v>
      </c>
    </row>
    <row r="6" spans="1:11" x14ac:dyDescent="0.25">
      <c r="A6" s="64" t="s">
        <v>34</v>
      </c>
      <c r="B6" s="65">
        <v>5</v>
      </c>
      <c r="J6" s="64" t="s">
        <v>2325</v>
      </c>
      <c r="K6" s="65">
        <v>1</v>
      </c>
    </row>
    <row r="7" spans="1:11" x14ac:dyDescent="0.25">
      <c r="A7" s="64" t="s">
        <v>334</v>
      </c>
      <c r="B7" s="65">
        <v>18</v>
      </c>
      <c r="J7" s="64" t="s">
        <v>34</v>
      </c>
      <c r="K7" s="65">
        <v>5</v>
      </c>
    </row>
    <row r="8" spans="1:11" x14ac:dyDescent="0.25">
      <c r="A8" s="64" t="s">
        <v>43</v>
      </c>
      <c r="B8" s="65">
        <v>2</v>
      </c>
      <c r="J8" s="64" t="s">
        <v>334</v>
      </c>
      <c r="K8" s="65">
        <v>18</v>
      </c>
    </row>
    <row r="9" spans="1:11" x14ac:dyDescent="0.25">
      <c r="A9" s="64" t="s">
        <v>301</v>
      </c>
      <c r="B9" s="65">
        <v>28</v>
      </c>
      <c r="J9" s="64" t="s">
        <v>43</v>
      </c>
      <c r="K9" s="65">
        <v>2</v>
      </c>
    </row>
    <row r="10" spans="1:11" x14ac:dyDescent="0.25">
      <c r="A10" s="64" t="s">
        <v>555</v>
      </c>
      <c r="B10" s="65"/>
      <c r="J10" s="64" t="s">
        <v>301</v>
      </c>
      <c r="K10" s="65">
        <v>28</v>
      </c>
    </row>
    <row r="11" spans="1:11" x14ac:dyDescent="0.25">
      <c r="A11" s="64" t="s">
        <v>556</v>
      </c>
      <c r="B11" s="65">
        <v>69</v>
      </c>
      <c r="J11" s="64" t="s">
        <v>555</v>
      </c>
      <c r="K11" s="65"/>
    </row>
    <row r="12" spans="1:11" x14ac:dyDescent="0.25">
      <c r="J12" s="64" t="s">
        <v>556</v>
      </c>
      <c r="K12" s="65">
        <v>69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0"/>
  <sheetViews>
    <sheetView workbookViewId="0">
      <selection sqref="A1:XFD1048576"/>
    </sheetView>
  </sheetViews>
  <sheetFormatPr defaultRowHeight="15" x14ac:dyDescent="0.25"/>
  <cols>
    <col min="1" max="1" width="16.85546875" customWidth="1"/>
    <col min="2" max="2" width="7.7109375" customWidth="1"/>
    <col min="3" max="3" width="9.140625" customWidth="1"/>
    <col min="4" max="4" width="15.140625" customWidth="1"/>
    <col min="5" max="5" width="19.5703125" customWidth="1"/>
    <col min="6" max="6" width="29.85546875" customWidth="1"/>
    <col min="7" max="7" width="15.42578125" customWidth="1"/>
    <col min="8" max="8" width="15.28515625" customWidth="1"/>
    <col min="9" max="9" width="30.140625" customWidth="1"/>
    <col min="10" max="10" width="15.140625" customWidth="1"/>
    <col min="11" max="11" width="23.140625" customWidth="1"/>
    <col min="12" max="12" width="23.85546875" customWidth="1"/>
    <col min="13" max="13" width="24.5703125" customWidth="1"/>
    <col min="14" max="14" width="24" customWidth="1"/>
    <col min="15" max="15" width="25.85546875" customWidth="1"/>
    <col min="16" max="16" width="27.5703125" customWidth="1"/>
    <col min="17" max="17" width="19.28515625" customWidth="1"/>
    <col min="18" max="18" width="17.140625" customWidth="1"/>
    <col min="19" max="19" width="16.85546875" customWidth="1"/>
    <col min="20" max="20" width="20" customWidth="1"/>
  </cols>
  <sheetData>
    <row r="1" spans="1:20" x14ac:dyDescent="0.25">
      <c r="A1" s="88" t="s">
        <v>0</v>
      </c>
      <c r="B1" s="88" t="s">
        <v>1</v>
      </c>
      <c r="C1" s="88" t="s">
        <v>2</v>
      </c>
      <c r="D1" s="88" t="s">
        <v>282</v>
      </c>
      <c r="E1" s="88" t="s">
        <v>2206</v>
      </c>
      <c r="F1" s="88" t="s">
        <v>283</v>
      </c>
      <c r="G1" s="88" t="s">
        <v>2207</v>
      </c>
      <c r="H1" s="88" t="s">
        <v>2208</v>
      </c>
      <c r="I1" s="88" t="s">
        <v>2209</v>
      </c>
      <c r="J1" s="88" t="s">
        <v>279</v>
      </c>
      <c r="K1" s="88" t="s">
        <v>284</v>
      </c>
      <c r="L1" s="88" t="s">
        <v>2210</v>
      </c>
      <c r="M1" s="88" t="s">
        <v>2211</v>
      </c>
      <c r="N1" s="88" t="s">
        <v>2212</v>
      </c>
      <c r="O1" s="88" t="s">
        <v>2213</v>
      </c>
      <c r="P1" s="88" t="s">
        <v>2214</v>
      </c>
      <c r="Q1" s="88" t="s">
        <v>2215</v>
      </c>
      <c r="R1" s="88" t="s">
        <v>2216</v>
      </c>
      <c r="S1" s="88" t="s">
        <v>2217</v>
      </c>
      <c r="T1" s="88" t="s">
        <v>24</v>
      </c>
    </row>
    <row r="2" spans="1:20" x14ac:dyDescent="0.25">
      <c r="A2" s="27">
        <v>45122.464641203704</v>
      </c>
      <c r="B2" s="33">
        <v>45122</v>
      </c>
      <c r="C2" s="33" t="s">
        <v>216</v>
      </c>
      <c r="D2" s="28" t="s">
        <v>2218</v>
      </c>
      <c r="E2" s="28" t="s">
        <v>2219</v>
      </c>
      <c r="F2" s="28" t="s">
        <v>2220</v>
      </c>
      <c r="G2" s="28" t="s">
        <v>2221</v>
      </c>
      <c r="H2" s="28" t="s">
        <v>2222</v>
      </c>
      <c r="I2" s="28" t="s">
        <v>2223</v>
      </c>
      <c r="J2" s="28" t="s">
        <v>225</v>
      </c>
      <c r="K2" s="29">
        <v>9910914773</v>
      </c>
      <c r="L2" s="28">
        <v>8882360069</v>
      </c>
      <c r="M2" s="28"/>
      <c r="N2" s="29">
        <v>901349032156</v>
      </c>
      <c r="O2" s="89">
        <v>45183</v>
      </c>
      <c r="P2" s="28" t="s">
        <v>2224</v>
      </c>
      <c r="Q2" s="28" t="s">
        <v>2225</v>
      </c>
      <c r="R2" s="28" t="s">
        <v>2226</v>
      </c>
      <c r="S2" s="90" t="s">
        <v>34</v>
      </c>
      <c r="T2" s="90" t="s">
        <v>2227</v>
      </c>
    </row>
    <row r="3" spans="1:20" x14ac:dyDescent="0.25">
      <c r="A3" s="27">
        <v>45122.467812499999</v>
      </c>
      <c r="B3" s="33">
        <v>45122</v>
      </c>
      <c r="C3" s="33" t="s">
        <v>216</v>
      </c>
      <c r="D3" s="28" t="s">
        <v>2218</v>
      </c>
      <c r="E3" s="28" t="s">
        <v>2219</v>
      </c>
      <c r="F3" s="28" t="s">
        <v>2228</v>
      </c>
      <c r="G3" s="28" t="s">
        <v>2221</v>
      </c>
      <c r="H3" s="28" t="s">
        <v>2229</v>
      </c>
      <c r="I3" s="28" t="s">
        <v>2230</v>
      </c>
      <c r="J3" s="28" t="s">
        <v>225</v>
      </c>
      <c r="K3" s="29">
        <v>857946238</v>
      </c>
      <c r="L3" s="28"/>
      <c r="M3" s="28"/>
      <c r="N3" s="29">
        <v>485150268416</v>
      </c>
      <c r="O3" s="89">
        <v>45210</v>
      </c>
      <c r="P3" s="28" t="s">
        <v>2224</v>
      </c>
      <c r="Q3" s="28" t="s">
        <v>2225</v>
      </c>
      <c r="R3" s="28" t="s">
        <v>2226</v>
      </c>
      <c r="S3" s="90" t="s">
        <v>34</v>
      </c>
      <c r="T3" s="90" t="s">
        <v>2227</v>
      </c>
    </row>
    <row r="4" spans="1:20" x14ac:dyDescent="0.25">
      <c r="A4" s="27">
        <v>45122.469548611109</v>
      </c>
      <c r="B4" s="33">
        <v>45122</v>
      </c>
      <c r="C4" s="33" t="s">
        <v>216</v>
      </c>
      <c r="D4" s="28" t="s">
        <v>2218</v>
      </c>
      <c r="E4" s="28" t="s">
        <v>2219</v>
      </c>
      <c r="F4" s="28" t="s">
        <v>2228</v>
      </c>
      <c r="G4" s="28" t="s">
        <v>2221</v>
      </c>
      <c r="H4" s="28" t="s">
        <v>665</v>
      </c>
      <c r="I4" s="28" t="s">
        <v>2230</v>
      </c>
      <c r="J4" s="28" t="s">
        <v>225</v>
      </c>
      <c r="K4" s="29">
        <v>9999285352</v>
      </c>
      <c r="L4" s="28"/>
      <c r="M4" s="28"/>
      <c r="N4" s="29">
        <v>489087100876</v>
      </c>
      <c r="O4" s="89">
        <v>45488</v>
      </c>
      <c r="P4" s="28" t="s">
        <v>2224</v>
      </c>
      <c r="Q4" s="28" t="s">
        <v>2225</v>
      </c>
      <c r="R4" s="28" t="s">
        <v>2226</v>
      </c>
      <c r="S4" s="90" t="s">
        <v>34</v>
      </c>
      <c r="T4" s="90" t="s">
        <v>2227</v>
      </c>
    </row>
    <row r="5" spans="1:20" x14ac:dyDescent="0.25">
      <c r="A5" s="27">
        <v>45122.471296296295</v>
      </c>
      <c r="B5" s="33">
        <v>45122</v>
      </c>
      <c r="C5" s="33" t="s">
        <v>216</v>
      </c>
      <c r="D5" s="28" t="s">
        <v>2218</v>
      </c>
      <c r="E5" s="28" t="s">
        <v>2219</v>
      </c>
      <c r="F5" s="28" t="s">
        <v>2231</v>
      </c>
      <c r="G5" s="28" t="s">
        <v>2232</v>
      </c>
      <c r="H5" s="28" t="s">
        <v>2233</v>
      </c>
      <c r="I5" s="28" t="s">
        <v>2230</v>
      </c>
      <c r="J5" s="28" t="s">
        <v>2224</v>
      </c>
      <c r="K5" s="29">
        <v>8171828497</v>
      </c>
      <c r="L5" s="28"/>
      <c r="M5" s="28"/>
      <c r="N5" s="29">
        <v>483258742080</v>
      </c>
      <c r="O5" s="89">
        <v>45488</v>
      </c>
      <c r="P5" s="28" t="s">
        <v>2224</v>
      </c>
      <c r="Q5" s="28" t="s">
        <v>2225</v>
      </c>
      <c r="R5" s="28" t="s">
        <v>2226</v>
      </c>
      <c r="S5" s="90" t="s">
        <v>34</v>
      </c>
      <c r="T5" s="90" t="s">
        <v>2227</v>
      </c>
    </row>
    <row r="6" spans="1:20" x14ac:dyDescent="0.25">
      <c r="A6" s="27">
        <v>45122.472951388889</v>
      </c>
      <c r="B6" s="33">
        <v>45122</v>
      </c>
      <c r="C6" s="33" t="s">
        <v>216</v>
      </c>
      <c r="D6" s="28" t="s">
        <v>2218</v>
      </c>
      <c r="E6" s="28" t="s">
        <v>2219</v>
      </c>
      <c r="F6" s="28" t="s">
        <v>2234</v>
      </c>
      <c r="G6" s="28" t="s">
        <v>2221</v>
      </c>
      <c r="H6" s="28" t="s">
        <v>2235</v>
      </c>
      <c r="I6" s="28" t="s">
        <v>197</v>
      </c>
      <c r="J6" s="28" t="s">
        <v>225</v>
      </c>
      <c r="K6" s="29">
        <v>9305910927</v>
      </c>
      <c r="L6" s="28"/>
      <c r="M6" s="28"/>
      <c r="N6" s="29">
        <v>460098614590</v>
      </c>
      <c r="O6" s="89">
        <v>45275</v>
      </c>
      <c r="P6" s="28" t="s">
        <v>2224</v>
      </c>
      <c r="Q6" s="28" t="s">
        <v>2225</v>
      </c>
      <c r="R6" s="28" t="s">
        <v>2226</v>
      </c>
      <c r="S6" s="90" t="s">
        <v>34</v>
      </c>
      <c r="T6" s="90" t="s">
        <v>2227</v>
      </c>
    </row>
    <row r="7" spans="1:20" x14ac:dyDescent="0.25">
      <c r="A7" s="27">
        <v>45122.475925925923</v>
      </c>
      <c r="B7" s="33">
        <v>45122</v>
      </c>
      <c r="C7" s="33" t="s">
        <v>216</v>
      </c>
      <c r="D7" s="28" t="s">
        <v>2218</v>
      </c>
      <c r="E7" s="28" t="s">
        <v>2219</v>
      </c>
      <c r="F7" s="28" t="s">
        <v>2236</v>
      </c>
      <c r="G7" s="28" t="s">
        <v>2221</v>
      </c>
      <c r="H7" s="28" t="s">
        <v>2237</v>
      </c>
      <c r="I7" s="28" t="s">
        <v>2230</v>
      </c>
      <c r="J7" s="28" t="s">
        <v>225</v>
      </c>
      <c r="K7" s="29">
        <v>8700241452</v>
      </c>
      <c r="L7" s="28"/>
      <c r="M7" s="28"/>
      <c r="N7" s="29">
        <v>489007034568</v>
      </c>
      <c r="O7" s="89">
        <v>45488</v>
      </c>
      <c r="P7" s="28" t="s">
        <v>2224</v>
      </c>
      <c r="Q7" s="28" t="s">
        <v>2225</v>
      </c>
      <c r="R7" s="28" t="s">
        <v>2226</v>
      </c>
      <c r="S7" s="90" t="s">
        <v>334</v>
      </c>
      <c r="T7" s="90" t="s">
        <v>2227</v>
      </c>
    </row>
    <row r="8" spans="1:20" x14ac:dyDescent="0.25">
      <c r="A8" s="27">
        <v>45122.477916666663</v>
      </c>
      <c r="B8" s="33">
        <v>45122</v>
      </c>
      <c r="C8" s="33" t="s">
        <v>216</v>
      </c>
      <c r="D8" s="28" t="s">
        <v>2218</v>
      </c>
      <c r="E8" s="28" t="s">
        <v>2219</v>
      </c>
      <c r="F8" s="28" t="s">
        <v>2238</v>
      </c>
      <c r="G8" s="28" t="s">
        <v>2221</v>
      </c>
      <c r="H8" s="28" t="s">
        <v>2239</v>
      </c>
      <c r="I8" s="28" t="s">
        <v>197</v>
      </c>
      <c r="J8" s="28" t="s">
        <v>225</v>
      </c>
      <c r="K8" s="29">
        <v>8745075404</v>
      </c>
      <c r="L8" s="28"/>
      <c r="M8" s="28"/>
      <c r="N8" s="29">
        <v>467890432409</v>
      </c>
      <c r="O8" s="89">
        <v>45366</v>
      </c>
      <c r="P8" s="28" t="s">
        <v>2224</v>
      </c>
      <c r="Q8" s="28" t="s">
        <v>2225</v>
      </c>
      <c r="R8" s="28" t="s">
        <v>2226</v>
      </c>
      <c r="S8" s="90" t="s">
        <v>334</v>
      </c>
      <c r="T8" s="90" t="s">
        <v>2227</v>
      </c>
    </row>
    <row r="9" spans="1:20" x14ac:dyDescent="0.25">
      <c r="A9" s="27">
        <v>45122.47928240741</v>
      </c>
      <c r="B9" s="33">
        <v>45122</v>
      </c>
      <c r="C9" s="33" t="s">
        <v>216</v>
      </c>
      <c r="D9" s="28" t="s">
        <v>2218</v>
      </c>
      <c r="E9" s="28" t="s">
        <v>2219</v>
      </c>
      <c r="F9" s="28" t="s">
        <v>2240</v>
      </c>
      <c r="G9" s="28" t="s">
        <v>2221</v>
      </c>
      <c r="H9" s="28" t="s">
        <v>2241</v>
      </c>
      <c r="I9" s="28" t="s">
        <v>197</v>
      </c>
      <c r="J9" s="28" t="s">
        <v>225</v>
      </c>
      <c r="K9" s="29">
        <v>9811360921</v>
      </c>
      <c r="L9" s="28"/>
      <c r="M9" s="28"/>
      <c r="N9" s="29">
        <v>459187018971</v>
      </c>
      <c r="O9" s="89">
        <v>45247</v>
      </c>
      <c r="P9" s="28" t="s">
        <v>2224</v>
      </c>
      <c r="Q9" s="28" t="s">
        <v>2225</v>
      </c>
      <c r="R9" s="28" t="s">
        <v>2226</v>
      </c>
      <c r="S9" s="90" t="s">
        <v>334</v>
      </c>
      <c r="T9" s="90" t="s">
        <v>2227</v>
      </c>
    </row>
    <row r="10" spans="1:20" x14ac:dyDescent="0.25">
      <c r="A10" s="27">
        <v>45122.49145833333</v>
      </c>
      <c r="B10" s="33">
        <v>45122</v>
      </c>
      <c r="C10" s="33" t="s">
        <v>216</v>
      </c>
      <c r="D10" s="28" t="s">
        <v>2218</v>
      </c>
      <c r="E10" s="28" t="s">
        <v>2219</v>
      </c>
      <c r="F10" s="28" t="s">
        <v>2242</v>
      </c>
      <c r="G10" s="28" t="s">
        <v>2243</v>
      </c>
      <c r="H10" s="28" t="s">
        <v>2243</v>
      </c>
      <c r="I10" s="28" t="s">
        <v>225</v>
      </c>
      <c r="J10" s="28" t="s">
        <v>225</v>
      </c>
      <c r="K10" s="29">
        <v>8739113471</v>
      </c>
      <c r="L10" s="29">
        <v>8739113471</v>
      </c>
      <c r="M10" s="28"/>
      <c r="N10" s="29">
        <v>927818272819</v>
      </c>
      <c r="O10" s="89">
        <v>45909</v>
      </c>
      <c r="P10" s="28" t="s">
        <v>2244</v>
      </c>
      <c r="Q10" s="28" t="s">
        <v>2245</v>
      </c>
      <c r="R10" s="28" t="s">
        <v>2226</v>
      </c>
      <c r="S10" s="90" t="s">
        <v>54</v>
      </c>
      <c r="T10" s="90" t="s">
        <v>2227</v>
      </c>
    </row>
    <row r="11" spans="1:20" x14ac:dyDescent="0.25">
      <c r="A11" s="27">
        <v>45122.492199074077</v>
      </c>
      <c r="B11" s="33">
        <v>45122</v>
      </c>
      <c r="C11" s="33" t="s">
        <v>216</v>
      </c>
      <c r="D11" s="28" t="s">
        <v>2218</v>
      </c>
      <c r="E11" s="28" t="s">
        <v>2219</v>
      </c>
      <c r="F11" s="28" t="s">
        <v>2246</v>
      </c>
      <c r="G11" s="28" t="s">
        <v>2247</v>
      </c>
      <c r="H11" s="28" t="s">
        <v>2247</v>
      </c>
      <c r="I11" s="28" t="s">
        <v>384</v>
      </c>
      <c r="J11" s="28" t="s">
        <v>363</v>
      </c>
      <c r="K11" s="29">
        <v>9379135719</v>
      </c>
      <c r="L11" s="29">
        <v>9379135719</v>
      </c>
      <c r="M11" s="28"/>
      <c r="N11" s="29">
        <v>981923108172</v>
      </c>
      <c r="O11" s="89">
        <v>45318</v>
      </c>
      <c r="P11" s="28" t="s">
        <v>2248</v>
      </c>
      <c r="Q11" s="28" t="s">
        <v>2249</v>
      </c>
      <c r="R11" s="28" t="s">
        <v>1769</v>
      </c>
      <c r="S11" s="90" t="s">
        <v>54</v>
      </c>
      <c r="T11" s="90" t="s">
        <v>2227</v>
      </c>
    </row>
    <row r="12" spans="1:20" x14ac:dyDescent="0.25">
      <c r="A12" s="27">
        <v>45122.53707175926</v>
      </c>
      <c r="B12" s="33">
        <v>45122</v>
      </c>
      <c r="C12" s="33" t="s">
        <v>216</v>
      </c>
      <c r="D12" s="28" t="s">
        <v>2218</v>
      </c>
      <c r="E12" s="28" t="s">
        <v>2250</v>
      </c>
      <c r="F12" s="28" t="s">
        <v>2251</v>
      </c>
      <c r="G12" s="28" t="s">
        <v>716</v>
      </c>
      <c r="H12" s="28" t="s">
        <v>716</v>
      </c>
      <c r="I12" s="28" t="s">
        <v>157</v>
      </c>
      <c r="J12" s="28" t="s">
        <v>157</v>
      </c>
      <c r="K12" s="29">
        <v>9718352755</v>
      </c>
      <c r="L12" s="29">
        <v>9718352755</v>
      </c>
      <c r="M12" s="28" t="s">
        <v>2252</v>
      </c>
      <c r="N12" s="29">
        <v>440413160088</v>
      </c>
      <c r="O12" s="89">
        <v>45411</v>
      </c>
      <c r="P12" s="28" t="s">
        <v>26</v>
      </c>
      <c r="Q12" s="28" t="s">
        <v>2249</v>
      </c>
      <c r="R12" s="28" t="s">
        <v>1769</v>
      </c>
      <c r="S12" s="90" t="s">
        <v>54</v>
      </c>
      <c r="T12" s="90" t="s">
        <v>2227</v>
      </c>
    </row>
    <row r="13" spans="1:20" x14ac:dyDescent="0.25">
      <c r="A13" s="27">
        <v>45122.647511574076</v>
      </c>
      <c r="B13" s="33">
        <v>45122</v>
      </c>
      <c r="C13" s="33" t="s">
        <v>216</v>
      </c>
      <c r="D13" s="28" t="s">
        <v>2253</v>
      </c>
      <c r="E13" s="28" t="s">
        <v>2254</v>
      </c>
      <c r="F13" s="28" t="s">
        <v>404</v>
      </c>
      <c r="G13" s="28" t="s">
        <v>2255</v>
      </c>
      <c r="H13" s="28" t="s">
        <v>2256</v>
      </c>
      <c r="I13" s="28" t="s">
        <v>2257</v>
      </c>
      <c r="J13" s="28" t="s">
        <v>292</v>
      </c>
      <c r="K13" s="29">
        <v>9935056464</v>
      </c>
      <c r="L13" s="29">
        <v>9935056464</v>
      </c>
      <c r="M13" s="28"/>
      <c r="N13" s="29">
        <v>536789652578</v>
      </c>
      <c r="O13" s="89">
        <v>45309</v>
      </c>
      <c r="P13" s="28" t="s">
        <v>2248</v>
      </c>
      <c r="Q13" s="28" t="s">
        <v>2249</v>
      </c>
      <c r="R13" s="28" t="s">
        <v>1769</v>
      </c>
      <c r="S13" s="28" t="s">
        <v>301</v>
      </c>
      <c r="T13" s="90" t="s">
        <v>301</v>
      </c>
    </row>
    <row r="14" spans="1:20" x14ac:dyDescent="0.25">
      <c r="A14" s="27">
        <v>45125.432187500002</v>
      </c>
      <c r="B14" s="33">
        <v>45124</v>
      </c>
      <c r="C14" s="33" t="s">
        <v>216</v>
      </c>
      <c r="D14" s="28" t="s">
        <v>2258</v>
      </c>
      <c r="E14" s="28" t="s">
        <v>2219</v>
      </c>
      <c r="F14" s="28" t="s">
        <v>448</v>
      </c>
      <c r="G14" s="28" t="s">
        <v>2259</v>
      </c>
      <c r="H14" s="28" t="s">
        <v>2260</v>
      </c>
      <c r="I14" s="28" t="s">
        <v>225</v>
      </c>
      <c r="J14" s="28" t="s">
        <v>225</v>
      </c>
      <c r="K14" s="29">
        <v>9839012310</v>
      </c>
      <c r="L14" s="29">
        <v>9833107371</v>
      </c>
      <c r="M14" s="28" t="s">
        <v>2261</v>
      </c>
      <c r="N14" s="29">
        <v>971934106710</v>
      </c>
      <c r="O14" s="89">
        <v>45666</v>
      </c>
      <c r="P14" s="28" t="s">
        <v>2262</v>
      </c>
      <c r="Q14" s="28" t="s">
        <v>2225</v>
      </c>
      <c r="R14" s="28" t="s">
        <v>1769</v>
      </c>
      <c r="S14" s="90" t="s">
        <v>334</v>
      </c>
      <c r="T14" s="90" t="s">
        <v>2227</v>
      </c>
    </row>
    <row r="15" spans="1:20" x14ac:dyDescent="0.25">
      <c r="A15" s="27">
        <v>45125.439259259256</v>
      </c>
      <c r="B15" s="33">
        <v>45124</v>
      </c>
      <c r="C15" s="33" t="s">
        <v>216</v>
      </c>
      <c r="D15" s="28" t="s">
        <v>2218</v>
      </c>
      <c r="E15" s="28" t="s">
        <v>2250</v>
      </c>
      <c r="F15" s="28" t="s">
        <v>410</v>
      </c>
      <c r="G15" s="28" t="s">
        <v>1067</v>
      </c>
      <c r="H15" s="28" t="s">
        <v>1067</v>
      </c>
      <c r="I15" s="28" t="s">
        <v>225</v>
      </c>
      <c r="J15" s="28" t="s">
        <v>78</v>
      </c>
      <c r="K15" s="29">
        <v>8802141490</v>
      </c>
      <c r="L15" s="29">
        <v>8802141490</v>
      </c>
      <c r="M15" s="28" t="s">
        <v>2263</v>
      </c>
      <c r="N15" s="29">
        <v>214918861789</v>
      </c>
      <c r="O15" s="89">
        <v>45149</v>
      </c>
      <c r="P15" s="28" t="s">
        <v>2264</v>
      </c>
      <c r="Q15" s="28" t="s">
        <v>2249</v>
      </c>
      <c r="R15" s="28" t="s">
        <v>1769</v>
      </c>
      <c r="S15" s="90" t="s">
        <v>54</v>
      </c>
      <c r="T15" s="90" t="s">
        <v>2227</v>
      </c>
    </row>
    <row r="16" spans="1:20" x14ac:dyDescent="0.25">
      <c r="A16" s="27">
        <v>45125.49459490741</v>
      </c>
      <c r="B16" s="33">
        <v>45125</v>
      </c>
      <c r="C16" s="33" t="s">
        <v>216</v>
      </c>
      <c r="D16" s="28" t="s">
        <v>2265</v>
      </c>
      <c r="E16" s="28" t="s">
        <v>2219</v>
      </c>
      <c r="F16" s="28" t="s">
        <v>2266</v>
      </c>
      <c r="G16" s="28" t="s">
        <v>2267</v>
      </c>
      <c r="H16" s="28" t="s">
        <v>2267</v>
      </c>
      <c r="I16" s="28" t="s">
        <v>2268</v>
      </c>
      <c r="J16" s="28" t="s">
        <v>292</v>
      </c>
      <c r="K16" s="29">
        <v>9935865188</v>
      </c>
      <c r="L16" s="29">
        <v>9935865188</v>
      </c>
      <c r="M16" s="28"/>
      <c r="N16" s="29">
        <v>63809865378</v>
      </c>
      <c r="O16" s="89">
        <v>45138</v>
      </c>
      <c r="P16" s="28" t="s">
        <v>2269</v>
      </c>
      <c r="Q16" s="28" t="s">
        <v>2249</v>
      </c>
      <c r="R16" s="28" t="s">
        <v>1769</v>
      </c>
      <c r="S16" s="28" t="s">
        <v>301</v>
      </c>
      <c r="T16" s="90" t="s">
        <v>301</v>
      </c>
    </row>
    <row r="17" spans="1:20" x14ac:dyDescent="0.25">
      <c r="A17" s="27">
        <v>45125.49628472222</v>
      </c>
      <c r="B17" s="33">
        <v>45125</v>
      </c>
      <c r="C17" s="33" t="s">
        <v>216</v>
      </c>
      <c r="D17" s="28" t="s">
        <v>2218</v>
      </c>
      <c r="E17" s="28" t="s">
        <v>2250</v>
      </c>
      <c r="F17" s="28" t="s">
        <v>2270</v>
      </c>
      <c r="G17" s="28" t="s">
        <v>2271</v>
      </c>
      <c r="H17" s="28" t="s">
        <v>2272</v>
      </c>
      <c r="I17" s="28" t="s">
        <v>2273</v>
      </c>
      <c r="J17" s="28" t="s">
        <v>292</v>
      </c>
      <c r="K17" s="29">
        <v>9682219752</v>
      </c>
      <c r="L17" s="29">
        <v>9682219752</v>
      </c>
      <c r="M17" s="28"/>
      <c r="N17" s="29">
        <v>6519202793</v>
      </c>
      <c r="O17" s="89">
        <v>45289</v>
      </c>
      <c r="P17" s="28" t="s">
        <v>2274</v>
      </c>
      <c r="Q17" s="28" t="s">
        <v>2249</v>
      </c>
      <c r="R17" s="28" t="s">
        <v>1769</v>
      </c>
      <c r="S17" s="28" t="s">
        <v>301</v>
      </c>
      <c r="T17" s="90" t="s">
        <v>301</v>
      </c>
    </row>
    <row r="18" spans="1:20" x14ac:dyDescent="0.25">
      <c r="A18" s="27">
        <v>45125.548472222225</v>
      </c>
      <c r="B18" s="33">
        <v>45125</v>
      </c>
      <c r="C18" s="33" t="s">
        <v>216</v>
      </c>
      <c r="D18" s="28" t="s">
        <v>2218</v>
      </c>
      <c r="E18" s="28" t="s">
        <v>2250</v>
      </c>
      <c r="F18" s="28" t="s">
        <v>461</v>
      </c>
      <c r="G18" s="28" t="s">
        <v>2275</v>
      </c>
      <c r="H18" s="28" t="s">
        <v>2275</v>
      </c>
      <c r="I18" s="28" t="s">
        <v>2276</v>
      </c>
      <c r="J18" s="28" t="s">
        <v>292</v>
      </c>
      <c r="K18" s="29">
        <v>7054851651</v>
      </c>
      <c r="L18" s="29">
        <v>7054851651</v>
      </c>
      <c r="M18" s="28"/>
      <c r="N18" s="29">
        <v>987636570987</v>
      </c>
      <c r="O18" s="89">
        <v>45282</v>
      </c>
      <c r="P18" s="28" t="s">
        <v>2269</v>
      </c>
      <c r="Q18" s="28" t="s">
        <v>2249</v>
      </c>
      <c r="R18" s="28" t="s">
        <v>1769</v>
      </c>
      <c r="S18" s="28" t="s">
        <v>301</v>
      </c>
      <c r="T18" s="90" t="s">
        <v>301</v>
      </c>
    </row>
    <row r="19" spans="1:20" x14ac:dyDescent="0.25">
      <c r="A19" s="27">
        <v>45125.560497685183</v>
      </c>
      <c r="B19" s="33">
        <v>45125</v>
      </c>
      <c r="C19" s="33" t="s">
        <v>216</v>
      </c>
      <c r="D19" s="28" t="s">
        <v>305</v>
      </c>
      <c r="E19" s="28" t="s">
        <v>2254</v>
      </c>
      <c r="F19" s="28" t="s">
        <v>2277</v>
      </c>
      <c r="G19" s="28" t="s">
        <v>2278</v>
      </c>
      <c r="H19" s="28" t="s">
        <v>2278</v>
      </c>
      <c r="I19" s="28" t="s">
        <v>2279</v>
      </c>
      <c r="J19" s="28" t="s">
        <v>292</v>
      </c>
      <c r="K19" s="29">
        <v>8776945574</v>
      </c>
      <c r="L19" s="29">
        <v>8776945574</v>
      </c>
      <c r="M19" s="28"/>
      <c r="N19" s="29">
        <v>652927937641</v>
      </c>
      <c r="O19" s="89">
        <v>45254</v>
      </c>
      <c r="P19" s="28" t="s">
        <v>2280</v>
      </c>
      <c r="Q19" s="28" t="s">
        <v>2245</v>
      </c>
      <c r="R19" s="28" t="s">
        <v>1769</v>
      </c>
      <c r="S19" s="28" t="s">
        <v>301</v>
      </c>
      <c r="T19" s="90" t="s">
        <v>301</v>
      </c>
    </row>
    <row r="20" spans="1:20" x14ac:dyDescent="0.25">
      <c r="A20" s="27">
        <v>45125.571053240739</v>
      </c>
      <c r="B20" s="33">
        <v>45125</v>
      </c>
      <c r="C20" s="33" t="s">
        <v>216</v>
      </c>
      <c r="D20" s="28" t="s">
        <v>2265</v>
      </c>
      <c r="E20" s="28" t="s">
        <v>2219</v>
      </c>
      <c r="F20" s="28" t="s">
        <v>2281</v>
      </c>
      <c r="G20" s="28" t="s">
        <v>821</v>
      </c>
      <c r="H20" s="28" t="s">
        <v>821</v>
      </c>
      <c r="I20" s="28" t="s">
        <v>2282</v>
      </c>
      <c r="J20" s="28" t="s">
        <v>292</v>
      </c>
      <c r="K20" s="29">
        <v>9336109187</v>
      </c>
      <c r="L20" s="29">
        <v>9336109187</v>
      </c>
      <c r="M20" s="28"/>
      <c r="N20" s="29">
        <v>321643289843</v>
      </c>
      <c r="O20" s="89">
        <v>45338</v>
      </c>
      <c r="P20" s="28" t="s">
        <v>2283</v>
      </c>
      <c r="Q20" s="28" t="s">
        <v>2245</v>
      </c>
      <c r="R20" s="28" t="s">
        <v>1769</v>
      </c>
      <c r="S20" s="28" t="s">
        <v>301</v>
      </c>
      <c r="T20" s="90" t="s">
        <v>301</v>
      </c>
    </row>
    <row r="21" spans="1:20" x14ac:dyDescent="0.25">
      <c r="A21" s="27">
        <v>45125.584282407406</v>
      </c>
      <c r="B21" s="33">
        <v>45125</v>
      </c>
      <c r="C21" s="33" t="s">
        <v>216</v>
      </c>
      <c r="D21" s="28" t="s">
        <v>2218</v>
      </c>
      <c r="E21" s="28" t="s">
        <v>2250</v>
      </c>
      <c r="F21" s="28" t="s">
        <v>2284</v>
      </c>
      <c r="G21" s="28" t="s">
        <v>2285</v>
      </c>
      <c r="H21" s="28" t="s">
        <v>2285</v>
      </c>
      <c r="I21" s="28" t="s">
        <v>2286</v>
      </c>
      <c r="J21" s="28" t="s">
        <v>292</v>
      </c>
      <c r="K21" s="29">
        <v>7068165426</v>
      </c>
      <c r="L21" s="29">
        <v>7068165426</v>
      </c>
      <c r="M21" s="28"/>
      <c r="N21" s="29">
        <v>457832164297</v>
      </c>
      <c r="O21" s="89">
        <v>45337</v>
      </c>
      <c r="P21" s="28" t="s">
        <v>2269</v>
      </c>
      <c r="Q21" s="28" t="s">
        <v>2249</v>
      </c>
      <c r="R21" s="28" t="s">
        <v>1769</v>
      </c>
      <c r="S21" s="28" t="s">
        <v>301</v>
      </c>
      <c r="T21" s="90" t="s">
        <v>301</v>
      </c>
    </row>
    <row r="22" spans="1:20" x14ac:dyDescent="0.25">
      <c r="A22" s="27">
        <v>45125.592083333337</v>
      </c>
      <c r="B22" s="33">
        <v>45125</v>
      </c>
      <c r="C22" s="33" t="s">
        <v>216</v>
      </c>
      <c r="D22" s="28" t="s">
        <v>2218</v>
      </c>
      <c r="E22" s="28" t="s">
        <v>2250</v>
      </c>
      <c r="F22" s="28" t="s">
        <v>2287</v>
      </c>
      <c r="G22" s="28" t="s">
        <v>821</v>
      </c>
      <c r="H22" s="28" t="s">
        <v>821</v>
      </c>
      <c r="I22" s="28" t="s">
        <v>2288</v>
      </c>
      <c r="J22" s="28" t="s">
        <v>292</v>
      </c>
      <c r="K22" s="29">
        <v>8922923813</v>
      </c>
      <c r="L22" s="29">
        <v>892292813</v>
      </c>
      <c r="M22" s="28"/>
      <c r="N22" s="29">
        <v>856527990022</v>
      </c>
      <c r="O22" s="89">
        <v>45148</v>
      </c>
      <c r="P22" s="28" t="s">
        <v>2289</v>
      </c>
      <c r="Q22" s="28" t="s">
        <v>2249</v>
      </c>
      <c r="R22" s="28" t="s">
        <v>1769</v>
      </c>
      <c r="S22" s="28" t="s">
        <v>301</v>
      </c>
      <c r="T22" s="90" t="s">
        <v>301</v>
      </c>
    </row>
    <row r="23" spans="1:20" x14ac:dyDescent="0.25">
      <c r="A23" s="27">
        <v>45125.610127314816</v>
      </c>
      <c r="B23" s="33">
        <v>45125</v>
      </c>
      <c r="C23" s="33" t="s">
        <v>216</v>
      </c>
      <c r="D23" s="28" t="s">
        <v>2218</v>
      </c>
      <c r="E23" s="28" t="s">
        <v>2250</v>
      </c>
      <c r="F23" s="28" t="s">
        <v>525</v>
      </c>
      <c r="G23" s="28" t="s">
        <v>2290</v>
      </c>
      <c r="H23" s="28" t="s">
        <v>2291</v>
      </c>
      <c r="I23" s="28" t="s">
        <v>2292</v>
      </c>
      <c r="J23" s="28" t="s">
        <v>2293</v>
      </c>
      <c r="K23" s="29">
        <v>7317228614</v>
      </c>
      <c r="L23" s="28"/>
      <c r="M23" s="28"/>
      <c r="N23" s="29">
        <v>567323890743</v>
      </c>
      <c r="O23" s="89">
        <v>45189</v>
      </c>
      <c r="P23" s="28" t="s">
        <v>2294</v>
      </c>
      <c r="Q23" s="28" t="s">
        <v>2249</v>
      </c>
      <c r="R23" s="28" t="s">
        <v>1769</v>
      </c>
      <c r="S23" s="28" t="s">
        <v>301</v>
      </c>
      <c r="T23" s="90" t="s">
        <v>301</v>
      </c>
    </row>
    <row r="24" spans="1:20" x14ac:dyDescent="0.25">
      <c r="A24" s="27">
        <v>45125.642754629633</v>
      </c>
      <c r="B24" s="33">
        <v>45125</v>
      </c>
      <c r="C24" s="33" t="s">
        <v>216</v>
      </c>
      <c r="D24" s="28" t="s">
        <v>2218</v>
      </c>
      <c r="E24" s="28" t="s">
        <v>2250</v>
      </c>
      <c r="F24" s="28" t="s">
        <v>2295</v>
      </c>
      <c r="G24" s="28" t="s">
        <v>2296</v>
      </c>
      <c r="H24" s="28" t="s">
        <v>2297</v>
      </c>
      <c r="I24" s="28" t="s">
        <v>2298</v>
      </c>
      <c r="J24" s="28" t="s">
        <v>292</v>
      </c>
      <c r="K24" s="29">
        <v>7571807533</v>
      </c>
      <c r="L24" s="28"/>
      <c r="M24" s="28"/>
      <c r="N24" s="29">
        <v>435898120865</v>
      </c>
      <c r="O24" s="89">
        <v>45184</v>
      </c>
      <c r="P24" s="28" t="s">
        <v>2294</v>
      </c>
      <c r="Q24" s="28" t="s">
        <v>2249</v>
      </c>
      <c r="R24" s="28" t="s">
        <v>1769</v>
      </c>
      <c r="S24" s="28" t="s">
        <v>301</v>
      </c>
      <c r="T24" s="90" t="s">
        <v>301</v>
      </c>
    </row>
    <row r="25" spans="1:20" x14ac:dyDescent="0.25">
      <c r="A25" s="27">
        <v>45125.644548611112</v>
      </c>
      <c r="B25" s="33">
        <v>45125</v>
      </c>
      <c r="C25" s="33" t="s">
        <v>216</v>
      </c>
      <c r="D25" s="28" t="s">
        <v>2218</v>
      </c>
      <c r="E25" s="28" t="s">
        <v>2219</v>
      </c>
      <c r="F25" s="28" t="s">
        <v>2299</v>
      </c>
      <c r="G25" s="28" t="s">
        <v>2296</v>
      </c>
      <c r="H25" s="28" t="s">
        <v>2300</v>
      </c>
      <c r="I25" s="28" t="s">
        <v>2301</v>
      </c>
      <c r="J25" s="28" t="s">
        <v>292</v>
      </c>
      <c r="K25" s="29">
        <v>7571807533</v>
      </c>
      <c r="L25" s="28"/>
      <c r="M25" s="28"/>
      <c r="N25" s="29">
        <v>654286541873</v>
      </c>
      <c r="O25" s="89">
        <v>45233</v>
      </c>
      <c r="P25" s="28" t="s">
        <v>2289</v>
      </c>
      <c r="Q25" s="28" t="s">
        <v>2249</v>
      </c>
      <c r="R25" s="28" t="s">
        <v>1769</v>
      </c>
      <c r="S25" s="28" t="s">
        <v>301</v>
      </c>
      <c r="T25" s="90" t="s">
        <v>301</v>
      </c>
    </row>
    <row r="26" spans="1:20" x14ac:dyDescent="0.25">
      <c r="A26" s="27">
        <v>45125.656863425924</v>
      </c>
      <c r="B26" s="33">
        <v>45125</v>
      </c>
      <c r="C26" s="33" t="s">
        <v>216</v>
      </c>
      <c r="D26" s="28" t="s">
        <v>2218</v>
      </c>
      <c r="E26" s="28" t="s">
        <v>2250</v>
      </c>
      <c r="F26" s="28" t="s">
        <v>2302</v>
      </c>
      <c r="G26" s="28" t="s">
        <v>2303</v>
      </c>
      <c r="H26" s="28" t="s">
        <v>2303</v>
      </c>
      <c r="I26" s="28" t="s">
        <v>2304</v>
      </c>
      <c r="J26" s="28" t="s">
        <v>292</v>
      </c>
      <c r="K26" s="29">
        <v>8052873971</v>
      </c>
      <c r="L26" s="29">
        <v>8052873971</v>
      </c>
      <c r="M26" s="28"/>
      <c r="N26" s="29">
        <v>432984532109</v>
      </c>
      <c r="O26" s="89">
        <v>45199</v>
      </c>
      <c r="P26" s="28" t="s">
        <v>2269</v>
      </c>
      <c r="Q26" s="28" t="s">
        <v>2249</v>
      </c>
      <c r="R26" s="28" t="s">
        <v>1769</v>
      </c>
      <c r="S26" s="28" t="s">
        <v>301</v>
      </c>
      <c r="T26" s="90" t="s">
        <v>301</v>
      </c>
    </row>
    <row r="27" spans="1:20" x14ac:dyDescent="0.25">
      <c r="A27" s="27">
        <v>45125.930810185186</v>
      </c>
      <c r="B27" s="33">
        <v>45125</v>
      </c>
      <c r="C27" s="33" t="s">
        <v>216</v>
      </c>
      <c r="D27" s="28" t="s">
        <v>2218</v>
      </c>
      <c r="E27" s="28" t="s">
        <v>2250</v>
      </c>
      <c r="F27" s="28" t="s">
        <v>427</v>
      </c>
      <c r="G27" s="28" t="s">
        <v>2305</v>
      </c>
      <c r="H27" s="28" t="s">
        <v>2306</v>
      </c>
      <c r="I27" s="28" t="s">
        <v>157</v>
      </c>
      <c r="J27" s="28" t="s">
        <v>157</v>
      </c>
      <c r="K27" s="29">
        <v>9717486831</v>
      </c>
      <c r="L27" s="29">
        <v>9717486831</v>
      </c>
      <c r="M27" s="28" t="s">
        <v>2307</v>
      </c>
      <c r="N27" s="29">
        <v>960201237634</v>
      </c>
      <c r="O27" s="89">
        <v>45403</v>
      </c>
      <c r="P27" s="28" t="s">
        <v>2308</v>
      </c>
      <c r="Q27" s="28" t="s">
        <v>2249</v>
      </c>
      <c r="R27" s="28" t="s">
        <v>1769</v>
      </c>
      <c r="S27" s="90" t="s">
        <v>54</v>
      </c>
      <c r="T27" s="90" t="s">
        <v>2227</v>
      </c>
    </row>
    <row r="28" spans="1:20" x14ac:dyDescent="0.25">
      <c r="A28" s="27">
        <v>45126.039398148147</v>
      </c>
      <c r="B28" s="33">
        <v>45125</v>
      </c>
      <c r="C28" s="33" t="s">
        <v>216</v>
      </c>
      <c r="D28" s="28" t="s">
        <v>2218</v>
      </c>
      <c r="E28" s="28" t="s">
        <v>2219</v>
      </c>
      <c r="F28" s="28" t="s">
        <v>2309</v>
      </c>
      <c r="G28" s="28" t="s">
        <v>2310</v>
      </c>
      <c r="H28" s="28" t="s">
        <v>2311</v>
      </c>
      <c r="I28" s="28" t="s">
        <v>225</v>
      </c>
      <c r="J28" s="28" t="s">
        <v>225</v>
      </c>
      <c r="K28" s="29">
        <v>9848459864</v>
      </c>
      <c r="L28" s="29">
        <v>9848459864</v>
      </c>
      <c r="M28" s="28"/>
      <c r="N28" s="29">
        <v>757945098790</v>
      </c>
      <c r="O28" s="89">
        <v>45482</v>
      </c>
      <c r="P28" s="28" t="s">
        <v>225</v>
      </c>
      <c r="Q28" s="28" t="s">
        <v>2245</v>
      </c>
      <c r="R28" s="28" t="s">
        <v>1769</v>
      </c>
      <c r="S28" s="90" t="s">
        <v>334</v>
      </c>
      <c r="T28" s="90" t="s">
        <v>2227</v>
      </c>
    </row>
    <row r="29" spans="1:20" x14ac:dyDescent="0.25">
      <c r="A29" s="27">
        <v>45126.040358796294</v>
      </c>
      <c r="B29" s="33">
        <v>45125</v>
      </c>
      <c r="C29" s="33" t="s">
        <v>216</v>
      </c>
      <c r="D29" s="28" t="s">
        <v>2218</v>
      </c>
      <c r="E29" s="28" t="s">
        <v>2219</v>
      </c>
      <c r="F29" s="28" t="s">
        <v>2312</v>
      </c>
      <c r="G29" s="28" t="s">
        <v>2313</v>
      </c>
      <c r="H29" s="28" t="s">
        <v>2313</v>
      </c>
      <c r="I29" s="28" t="s">
        <v>363</v>
      </c>
      <c r="J29" s="28" t="s">
        <v>363</v>
      </c>
      <c r="K29" s="29">
        <v>9858245780</v>
      </c>
      <c r="L29" s="29">
        <v>9858245780</v>
      </c>
      <c r="M29" s="28"/>
      <c r="N29" s="29">
        <v>780944579809</v>
      </c>
      <c r="O29" s="89">
        <v>45512</v>
      </c>
      <c r="P29" s="28" t="s">
        <v>363</v>
      </c>
      <c r="Q29" s="28" t="s">
        <v>2245</v>
      </c>
      <c r="R29" s="28" t="s">
        <v>2226</v>
      </c>
      <c r="S29" s="90" t="s">
        <v>334</v>
      </c>
      <c r="T29" s="90" t="s">
        <v>2227</v>
      </c>
    </row>
    <row r="30" spans="1:20" x14ac:dyDescent="0.25">
      <c r="A30" s="27">
        <v>45126.041145833333</v>
      </c>
      <c r="B30" s="33">
        <v>45125</v>
      </c>
      <c r="C30" s="33" t="s">
        <v>216</v>
      </c>
      <c r="D30" s="28" t="s">
        <v>2218</v>
      </c>
      <c r="E30" s="28" t="s">
        <v>2219</v>
      </c>
      <c r="F30" s="28" t="s">
        <v>2314</v>
      </c>
      <c r="G30" s="28" t="s">
        <v>2315</v>
      </c>
      <c r="H30" s="28" t="s">
        <v>2315</v>
      </c>
      <c r="I30" s="28" t="s">
        <v>225</v>
      </c>
      <c r="J30" s="28" t="s">
        <v>2316</v>
      </c>
      <c r="K30" s="29">
        <v>8758945674</v>
      </c>
      <c r="L30" s="29">
        <v>8758945674</v>
      </c>
      <c r="M30" s="28"/>
      <c r="N30" s="29">
        <v>789054670989</v>
      </c>
      <c r="O30" s="89">
        <v>410419</v>
      </c>
      <c r="P30" s="28" t="s">
        <v>225</v>
      </c>
      <c r="Q30" s="28" t="s">
        <v>2225</v>
      </c>
      <c r="R30" s="28" t="s">
        <v>2226</v>
      </c>
      <c r="S30" s="90" t="s">
        <v>334</v>
      </c>
      <c r="T30" s="90" t="s">
        <v>2227</v>
      </c>
    </row>
    <row r="31" spans="1:20" x14ac:dyDescent="0.25">
      <c r="A31" s="27">
        <v>45126.042025462964</v>
      </c>
      <c r="B31" s="33">
        <v>45125</v>
      </c>
      <c r="C31" s="33" t="s">
        <v>216</v>
      </c>
      <c r="D31" s="28" t="s">
        <v>2258</v>
      </c>
      <c r="E31" s="28" t="s">
        <v>2219</v>
      </c>
      <c r="F31" s="28" t="s">
        <v>432</v>
      </c>
      <c r="G31" s="28" t="s">
        <v>2317</v>
      </c>
      <c r="H31" s="28" t="s">
        <v>2317</v>
      </c>
      <c r="I31" s="28" t="s">
        <v>363</v>
      </c>
      <c r="J31" s="28" t="s">
        <v>363</v>
      </c>
      <c r="K31" s="29">
        <v>9758945609</v>
      </c>
      <c r="L31" s="29">
        <v>9758945609</v>
      </c>
      <c r="M31" s="28"/>
      <c r="N31" s="29">
        <v>878054673465</v>
      </c>
      <c r="O31" s="89">
        <v>45300</v>
      </c>
      <c r="P31" s="28" t="s">
        <v>225</v>
      </c>
      <c r="Q31" s="28" t="s">
        <v>2249</v>
      </c>
      <c r="R31" s="28" t="s">
        <v>1769</v>
      </c>
      <c r="S31" s="90" t="s">
        <v>334</v>
      </c>
      <c r="T31" s="90" t="s">
        <v>2227</v>
      </c>
    </row>
    <row r="32" spans="1:20" x14ac:dyDescent="0.25">
      <c r="A32" s="27">
        <v>45126.042939814812</v>
      </c>
      <c r="B32" s="33">
        <v>45125</v>
      </c>
      <c r="C32" s="33" t="s">
        <v>216</v>
      </c>
      <c r="D32" s="28" t="s">
        <v>2218</v>
      </c>
      <c r="E32" s="28" t="s">
        <v>2219</v>
      </c>
      <c r="F32" s="28" t="s">
        <v>437</v>
      </c>
      <c r="G32" s="28" t="s">
        <v>2318</v>
      </c>
      <c r="H32" s="28" t="s">
        <v>2318</v>
      </c>
      <c r="I32" s="28" t="s">
        <v>2319</v>
      </c>
      <c r="J32" s="28" t="s">
        <v>2319</v>
      </c>
      <c r="K32" s="29">
        <v>8648845698</v>
      </c>
      <c r="L32" s="29">
        <v>8648845698</v>
      </c>
      <c r="M32" s="28"/>
      <c r="N32" s="29">
        <v>678934327890</v>
      </c>
      <c r="O32" s="89">
        <v>45544</v>
      </c>
      <c r="P32" s="28" t="s">
        <v>225</v>
      </c>
      <c r="Q32" s="28" t="s">
        <v>2249</v>
      </c>
      <c r="R32" s="28" t="s">
        <v>1769</v>
      </c>
      <c r="S32" s="90" t="s">
        <v>334</v>
      </c>
      <c r="T32" s="90" t="s">
        <v>2227</v>
      </c>
    </row>
    <row r="33" spans="1:20" x14ac:dyDescent="0.25">
      <c r="A33" s="27">
        <v>45126.569722222222</v>
      </c>
      <c r="B33" s="33">
        <v>45126</v>
      </c>
      <c r="C33" s="33" t="s">
        <v>216</v>
      </c>
      <c r="D33" s="28" t="s">
        <v>2320</v>
      </c>
      <c r="E33" s="28" t="s">
        <v>2219</v>
      </c>
      <c r="F33" s="28" t="s">
        <v>2321</v>
      </c>
      <c r="G33" s="28" t="s">
        <v>2322</v>
      </c>
      <c r="H33" s="28" t="s">
        <v>2322</v>
      </c>
      <c r="I33" s="28" t="s">
        <v>225</v>
      </c>
      <c r="J33" s="28" t="s">
        <v>225</v>
      </c>
      <c r="K33" s="29">
        <v>7683044386</v>
      </c>
      <c r="L33" s="29">
        <v>7683044386</v>
      </c>
      <c r="M33" s="28" t="s">
        <v>2323</v>
      </c>
      <c r="N33" s="29">
        <v>954887748375</v>
      </c>
      <c r="O33" s="89">
        <v>45126</v>
      </c>
      <c r="P33" s="28" t="s">
        <v>2324</v>
      </c>
      <c r="Q33" s="28" t="s">
        <v>2245</v>
      </c>
      <c r="R33" s="28" t="s">
        <v>2226</v>
      </c>
      <c r="S33" s="28" t="s">
        <v>2325</v>
      </c>
      <c r="T33" s="25"/>
    </row>
    <row r="34" spans="1:20" x14ac:dyDescent="0.25">
      <c r="A34" s="27">
        <v>45126.976585648146</v>
      </c>
      <c r="B34" s="33">
        <v>45126</v>
      </c>
      <c r="C34" s="33" t="s">
        <v>216</v>
      </c>
      <c r="D34" s="25"/>
      <c r="E34" s="28" t="s">
        <v>2219</v>
      </c>
      <c r="F34" s="28" t="s">
        <v>2326</v>
      </c>
      <c r="G34" s="28" t="s">
        <v>2327</v>
      </c>
      <c r="H34" s="28" t="s">
        <v>2328</v>
      </c>
      <c r="I34" s="28" t="s">
        <v>452</v>
      </c>
      <c r="J34" s="28" t="s">
        <v>384</v>
      </c>
      <c r="K34" s="25"/>
      <c r="L34" s="25"/>
      <c r="M34" s="25"/>
      <c r="N34" s="25"/>
      <c r="O34" s="89">
        <v>45536</v>
      </c>
      <c r="P34" s="28" t="s">
        <v>2248</v>
      </c>
      <c r="Q34" s="28" t="s">
        <v>2245</v>
      </c>
      <c r="R34" s="28" t="s">
        <v>1769</v>
      </c>
      <c r="S34" s="90" t="s">
        <v>334</v>
      </c>
      <c r="T34" s="25"/>
    </row>
    <row r="35" spans="1:20" x14ac:dyDescent="0.25">
      <c r="A35" s="27">
        <v>45126.977326388886</v>
      </c>
      <c r="B35" s="33">
        <v>45126</v>
      </c>
      <c r="C35" s="33" t="s">
        <v>216</v>
      </c>
      <c r="D35" s="25"/>
      <c r="E35" s="28" t="s">
        <v>2219</v>
      </c>
      <c r="F35" s="28" t="s">
        <v>2329</v>
      </c>
      <c r="G35" s="28" t="s">
        <v>2330</v>
      </c>
      <c r="H35" s="28" t="s">
        <v>2330</v>
      </c>
      <c r="I35" s="28" t="s">
        <v>225</v>
      </c>
      <c r="J35" s="28" t="s">
        <v>225</v>
      </c>
      <c r="K35" s="25"/>
      <c r="L35" s="25"/>
      <c r="M35" s="25"/>
      <c r="N35" s="25"/>
      <c r="O35" s="89">
        <v>45923</v>
      </c>
      <c r="P35" s="28" t="s">
        <v>2248</v>
      </c>
      <c r="Q35" s="28" t="s">
        <v>2245</v>
      </c>
      <c r="R35" s="28" t="s">
        <v>1769</v>
      </c>
      <c r="S35" s="90" t="s">
        <v>334</v>
      </c>
      <c r="T35" s="25"/>
    </row>
    <row r="36" spans="1:20" x14ac:dyDescent="0.25">
      <c r="A36" s="27">
        <v>45126.978067129632</v>
      </c>
      <c r="B36" s="33">
        <v>45126</v>
      </c>
      <c r="C36" s="33" t="s">
        <v>216</v>
      </c>
      <c r="D36" s="25"/>
      <c r="E36" s="28" t="s">
        <v>2219</v>
      </c>
      <c r="F36" s="28" t="s">
        <v>2331</v>
      </c>
      <c r="G36" s="28" t="s">
        <v>2247</v>
      </c>
      <c r="H36" s="28" t="s">
        <v>2247</v>
      </c>
      <c r="I36" s="28" t="s">
        <v>225</v>
      </c>
      <c r="J36" s="28" t="s">
        <v>225</v>
      </c>
      <c r="K36" s="25"/>
      <c r="L36" s="25"/>
      <c r="M36" s="25"/>
      <c r="N36" s="25"/>
      <c r="O36" s="89">
        <v>45173</v>
      </c>
      <c r="P36" s="28" t="s">
        <v>225</v>
      </c>
      <c r="Q36" s="28" t="s">
        <v>2245</v>
      </c>
      <c r="R36" s="28" t="s">
        <v>1769</v>
      </c>
      <c r="S36" s="90" t="s">
        <v>334</v>
      </c>
      <c r="T36" s="25"/>
    </row>
    <row r="37" spans="1:20" x14ac:dyDescent="0.25">
      <c r="A37" s="27">
        <v>45126.981030092589</v>
      </c>
      <c r="B37" s="33">
        <v>45126</v>
      </c>
      <c r="C37" s="33" t="s">
        <v>216</v>
      </c>
      <c r="D37" s="25"/>
      <c r="E37" s="28" t="s">
        <v>2219</v>
      </c>
      <c r="F37" s="28" t="s">
        <v>2332</v>
      </c>
      <c r="G37" s="28" t="s">
        <v>2333</v>
      </c>
      <c r="H37" s="28" t="s">
        <v>2333</v>
      </c>
      <c r="I37" s="28" t="s">
        <v>452</v>
      </c>
      <c r="J37" s="28" t="s">
        <v>452</v>
      </c>
      <c r="K37" s="25"/>
      <c r="L37" s="25"/>
      <c r="M37" s="25"/>
      <c r="N37" s="25"/>
      <c r="O37" s="89">
        <v>45180</v>
      </c>
      <c r="P37" s="28" t="s">
        <v>2334</v>
      </c>
      <c r="Q37" s="28" t="s">
        <v>2245</v>
      </c>
      <c r="R37" s="28" t="s">
        <v>1769</v>
      </c>
      <c r="S37" s="90" t="s">
        <v>334</v>
      </c>
      <c r="T37" s="25"/>
    </row>
    <row r="38" spans="1:20" x14ac:dyDescent="0.25">
      <c r="A38" s="27">
        <v>45126.981805555559</v>
      </c>
      <c r="B38" s="33">
        <v>45126</v>
      </c>
      <c r="C38" s="33" t="s">
        <v>216</v>
      </c>
      <c r="D38" s="25"/>
      <c r="E38" s="28" t="s">
        <v>2219</v>
      </c>
      <c r="F38" s="28" t="s">
        <v>2335</v>
      </c>
      <c r="G38" s="28" t="s">
        <v>2336</v>
      </c>
      <c r="H38" s="28" t="s">
        <v>2336</v>
      </c>
      <c r="I38" s="28" t="s">
        <v>225</v>
      </c>
      <c r="J38" s="28" t="s">
        <v>225</v>
      </c>
      <c r="K38" s="25"/>
      <c r="L38" s="25"/>
      <c r="M38" s="25"/>
      <c r="N38" s="25"/>
      <c r="O38" s="89">
        <v>45333</v>
      </c>
      <c r="P38" s="28" t="s">
        <v>2337</v>
      </c>
      <c r="Q38" s="28" t="s">
        <v>2249</v>
      </c>
      <c r="R38" s="28" t="s">
        <v>1769</v>
      </c>
      <c r="S38" s="90" t="s">
        <v>334</v>
      </c>
      <c r="T38" s="25"/>
    </row>
    <row r="39" spans="1:20" x14ac:dyDescent="0.25">
      <c r="A39" s="27">
        <v>45126.983483796299</v>
      </c>
      <c r="B39" s="33">
        <v>45126</v>
      </c>
      <c r="C39" s="33" t="s">
        <v>216</v>
      </c>
      <c r="D39" s="25"/>
      <c r="E39" s="28" t="s">
        <v>2219</v>
      </c>
      <c r="F39" s="28" t="s">
        <v>2338</v>
      </c>
      <c r="G39" s="28" t="s">
        <v>2339</v>
      </c>
      <c r="H39" s="28" t="s">
        <v>2339</v>
      </c>
      <c r="I39" s="28" t="s">
        <v>225</v>
      </c>
      <c r="J39" s="28" t="s">
        <v>225</v>
      </c>
      <c r="K39" s="25"/>
      <c r="L39" s="25"/>
      <c r="M39" s="25"/>
      <c r="N39" s="25"/>
      <c r="O39" s="89">
        <v>45923</v>
      </c>
      <c r="P39" s="28" t="s">
        <v>342</v>
      </c>
      <c r="Q39" s="28" t="s">
        <v>2249</v>
      </c>
      <c r="R39" s="28" t="s">
        <v>1769</v>
      </c>
      <c r="S39" s="90" t="s">
        <v>334</v>
      </c>
      <c r="T39" s="25"/>
    </row>
    <row r="40" spans="1:20" x14ac:dyDescent="0.25">
      <c r="A40" s="27">
        <v>45127.305659722224</v>
      </c>
      <c r="B40" s="33">
        <v>45126</v>
      </c>
      <c r="C40" s="33" t="s">
        <v>216</v>
      </c>
      <c r="D40" s="25"/>
      <c r="E40" s="28" t="s">
        <v>2219</v>
      </c>
      <c r="F40" s="28" t="s">
        <v>453</v>
      </c>
      <c r="G40" s="28" t="s">
        <v>2340</v>
      </c>
      <c r="H40" s="28" t="s">
        <v>2340</v>
      </c>
      <c r="I40" s="28" t="s">
        <v>2341</v>
      </c>
      <c r="J40" s="28" t="s">
        <v>157</v>
      </c>
      <c r="K40" s="25"/>
      <c r="L40" s="25"/>
      <c r="M40" s="25"/>
      <c r="N40" s="25"/>
      <c r="O40" s="89">
        <v>45058</v>
      </c>
      <c r="P40" s="28" t="s">
        <v>2308</v>
      </c>
      <c r="Q40" s="28" t="s">
        <v>2249</v>
      </c>
      <c r="R40" s="28" t="s">
        <v>1769</v>
      </c>
      <c r="S40" s="90" t="s">
        <v>54</v>
      </c>
      <c r="T40" s="25"/>
    </row>
    <row r="41" spans="1:20" x14ac:dyDescent="0.25">
      <c r="A41" s="27">
        <v>45127.505555555559</v>
      </c>
      <c r="B41" s="33">
        <v>45127</v>
      </c>
      <c r="C41" s="33" t="s">
        <v>216</v>
      </c>
      <c r="D41" s="28" t="s">
        <v>2342</v>
      </c>
      <c r="E41" s="28" t="s">
        <v>2219</v>
      </c>
      <c r="F41" s="28" t="s">
        <v>2343</v>
      </c>
      <c r="G41" s="28" t="s">
        <v>2344</v>
      </c>
      <c r="H41" s="28" t="s">
        <v>2345</v>
      </c>
      <c r="I41" s="28" t="s">
        <v>2346</v>
      </c>
      <c r="J41" s="28" t="s">
        <v>292</v>
      </c>
      <c r="K41" s="29">
        <v>7571802424</v>
      </c>
      <c r="L41" s="29">
        <v>7571802424</v>
      </c>
      <c r="M41" s="28"/>
      <c r="N41" s="29">
        <v>654398763218</v>
      </c>
      <c r="O41" s="89">
        <v>45163</v>
      </c>
      <c r="P41" s="28" t="s">
        <v>2269</v>
      </c>
      <c r="Q41" s="28" t="s">
        <v>2249</v>
      </c>
      <c r="R41" s="28" t="s">
        <v>1769</v>
      </c>
      <c r="S41" s="28" t="s">
        <v>301</v>
      </c>
      <c r="T41" s="25"/>
    </row>
    <row r="42" spans="1:20" x14ac:dyDescent="0.25">
      <c r="A42" s="27">
        <v>45127.520509259259</v>
      </c>
      <c r="B42" s="33">
        <v>45127</v>
      </c>
      <c r="C42" s="33" t="s">
        <v>216</v>
      </c>
      <c r="D42" s="28" t="s">
        <v>2347</v>
      </c>
      <c r="E42" s="28" t="s">
        <v>2219</v>
      </c>
      <c r="F42" s="28" t="s">
        <v>2348</v>
      </c>
      <c r="G42" s="28" t="s">
        <v>2344</v>
      </c>
      <c r="H42" s="28" t="s">
        <v>2349</v>
      </c>
      <c r="I42" s="28" t="s">
        <v>2350</v>
      </c>
      <c r="J42" s="28" t="s">
        <v>292</v>
      </c>
      <c r="K42" s="29">
        <v>7571802424</v>
      </c>
      <c r="L42" s="28"/>
      <c r="M42" s="28"/>
      <c r="N42" s="29">
        <v>432898653653</v>
      </c>
      <c r="O42" s="89">
        <v>45225</v>
      </c>
      <c r="P42" s="28" t="s">
        <v>2351</v>
      </c>
      <c r="Q42" s="28" t="s">
        <v>2249</v>
      </c>
      <c r="R42" s="28" t="s">
        <v>1769</v>
      </c>
      <c r="S42" s="28" t="s">
        <v>301</v>
      </c>
      <c r="T42" s="25"/>
    </row>
    <row r="43" spans="1:20" x14ac:dyDescent="0.25">
      <c r="A43" s="27">
        <v>45127.535127314812</v>
      </c>
      <c r="B43" s="33">
        <v>45127</v>
      </c>
      <c r="C43" s="33" t="s">
        <v>216</v>
      </c>
      <c r="D43" s="28" t="s">
        <v>2352</v>
      </c>
      <c r="E43" s="28" t="s">
        <v>2219</v>
      </c>
      <c r="F43" s="28" t="s">
        <v>2353</v>
      </c>
      <c r="G43" s="28" t="s">
        <v>2344</v>
      </c>
      <c r="H43" s="28" t="s">
        <v>2354</v>
      </c>
      <c r="I43" s="28" t="s">
        <v>2355</v>
      </c>
      <c r="J43" s="28" t="s">
        <v>292</v>
      </c>
      <c r="K43" s="29">
        <v>7571802424</v>
      </c>
      <c r="L43" s="28"/>
      <c r="M43" s="28"/>
      <c r="N43" s="29">
        <v>68292643917</v>
      </c>
      <c r="O43" s="89">
        <v>45213</v>
      </c>
      <c r="P43" s="28" t="s">
        <v>2269</v>
      </c>
      <c r="Q43" s="28" t="s">
        <v>2249</v>
      </c>
      <c r="R43" s="28" t="s">
        <v>1769</v>
      </c>
      <c r="S43" s="28" t="s">
        <v>301</v>
      </c>
      <c r="T43" s="25"/>
    </row>
    <row r="44" spans="1:20" ht="15.75" thickBot="1" x14ac:dyDescent="0.3">
      <c r="A44" s="27">
        <v>45127.537777777776</v>
      </c>
      <c r="B44" s="33">
        <v>45127</v>
      </c>
      <c r="C44" s="33" t="s">
        <v>216</v>
      </c>
      <c r="D44" s="28" t="s">
        <v>2352</v>
      </c>
      <c r="E44" s="28" t="s">
        <v>2356</v>
      </c>
      <c r="F44" s="28" t="s">
        <v>2357</v>
      </c>
      <c r="G44" s="28" t="s">
        <v>2344</v>
      </c>
      <c r="H44" s="28" t="s">
        <v>2349</v>
      </c>
      <c r="I44" s="28" t="s">
        <v>2358</v>
      </c>
      <c r="J44" s="28" t="s">
        <v>292</v>
      </c>
      <c r="K44" s="29">
        <v>7571802424</v>
      </c>
      <c r="L44" s="28"/>
      <c r="M44" s="28"/>
      <c r="N44" s="29">
        <v>631794210843</v>
      </c>
      <c r="O44" s="89">
        <v>45204</v>
      </c>
      <c r="P44" s="28" t="s">
        <v>2269</v>
      </c>
      <c r="Q44" s="28" t="s">
        <v>2249</v>
      </c>
      <c r="R44" s="28" t="s">
        <v>1769</v>
      </c>
      <c r="S44" s="28" t="s">
        <v>301</v>
      </c>
      <c r="T44" s="25"/>
    </row>
    <row r="45" spans="1:20" ht="15.75" thickBot="1" x14ac:dyDescent="0.3">
      <c r="A45" s="91">
        <v>45129.291863425926</v>
      </c>
      <c r="B45" s="35">
        <v>45128</v>
      </c>
      <c r="C45" s="33" t="s">
        <v>216</v>
      </c>
      <c r="D45" s="92" t="s">
        <v>2218</v>
      </c>
      <c r="E45" s="92" t="s">
        <v>2250</v>
      </c>
      <c r="F45" s="92" t="s">
        <v>472</v>
      </c>
      <c r="G45" s="92" t="s">
        <v>2359</v>
      </c>
      <c r="H45" s="92" t="s">
        <v>2359</v>
      </c>
      <c r="I45" s="92" t="s">
        <v>452</v>
      </c>
      <c r="J45" s="92" t="s">
        <v>157</v>
      </c>
      <c r="K45" s="93">
        <v>7292093778</v>
      </c>
      <c r="L45" s="93">
        <v>7292093778</v>
      </c>
      <c r="M45" s="92" t="s">
        <v>2360</v>
      </c>
      <c r="N45" s="93">
        <v>240367319377</v>
      </c>
      <c r="O45" s="94">
        <v>45385</v>
      </c>
      <c r="P45" s="92" t="s">
        <v>2224</v>
      </c>
      <c r="Q45" s="92" t="s">
        <v>2249</v>
      </c>
      <c r="R45" s="92" t="s">
        <v>1769</v>
      </c>
      <c r="S45" s="90" t="s">
        <v>54</v>
      </c>
      <c r="T45" s="20"/>
    </row>
    <row r="46" spans="1:20" ht="15.75" thickBot="1" x14ac:dyDescent="0.3">
      <c r="A46" s="77">
        <v>45130.055509259262</v>
      </c>
      <c r="B46" s="35">
        <v>45129</v>
      </c>
      <c r="C46" s="33" t="s">
        <v>216</v>
      </c>
      <c r="D46" s="78" t="s">
        <v>2218</v>
      </c>
      <c r="E46" s="78" t="s">
        <v>2219</v>
      </c>
      <c r="F46" s="78" t="s">
        <v>2361</v>
      </c>
      <c r="G46" s="78" t="s">
        <v>2114</v>
      </c>
      <c r="H46" s="78" t="s">
        <v>2114</v>
      </c>
      <c r="I46" s="78" t="s">
        <v>363</v>
      </c>
      <c r="J46" s="78" t="s">
        <v>363</v>
      </c>
      <c r="K46" s="79">
        <v>8937123410</v>
      </c>
      <c r="L46" s="79">
        <v>8937123410</v>
      </c>
      <c r="M46" s="78"/>
      <c r="N46" s="79">
        <v>987912333410</v>
      </c>
      <c r="O46" s="95">
        <v>45923</v>
      </c>
      <c r="P46" s="78" t="s">
        <v>2248</v>
      </c>
      <c r="Q46" s="78" t="s">
        <v>2249</v>
      </c>
      <c r="R46" s="78" t="s">
        <v>1769</v>
      </c>
      <c r="S46" s="90" t="s">
        <v>334</v>
      </c>
      <c r="T46" s="20"/>
    </row>
    <row r="47" spans="1:20" ht="15.75" thickBot="1" x14ac:dyDescent="0.3">
      <c r="A47" s="77">
        <v>45130.057210648149</v>
      </c>
      <c r="B47" s="35">
        <v>45129</v>
      </c>
      <c r="C47" s="33" t="s">
        <v>216</v>
      </c>
      <c r="D47" s="78" t="s">
        <v>2218</v>
      </c>
      <c r="E47" s="78" t="s">
        <v>2219</v>
      </c>
      <c r="F47" s="78" t="s">
        <v>2362</v>
      </c>
      <c r="G47" s="78" t="s">
        <v>2118</v>
      </c>
      <c r="H47" s="78" t="s">
        <v>2118</v>
      </c>
      <c r="I47" s="78" t="s">
        <v>225</v>
      </c>
      <c r="J47" s="78" t="s">
        <v>225</v>
      </c>
      <c r="K47" s="79">
        <v>9279145610</v>
      </c>
      <c r="L47" s="79">
        <v>9279145610</v>
      </c>
      <c r="M47" s="78"/>
      <c r="N47" s="79">
        <v>937194560989</v>
      </c>
      <c r="O47" s="95">
        <v>44440</v>
      </c>
      <c r="P47" s="78" t="s">
        <v>225</v>
      </c>
      <c r="Q47" s="78" t="s">
        <v>2245</v>
      </c>
      <c r="R47" s="78" t="s">
        <v>1769</v>
      </c>
      <c r="S47" s="90" t="s">
        <v>334</v>
      </c>
      <c r="T47" s="20"/>
    </row>
    <row r="48" spans="1:20" ht="15.75" thickBot="1" x14ac:dyDescent="0.3">
      <c r="A48" s="77">
        <v>45130.058530092596</v>
      </c>
      <c r="B48" s="35">
        <v>45129</v>
      </c>
      <c r="C48" s="33" t="s">
        <v>216</v>
      </c>
      <c r="D48" s="78" t="s">
        <v>2258</v>
      </c>
      <c r="E48" s="78" t="s">
        <v>2250</v>
      </c>
      <c r="F48" s="78" t="s">
        <v>2363</v>
      </c>
      <c r="G48" s="78" t="s">
        <v>2122</v>
      </c>
      <c r="H48" s="78" t="s">
        <v>2122</v>
      </c>
      <c r="I48" s="78" t="s">
        <v>452</v>
      </c>
      <c r="J48" s="78" t="s">
        <v>452</v>
      </c>
      <c r="K48" s="79">
        <v>9739134510</v>
      </c>
      <c r="L48" s="79">
        <v>9739134510</v>
      </c>
      <c r="M48" s="78"/>
      <c r="N48" s="79">
        <v>937934517789</v>
      </c>
      <c r="O48" s="95">
        <v>45177</v>
      </c>
      <c r="P48" s="78" t="s">
        <v>225</v>
      </c>
      <c r="Q48" s="78" t="s">
        <v>2245</v>
      </c>
      <c r="R48" s="78" t="s">
        <v>1769</v>
      </c>
      <c r="S48" s="90" t="s">
        <v>334</v>
      </c>
      <c r="T48" s="20"/>
    </row>
    <row r="49" spans="1:20" ht="15.75" thickBot="1" x14ac:dyDescent="0.3">
      <c r="A49" s="77">
        <v>45131.601909722223</v>
      </c>
      <c r="B49" s="35">
        <v>45131</v>
      </c>
      <c r="C49" s="33" t="s">
        <v>216</v>
      </c>
      <c r="D49" s="78" t="s">
        <v>2218</v>
      </c>
      <c r="E49" s="78" t="s">
        <v>2219</v>
      </c>
      <c r="F49" s="78" t="s">
        <v>2364</v>
      </c>
      <c r="G49" s="78" t="s">
        <v>2365</v>
      </c>
      <c r="H49" s="78" t="s">
        <v>2365</v>
      </c>
      <c r="I49" s="78" t="s">
        <v>2366</v>
      </c>
      <c r="J49" s="78" t="s">
        <v>292</v>
      </c>
      <c r="K49" s="79">
        <v>9580424227</v>
      </c>
      <c r="L49" s="79">
        <v>9580424227</v>
      </c>
      <c r="M49" s="78"/>
      <c r="N49" s="79">
        <v>657612097642</v>
      </c>
      <c r="O49" s="95">
        <v>45227</v>
      </c>
      <c r="P49" s="78" t="s">
        <v>292</v>
      </c>
      <c r="Q49" s="78" t="s">
        <v>2249</v>
      </c>
      <c r="R49" s="78" t="s">
        <v>1769</v>
      </c>
      <c r="S49" s="28" t="s">
        <v>301</v>
      </c>
      <c r="T49" s="20"/>
    </row>
    <row r="50" spans="1:20" ht="15.75" thickBot="1" x14ac:dyDescent="0.3">
      <c r="A50" s="77">
        <v>45131.851840277777</v>
      </c>
      <c r="B50" s="35">
        <v>45131</v>
      </c>
      <c r="C50" s="33" t="s">
        <v>216</v>
      </c>
      <c r="D50" s="78" t="s">
        <v>2218</v>
      </c>
      <c r="E50" s="78" t="s">
        <v>2250</v>
      </c>
      <c r="F50" s="78" t="s">
        <v>327</v>
      </c>
      <c r="G50" s="78" t="s">
        <v>716</v>
      </c>
      <c r="H50" s="78" t="s">
        <v>716</v>
      </c>
      <c r="I50" s="78" t="s">
        <v>2367</v>
      </c>
      <c r="J50" s="78" t="s">
        <v>78</v>
      </c>
      <c r="K50" s="79">
        <v>8750915280</v>
      </c>
      <c r="L50" s="79">
        <v>8750915280</v>
      </c>
      <c r="M50" s="78" t="s">
        <v>2368</v>
      </c>
      <c r="N50" s="79">
        <v>884255938343</v>
      </c>
      <c r="O50" s="95">
        <v>46493</v>
      </c>
      <c r="P50" s="78" t="s">
        <v>2369</v>
      </c>
      <c r="Q50" s="78" t="s">
        <v>2249</v>
      </c>
      <c r="R50" s="78" t="s">
        <v>2226</v>
      </c>
      <c r="S50" s="78" t="s">
        <v>43</v>
      </c>
      <c r="T50" s="20"/>
    </row>
    <row r="51" spans="1:20" ht="15.75" thickBot="1" x14ac:dyDescent="0.3">
      <c r="A51" s="77">
        <v>45131.85633101852</v>
      </c>
      <c r="B51" s="35">
        <v>45131</v>
      </c>
      <c r="C51" s="33" t="s">
        <v>216</v>
      </c>
      <c r="D51" s="78" t="s">
        <v>2258</v>
      </c>
      <c r="E51" s="78" t="s">
        <v>2254</v>
      </c>
      <c r="F51" s="78" t="s">
        <v>311</v>
      </c>
      <c r="G51" s="78" t="s">
        <v>2370</v>
      </c>
      <c r="H51" s="78" t="s">
        <v>2370</v>
      </c>
      <c r="I51" s="78" t="s">
        <v>2371</v>
      </c>
      <c r="J51" s="78" t="s">
        <v>78</v>
      </c>
      <c r="K51" s="79">
        <v>6397918528</v>
      </c>
      <c r="L51" s="79">
        <v>6397918528</v>
      </c>
      <c r="M51" s="78" t="s">
        <v>2372</v>
      </c>
      <c r="N51" s="78" t="s">
        <v>2372</v>
      </c>
      <c r="O51" s="95">
        <v>46846</v>
      </c>
      <c r="P51" s="78" t="s">
        <v>2369</v>
      </c>
      <c r="Q51" s="78" t="s">
        <v>2249</v>
      </c>
      <c r="R51" s="78" t="s">
        <v>1769</v>
      </c>
      <c r="S51" s="78" t="s">
        <v>43</v>
      </c>
      <c r="T51" s="20"/>
    </row>
    <row r="52" spans="1:20" ht="15.75" thickBot="1" x14ac:dyDescent="0.3">
      <c r="A52" s="77">
        <v>45132.336412037039</v>
      </c>
      <c r="B52" s="35">
        <v>45131</v>
      </c>
      <c r="C52" s="33" t="s">
        <v>216</v>
      </c>
      <c r="D52" s="78" t="s">
        <v>2218</v>
      </c>
      <c r="E52" s="78" t="s">
        <v>2250</v>
      </c>
      <c r="F52" s="78" t="s">
        <v>486</v>
      </c>
      <c r="G52" s="78" t="s">
        <v>2373</v>
      </c>
      <c r="H52" s="78" t="s">
        <v>2373</v>
      </c>
      <c r="I52" s="78" t="s">
        <v>225</v>
      </c>
      <c r="J52" s="78" t="s">
        <v>157</v>
      </c>
      <c r="K52" s="79">
        <v>9650573509</v>
      </c>
      <c r="L52" s="79">
        <v>9650573509</v>
      </c>
      <c r="M52" s="78" t="s">
        <v>2374</v>
      </c>
      <c r="N52" s="79">
        <v>302636552188</v>
      </c>
      <c r="O52" s="95">
        <v>45577</v>
      </c>
      <c r="P52" s="78" t="s">
        <v>2224</v>
      </c>
      <c r="Q52" s="78" t="s">
        <v>2249</v>
      </c>
      <c r="R52" s="78" t="s">
        <v>2226</v>
      </c>
      <c r="S52" s="90" t="s">
        <v>54</v>
      </c>
      <c r="T52" s="20"/>
    </row>
    <row r="53" spans="1:20" ht="15.75" thickBot="1" x14ac:dyDescent="0.3">
      <c r="A53" s="77">
        <v>45133.378518518519</v>
      </c>
      <c r="B53" s="35">
        <v>45132</v>
      </c>
      <c r="C53" s="33" t="s">
        <v>216</v>
      </c>
      <c r="D53" s="78" t="s">
        <v>2218</v>
      </c>
      <c r="E53" s="78" t="s">
        <v>2219</v>
      </c>
      <c r="F53" s="78" t="s">
        <v>492</v>
      </c>
      <c r="G53" s="78" t="s">
        <v>2375</v>
      </c>
      <c r="H53" s="78" t="s">
        <v>2375</v>
      </c>
      <c r="I53" s="78" t="s">
        <v>2376</v>
      </c>
      <c r="J53" s="78" t="s">
        <v>157</v>
      </c>
      <c r="K53" s="79">
        <v>9035340787</v>
      </c>
      <c r="L53" s="79">
        <v>9035340787</v>
      </c>
      <c r="M53" s="78" t="s">
        <v>2377</v>
      </c>
      <c r="N53" s="79">
        <v>261566887183</v>
      </c>
      <c r="O53" s="95">
        <v>45209</v>
      </c>
      <c r="P53" s="78" t="s">
        <v>2224</v>
      </c>
      <c r="Q53" s="78" t="s">
        <v>2249</v>
      </c>
      <c r="R53" s="78" t="s">
        <v>2226</v>
      </c>
      <c r="S53" s="90" t="s">
        <v>54</v>
      </c>
      <c r="T53" s="20"/>
    </row>
    <row r="54" spans="1:20" ht="15.75" thickBot="1" x14ac:dyDescent="0.3">
      <c r="A54" s="77">
        <v>45133.495104166665</v>
      </c>
      <c r="B54" s="35">
        <v>45133</v>
      </c>
      <c r="C54" s="33" t="s">
        <v>216</v>
      </c>
      <c r="D54" s="78" t="s">
        <v>2378</v>
      </c>
      <c r="E54" s="78" t="s">
        <v>2219</v>
      </c>
      <c r="F54" s="78" t="s">
        <v>2379</v>
      </c>
      <c r="G54" s="78" t="s">
        <v>2380</v>
      </c>
      <c r="H54" s="78" t="s">
        <v>2381</v>
      </c>
      <c r="I54" s="78" t="s">
        <v>2382</v>
      </c>
      <c r="J54" s="78" t="s">
        <v>2293</v>
      </c>
      <c r="K54" s="79">
        <v>8090745760</v>
      </c>
      <c r="L54" s="78"/>
      <c r="M54" s="78"/>
      <c r="N54" s="79">
        <v>653427901987</v>
      </c>
      <c r="O54" s="95">
        <v>45189</v>
      </c>
      <c r="P54" s="78" t="s">
        <v>2289</v>
      </c>
      <c r="Q54" s="78" t="s">
        <v>2249</v>
      </c>
      <c r="R54" s="78" t="s">
        <v>1769</v>
      </c>
      <c r="S54" s="28" t="s">
        <v>301</v>
      </c>
      <c r="T54" s="20"/>
    </row>
    <row r="55" spans="1:20" ht="15.75" thickBot="1" x14ac:dyDescent="0.3">
      <c r="A55" s="77">
        <v>45133.497083333335</v>
      </c>
      <c r="B55" s="35">
        <v>45133</v>
      </c>
      <c r="C55" s="33" t="s">
        <v>216</v>
      </c>
      <c r="D55" s="78" t="s">
        <v>2383</v>
      </c>
      <c r="E55" s="78" t="s">
        <v>2219</v>
      </c>
      <c r="F55" s="78" t="s">
        <v>2384</v>
      </c>
      <c r="G55" s="78" t="s">
        <v>2380</v>
      </c>
      <c r="H55" s="78" t="s">
        <v>2385</v>
      </c>
      <c r="I55" s="78" t="s">
        <v>2382</v>
      </c>
      <c r="J55" s="78" t="s">
        <v>2293</v>
      </c>
      <c r="K55" s="79">
        <v>9838838097</v>
      </c>
      <c r="L55" s="78"/>
      <c r="M55" s="78"/>
      <c r="N55" s="78" t="s">
        <v>2386</v>
      </c>
      <c r="O55" s="95">
        <v>45291</v>
      </c>
      <c r="P55" s="78" t="s">
        <v>2289</v>
      </c>
      <c r="Q55" s="78" t="s">
        <v>2249</v>
      </c>
      <c r="R55" s="78" t="s">
        <v>1769</v>
      </c>
      <c r="S55" s="28" t="s">
        <v>301</v>
      </c>
      <c r="T55" s="20"/>
    </row>
    <row r="56" spans="1:20" ht="15.75" thickBot="1" x14ac:dyDescent="0.3">
      <c r="A56" s="77">
        <v>45133.498298611114</v>
      </c>
      <c r="B56" s="35">
        <v>45133</v>
      </c>
      <c r="C56" s="33" t="s">
        <v>216</v>
      </c>
      <c r="D56" s="78" t="s">
        <v>2218</v>
      </c>
      <c r="E56" s="78" t="s">
        <v>2219</v>
      </c>
      <c r="F56" s="78" t="s">
        <v>2387</v>
      </c>
      <c r="G56" s="78" t="s">
        <v>2388</v>
      </c>
      <c r="H56" s="78" t="s">
        <v>2388</v>
      </c>
      <c r="I56" s="78" t="s">
        <v>2389</v>
      </c>
      <c r="J56" s="78" t="s">
        <v>2293</v>
      </c>
      <c r="K56" s="79">
        <v>7081597696</v>
      </c>
      <c r="L56" s="78"/>
      <c r="M56" s="78"/>
      <c r="N56" s="79">
        <v>543876251986</v>
      </c>
      <c r="O56" s="95">
        <v>45199</v>
      </c>
      <c r="P56" s="78" t="s">
        <v>2289</v>
      </c>
      <c r="Q56" s="78" t="s">
        <v>2249</v>
      </c>
      <c r="R56" s="78" t="s">
        <v>1769</v>
      </c>
      <c r="S56" s="28" t="s">
        <v>301</v>
      </c>
      <c r="T56" s="20"/>
    </row>
    <row r="57" spans="1:20" ht="15.75" thickBot="1" x14ac:dyDescent="0.3">
      <c r="A57" s="77">
        <v>45133.499571759261</v>
      </c>
      <c r="B57" s="35">
        <v>45133</v>
      </c>
      <c r="C57" s="33" t="s">
        <v>216</v>
      </c>
      <c r="D57" s="78" t="s">
        <v>2218</v>
      </c>
      <c r="E57" s="78" t="s">
        <v>2250</v>
      </c>
      <c r="F57" s="78" t="s">
        <v>2390</v>
      </c>
      <c r="G57" s="78" t="s">
        <v>2391</v>
      </c>
      <c r="H57" s="78" t="s">
        <v>2391</v>
      </c>
      <c r="I57" s="78" t="s">
        <v>2392</v>
      </c>
      <c r="J57" s="78" t="s">
        <v>2293</v>
      </c>
      <c r="K57" s="79">
        <v>8318822869</v>
      </c>
      <c r="L57" s="78"/>
      <c r="M57" s="78"/>
      <c r="N57" s="79">
        <v>652132905090</v>
      </c>
      <c r="O57" s="95">
        <v>45242</v>
      </c>
      <c r="P57" s="78" t="s">
        <v>2289</v>
      </c>
      <c r="Q57" s="78" t="s">
        <v>2249</v>
      </c>
      <c r="R57" s="78" t="s">
        <v>1769</v>
      </c>
      <c r="S57" s="28" t="s">
        <v>301</v>
      </c>
      <c r="T57" s="20"/>
    </row>
    <row r="58" spans="1:20" ht="15.75" thickBot="1" x14ac:dyDescent="0.3">
      <c r="A58" s="77">
        <v>45133.500671296293</v>
      </c>
      <c r="B58" s="35">
        <v>45133</v>
      </c>
      <c r="C58" s="33" t="s">
        <v>216</v>
      </c>
      <c r="D58" s="78" t="s">
        <v>2218</v>
      </c>
      <c r="E58" s="78" t="s">
        <v>2250</v>
      </c>
      <c r="F58" s="78" t="s">
        <v>2393</v>
      </c>
      <c r="G58" s="78" t="s">
        <v>2394</v>
      </c>
      <c r="H58" s="78" t="s">
        <v>2394</v>
      </c>
      <c r="I58" s="78" t="s">
        <v>2382</v>
      </c>
      <c r="J58" s="78" t="s">
        <v>2293</v>
      </c>
      <c r="K58" s="79">
        <v>9026221670</v>
      </c>
      <c r="L58" s="78"/>
      <c r="M58" s="78"/>
      <c r="N58" s="79">
        <v>543265128767</v>
      </c>
      <c r="O58" s="95">
        <v>45282</v>
      </c>
      <c r="P58" s="78" t="s">
        <v>2289</v>
      </c>
      <c r="Q58" s="78" t="s">
        <v>2249</v>
      </c>
      <c r="R58" s="78" t="s">
        <v>1769</v>
      </c>
      <c r="S58" s="28" t="s">
        <v>301</v>
      </c>
      <c r="T58" s="20"/>
    </row>
    <row r="59" spans="1:20" ht="15.75" thickBot="1" x14ac:dyDescent="0.3">
      <c r="A59" s="77">
        <v>45133.549259259256</v>
      </c>
      <c r="B59" s="35">
        <v>45133</v>
      </c>
      <c r="C59" s="33" t="s">
        <v>216</v>
      </c>
      <c r="D59" s="78" t="s">
        <v>2218</v>
      </c>
      <c r="E59" s="78" t="s">
        <v>2250</v>
      </c>
      <c r="F59" s="78" t="s">
        <v>2395</v>
      </c>
      <c r="G59" s="78" t="s">
        <v>2396</v>
      </c>
      <c r="H59" s="78" t="s">
        <v>2396</v>
      </c>
      <c r="I59" s="78" t="s">
        <v>2397</v>
      </c>
      <c r="J59" s="78" t="s">
        <v>2293</v>
      </c>
      <c r="K59" s="79">
        <v>638784450</v>
      </c>
      <c r="L59" s="78"/>
      <c r="M59" s="78"/>
      <c r="N59" s="79">
        <v>432142954566</v>
      </c>
      <c r="O59" s="95">
        <v>45435</v>
      </c>
      <c r="P59" s="78" t="s">
        <v>2289</v>
      </c>
      <c r="Q59" s="78" t="s">
        <v>2249</v>
      </c>
      <c r="R59" s="78" t="s">
        <v>1769</v>
      </c>
      <c r="S59" s="28" t="s">
        <v>301</v>
      </c>
      <c r="T59" s="20"/>
    </row>
    <row r="60" spans="1:20" ht="15.75" thickBot="1" x14ac:dyDescent="0.3">
      <c r="A60" s="77">
        <v>45133.552245370367</v>
      </c>
      <c r="B60" s="35">
        <v>45133</v>
      </c>
      <c r="C60" s="33" t="s">
        <v>216</v>
      </c>
      <c r="D60" s="78" t="s">
        <v>2218</v>
      </c>
      <c r="E60" s="78" t="s">
        <v>2356</v>
      </c>
      <c r="F60" s="78" t="s">
        <v>2398</v>
      </c>
      <c r="G60" s="78" t="s">
        <v>2399</v>
      </c>
      <c r="H60" s="78" t="s">
        <v>2399</v>
      </c>
      <c r="I60" s="78" t="s">
        <v>2397</v>
      </c>
      <c r="J60" s="78" t="s">
        <v>2293</v>
      </c>
      <c r="K60" s="79">
        <v>9956594648</v>
      </c>
      <c r="L60" s="78"/>
      <c r="M60" s="78"/>
      <c r="N60" s="79">
        <v>653212439876</v>
      </c>
      <c r="O60" s="95">
        <v>45191</v>
      </c>
      <c r="P60" s="78" t="s">
        <v>2289</v>
      </c>
      <c r="Q60" s="78" t="s">
        <v>2249</v>
      </c>
      <c r="R60" s="78" t="s">
        <v>1769</v>
      </c>
      <c r="S60" s="28" t="s">
        <v>301</v>
      </c>
      <c r="T60" s="20"/>
    </row>
    <row r="61" spans="1:20" ht="15.75" thickBot="1" x14ac:dyDescent="0.3">
      <c r="A61" s="77">
        <v>45133.55363425926</v>
      </c>
      <c r="B61" s="35">
        <v>45133</v>
      </c>
      <c r="C61" s="33" t="s">
        <v>216</v>
      </c>
      <c r="D61" s="78" t="s">
        <v>2218</v>
      </c>
      <c r="E61" s="78" t="s">
        <v>2219</v>
      </c>
      <c r="F61" s="78" t="s">
        <v>2400</v>
      </c>
      <c r="G61" s="78" t="s">
        <v>2401</v>
      </c>
      <c r="H61" s="78" t="s">
        <v>2402</v>
      </c>
      <c r="I61" s="78" t="s">
        <v>2397</v>
      </c>
      <c r="J61" s="78" t="s">
        <v>2293</v>
      </c>
      <c r="K61" s="79">
        <v>7318143215</v>
      </c>
      <c r="L61" s="78"/>
      <c r="M61" s="78"/>
      <c r="N61" s="79">
        <v>654323190878</v>
      </c>
      <c r="O61" s="95">
        <v>45160</v>
      </c>
      <c r="P61" s="78" t="s">
        <v>2289</v>
      </c>
      <c r="Q61" s="78" t="s">
        <v>2249</v>
      </c>
      <c r="R61" s="78" t="s">
        <v>1769</v>
      </c>
      <c r="S61" s="28" t="s">
        <v>301</v>
      </c>
      <c r="T61" s="20"/>
    </row>
    <row r="62" spans="1:20" ht="15.75" thickBot="1" x14ac:dyDescent="0.3">
      <c r="A62" s="77">
        <v>45133.555972222224</v>
      </c>
      <c r="B62" s="35">
        <v>45133</v>
      </c>
      <c r="C62" s="33" t="s">
        <v>216</v>
      </c>
      <c r="D62" s="78" t="s">
        <v>2403</v>
      </c>
      <c r="E62" s="78" t="s">
        <v>2219</v>
      </c>
      <c r="F62" s="78" t="s">
        <v>2404</v>
      </c>
      <c r="G62" s="78" t="s">
        <v>2405</v>
      </c>
      <c r="H62" s="78" t="s">
        <v>2405</v>
      </c>
      <c r="I62" s="78" t="s">
        <v>2406</v>
      </c>
      <c r="J62" s="78" t="s">
        <v>2293</v>
      </c>
      <c r="K62" s="79">
        <v>9598353116</v>
      </c>
      <c r="L62" s="78"/>
      <c r="M62" s="78"/>
      <c r="N62" s="79">
        <v>351643219865</v>
      </c>
      <c r="O62" s="95">
        <v>45191</v>
      </c>
      <c r="P62" s="78" t="s">
        <v>2289</v>
      </c>
      <c r="Q62" s="78" t="s">
        <v>2249</v>
      </c>
      <c r="R62" s="78" t="s">
        <v>1769</v>
      </c>
      <c r="S62" s="28" t="s">
        <v>301</v>
      </c>
      <c r="T62" s="20"/>
    </row>
    <row r="63" spans="1:20" ht="15.75" thickBot="1" x14ac:dyDescent="0.3">
      <c r="A63" s="77">
        <v>45133.557164351849</v>
      </c>
      <c r="B63" s="35">
        <v>45133</v>
      </c>
      <c r="C63" s="33" t="s">
        <v>216</v>
      </c>
      <c r="D63" s="78" t="s">
        <v>2218</v>
      </c>
      <c r="E63" s="78" t="s">
        <v>2219</v>
      </c>
      <c r="F63" s="78" t="s">
        <v>2407</v>
      </c>
      <c r="G63" s="78" t="s">
        <v>2408</v>
      </c>
      <c r="H63" s="78" t="s">
        <v>2408</v>
      </c>
      <c r="I63" s="78" t="s">
        <v>2397</v>
      </c>
      <c r="J63" s="78" t="s">
        <v>2293</v>
      </c>
      <c r="K63" s="79">
        <v>7499462754</v>
      </c>
      <c r="L63" s="78"/>
      <c r="M63" s="78"/>
      <c r="N63" s="79">
        <v>764539250165</v>
      </c>
      <c r="O63" s="95">
        <v>45191</v>
      </c>
      <c r="P63" s="78" t="s">
        <v>2289</v>
      </c>
      <c r="Q63" s="78" t="s">
        <v>2249</v>
      </c>
      <c r="R63" s="78" t="s">
        <v>1769</v>
      </c>
      <c r="S63" s="28" t="s">
        <v>301</v>
      </c>
      <c r="T63" s="20"/>
    </row>
    <row r="64" spans="1:20" ht="15.75" thickBot="1" x14ac:dyDescent="0.3">
      <c r="A64" s="77">
        <v>45133.558923611112</v>
      </c>
      <c r="B64" s="35">
        <v>45133</v>
      </c>
      <c r="C64" s="33" t="s">
        <v>216</v>
      </c>
      <c r="D64" s="78" t="s">
        <v>2218</v>
      </c>
      <c r="E64" s="78" t="s">
        <v>2250</v>
      </c>
      <c r="F64" s="78" t="s">
        <v>2409</v>
      </c>
      <c r="G64" s="78" t="s">
        <v>2410</v>
      </c>
      <c r="H64" s="78" t="s">
        <v>2410</v>
      </c>
      <c r="I64" s="78" t="s">
        <v>2397</v>
      </c>
      <c r="J64" s="78" t="s">
        <v>2293</v>
      </c>
      <c r="K64" s="79">
        <v>8528889261</v>
      </c>
      <c r="L64" s="78"/>
      <c r="M64" s="78"/>
      <c r="N64" s="79">
        <v>76432090987</v>
      </c>
      <c r="O64" s="95">
        <v>45221</v>
      </c>
      <c r="P64" s="78" t="s">
        <v>2289</v>
      </c>
      <c r="Q64" s="78" t="s">
        <v>2249</v>
      </c>
      <c r="R64" s="78" t="s">
        <v>1769</v>
      </c>
      <c r="S64" s="28" t="s">
        <v>301</v>
      </c>
      <c r="T64" s="20"/>
    </row>
    <row r="65" spans="1:20" ht="15.75" thickBot="1" x14ac:dyDescent="0.3">
      <c r="A65" s="77">
        <v>45134.344201388885</v>
      </c>
      <c r="B65" s="35">
        <v>45133</v>
      </c>
      <c r="C65" s="33" t="s">
        <v>216</v>
      </c>
      <c r="D65" s="78" t="s">
        <v>2218</v>
      </c>
      <c r="E65" s="78" t="s">
        <v>2219</v>
      </c>
      <c r="F65" s="78" t="s">
        <v>499</v>
      </c>
      <c r="G65" s="78" t="s">
        <v>2411</v>
      </c>
      <c r="H65" s="78" t="s">
        <v>2411</v>
      </c>
      <c r="I65" s="78" t="s">
        <v>225</v>
      </c>
      <c r="J65" s="78" t="s">
        <v>225</v>
      </c>
      <c r="K65" s="79">
        <v>9654374523</v>
      </c>
      <c r="L65" s="79">
        <v>9654374523</v>
      </c>
      <c r="M65" s="78" t="s">
        <v>2412</v>
      </c>
      <c r="N65" s="79">
        <v>761790179883</v>
      </c>
      <c r="O65" s="95">
        <v>45058</v>
      </c>
      <c r="P65" s="78" t="s">
        <v>2224</v>
      </c>
      <c r="Q65" s="78" t="s">
        <v>2249</v>
      </c>
      <c r="R65" s="78" t="s">
        <v>1769</v>
      </c>
      <c r="S65" s="90" t="s">
        <v>54</v>
      </c>
      <c r="T65" s="20"/>
    </row>
    <row r="66" spans="1:20" ht="15.75" thickBot="1" x14ac:dyDescent="0.3">
      <c r="A66" s="77">
        <v>45134.348182870373</v>
      </c>
      <c r="B66" s="35">
        <v>45133</v>
      </c>
      <c r="C66" s="33" t="s">
        <v>216</v>
      </c>
      <c r="D66" s="78" t="s">
        <v>2253</v>
      </c>
      <c r="E66" s="78" t="s">
        <v>2413</v>
      </c>
      <c r="F66" s="78" t="s">
        <v>2414</v>
      </c>
      <c r="G66" s="78" t="s">
        <v>2415</v>
      </c>
      <c r="H66" s="78" t="s">
        <v>2415</v>
      </c>
      <c r="I66" s="78" t="s">
        <v>321</v>
      </c>
      <c r="J66" s="78" t="s">
        <v>321</v>
      </c>
      <c r="K66" s="79">
        <v>9485622349</v>
      </c>
      <c r="L66" s="79">
        <v>9485622349</v>
      </c>
      <c r="M66" s="78" t="s">
        <v>2416</v>
      </c>
      <c r="N66" s="79">
        <v>582371824436</v>
      </c>
      <c r="O66" s="95">
        <v>45499</v>
      </c>
      <c r="P66" s="78" t="s">
        <v>2224</v>
      </c>
      <c r="Q66" s="78" t="s">
        <v>2249</v>
      </c>
      <c r="R66" s="78" t="s">
        <v>2226</v>
      </c>
      <c r="S66" s="90" t="s">
        <v>54</v>
      </c>
      <c r="T66" s="20"/>
    </row>
    <row r="67" spans="1:20" ht="15.75" thickBot="1" x14ac:dyDescent="0.3">
      <c r="A67" s="77">
        <v>45134.350717592592</v>
      </c>
      <c r="B67" s="35">
        <v>45133</v>
      </c>
      <c r="C67" s="33" t="s">
        <v>216</v>
      </c>
      <c r="D67" s="78" t="s">
        <v>2253</v>
      </c>
      <c r="E67" s="78" t="s">
        <v>2413</v>
      </c>
      <c r="F67" s="78" t="s">
        <v>2417</v>
      </c>
      <c r="G67" s="78" t="s">
        <v>2418</v>
      </c>
      <c r="H67" s="78" t="s">
        <v>2418</v>
      </c>
      <c r="I67" s="78" t="s">
        <v>321</v>
      </c>
      <c r="J67" s="78" t="s">
        <v>157</v>
      </c>
      <c r="K67" s="79">
        <v>9560277206</v>
      </c>
      <c r="L67" s="79">
        <v>9560277206</v>
      </c>
      <c r="M67" s="78" t="s">
        <v>2419</v>
      </c>
      <c r="N67" s="79">
        <v>702709074322</v>
      </c>
      <c r="O67" s="95">
        <v>45491</v>
      </c>
      <c r="P67" s="78" t="s">
        <v>2420</v>
      </c>
      <c r="Q67" s="78" t="s">
        <v>2249</v>
      </c>
      <c r="R67" s="78" t="s">
        <v>2226</v>
      </c>
      <c r="S67" s="90" t="s">
        <v>54</v>
      </c>
      <c r="T67" s="20"/>
    </row>
    <row r="68" spans="1:20" ht="15.75" thickBot="1" x14ac:dyDescent="0.3">
      <c r="A68" s="77">
        <v>45135.25037037037</v>
      </c>
      <c r="B68" s="35">
        <v>45134</v>
      </c>
      <c r="C68" s="33" t="s">
        <v>216</v>
      </c>
      <c r="D68" s="78" t="s">
        <v>2253</v>
      </c>
      <c r="E68" s="78" t="s">
        <v>2413</v>
      </c>
      <c r="F68" s="78" t="s">
        <v>2421</v>
      </c>
      <c r="G68" s="78" t="s">
        <v>1067</v>
      </c>
      <c r="H68" s="78" t="s">
        <v>1067</v>
      </c>
      <c r="I68" s="78" t="s">
        <v>321</v>
      </c>
      <c r="J68" s="78" t="s">
        <v>157</v>
      </c>
      <c r="K68" s="79">
        <v>7970901710</v>
      </c>
      <c r="L68" s="78"/>
      <c r="M68" s="79">
        <v>7970901710</v>
      </c>
      <c r="N68" s="79">
        <v>915025001164</v>
      </c>
      <c r="O68" s="95">
        <v>45491</v>
      </c>
      <c r="P68" s="78" t="s">
        <v>2422</v>
      </c>
      <c r="Q68" s="78" t="s">
        <v>2249</v>
      </c>
      <c r="R68" s="78" t="s">
        <v>2226</v>
      </c>
      <c r="S68" s="78" t="s">
        <v>54</v>
      </c>
      <c r="T68" s="20"/>
    </row>
    <row r="69" spans="1:20" ht="15.75" thickBot="1" x14ac:dyDescent="0.3">
      <c r="A69" s="77">
        <v>45135.253784722219</v>
      </c>
      <c r="B69" s="35">
        <v>45134</v>
      </c>
      <c r="C69" s="33" t="s">
        <v>216</v>
      </c>
      <c r="D69" s="78" t="s">
        <v>2218</v>
      </c>
      <c r="E69" s="78" t="s">
        <v>2250</v>
      </c>
      <c r="F69" s="78" t="s">
        <v>520</v>
      </c>
      <c r="G69" s="78" t="s">
        <v>2423</v>
      </c>
      <c r="H69" s="78" t="s">
        <v>2423</v>
      </c>
      <c r="I69" s="78" t="s">
        <v>225</v>
      </c>
      <c r="J69" s="78" t="s">
        <v>225</v>
      </c>
      <c r="K69" s="79">
        <v>8527943576</v>
      </c>
      <c r="L69" s="79">
        <v>8527943576</v>
      </c>
      <c r="M69" s="78" t="s">
        <v>2424</v>
      </c>
      <c r="N69" s="79">
        <v>256840345937</v>
      </c>
      <c r="O69" s="95">
        <v>45285</v>
      </c>
      <c r="P69" s="78" t="s">
        <v>2224</v>
      </c>
      <c r="Q69" s="78" t="s">
        <v>2249</v>
      </c>
      <c r="R69" s="78" t="s">
        <v>1769</v>
      </c>
      <c r="S69" s="78" t="s">
        <v>54</v>
      </c>
      <c r="T69" s="20"/>
    </row>
    <row r="70" spans="1:20" ht="15.75" thickBot="1" x14ac:dyDescent="0.3">
      <c r="A70" s="9">
        <v>45138.357187499998</v>
      </c>
      <c r="B70" s="10">
        <v>45137</v>
      </c>
      <c r="C70" s="33" t="s">
        <v>216</v>
      </c>
      <c r="D70" s="12" t="s">
        <v>2218</v>
      </c>
      <c r="E70" s="12" t="s">
        <v>2250</v>
      </c>
      <c r="F70" s="12" t="s">
        <v>549</v>
      </c>
      <c r="G70" s="12" t="s">
        <v>2425</v>
      </c>
      <c r="H70" s="12" t="s">
        <v>2426</v>
      </c>
      <c r="I70" s="12" t="s">
        <v>137</v>
      </c>
      <c r="J70" s="12" t="s">
        <v>157</v>
      </c>
      <c r="K70" s="11">
        <v>8800834873</v>
      </c>
      <c r="L70" s="11">
        <v>7827561610</v>
      </c>
      <c r="M70" s="12" t="s">
        <v>2427</v>
      </c>
      <c r="N70" s="11">
        <v>344318519989</v>
      </c>
      <c r="O70" s="96">
        <v>45289</v>
      </c>
      <c r="P70" s="12" t="s">
        <v>452</v>
      </c>
      <c r="Q70" s="12" t="s">
        <v>2249</v>
      </c>
      <c r="R70" s="12" t="s">
        <v>1769</v>
      </c>
      <c r="S70" s="12"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Ev pivot</vt:lpstr>
      <vt:lpstr>Ev raw</vt:lpstr>
      <vt:lpstr>Aggregation Pivot</vt:lpstr>
      <vt:lpstr>Aggregation raw</vt:lpstr>
      <vt:lpstr>Ev|Agg Pivot</vt:lpstr>
      <vt:lpstr>Both model Pivot</vt:lpstr>
      <vt:lpstr> Ev | Agg raw</vt:lpstr>
      <vt:lpstr>Revenue Table</vt:lpstr>
      <vt:lpstr>Revenue Chart</vt:lpstr>
      <vt:lpstr>Target Vs Achievements</vt:lpstr>
      <vt:lpstr>Employee Wise</vt:lpstr>
      <vt:lpstr>Survey Pivot</vt:lpstr>
      <vt:lpstr>Survey Raw</vt:lpstr>
      <vt:lpstr>Customer Onboarding Pivot</vt:lpstr>
      <vt:lpstr>Customer Onboarding</vt:lpstr>
      <vt:lpstr>Vehicle Onboarding Pivot</vt:lpstr>
      <vt:lpstr>Vehicle Onboarding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dc:creator>
  <cp:lastModifiedBy>com</cp:lastModifiedBy>
  <dcterms:created xsi:type="dcterms:W3CDTF">2023-07-31T07:21:05Z</dcterms:created>
  <dcterms:modified xsi:type="dcterms:W3CDTF">2024-11-04T07:33:07Z</dcterms:modified>
</cp:coreProperties>
</file>