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Park\Desktop\"/>
    </mc:Choice>
  </mc:AlternateContent>
  <bookViews>
    <workbookView xWindow="0" yWindow="0" windowWidth="28800" windowHeight="11955"/>
  </bookViews>
  <sheets>
    <sheet name="통합 (최종공개_수정)" sheetId="14" r:id="rId1"/>
  </sheets>
  <calcPr calcId="162913"/>
</workbook>
</file>

<file path=xl/calcChain.xml><?xml version="1.0" encoding="utf-8"?>
<calcChain xmlns="http://schemas.openxmlformats.org/spreadsheetml/2006/main">
  <c r="G159" i="14" l="1"/>
  <c r="F159" i="14"/>
  <c r="E159" i="14"/>
  <c r="D159" i="14"/>
  <c r="C159" i="14"/>
  <c r="B159" i="14"/>
  <c r="G158" i="14"/>
  <c r="F158" i="14"/>
  <c r="E158" i="14"/>
  <c r="D158" i="14"/>
  <c r="C158" i="14"/>
  <c r="B158" i="14"/>
  <c r="G157" i="14"/>
  <c r="G156" i="14" s="1"/>
  <c r="F157" i="14"/>
  <c r="F156" i="14" s="1"/>
  <c r="E157" i="14"/>
  <c r="E156" i="14" s="1"/>
  <c r="D157" i="14"/>
  <c r="D156" i="14" s="1"/>
  <c r="C157" i="14"/>
  <c r="B157" i="14"/>
  <c r="B156" i="14" s="1"/>
  <c r="C156" i="14"/>
  <c r="H35" i="14"/>
  <c r="H72" i="14"/>
  <c r="H155" i="14"/>
  <c r="H149" i="14"/>
  <c r="H45" i="14"/>
  <c r="H138" i="14"/>
  <c r="H140" i="14"/>
  <c r="H152" i="14"/>
  <c r="H9" i="14"/>
  <c r="H65" i="14"/>
  <c r="H87" i="14"/>
  <c r="H32" i="14"/>
  <c r="H154" i="14"/>
  <c r="H12" i="14"/>
  <c r="H16" i="14"/>
  <c r="H64" i="14"/>
  <c r="H23" i="14"/>
  <c r="H144" i="14"/>
  <c r="H137" i="14"/>
  <c r="H18" i="14"/>
  <c r="H6" i="14"/>
  <c r="H110" i="14"/>
  <c r="H85" i="14"/>
  <c r="H133" i="14"/>
  <c r="H73" i="14"/>
  <c r="H43" i="14"/>
  <c r="H77" i="14"/>
  <c r="H71" i="14"/>
  <c r="H68" i="14"/>
  <c r="H75" i="14"/>
  <c r="H118" i="14"/>
  <c r="H94" i="14"/>
  <c r="H34" i="14"/>
  <c r="H88" i="14"/>
  <c r="H36" i="14"/>
  <c r="H46" i="14"/>
  <c r="H105" i="14"/>
  <c r="H122" i="14"/>
  <c r="H142" i="14"/>
  <c r="H136" i="14"/>
  <c r="H31" i="14"/>
  <c r="H7" i="14"/>
  <c r="H95" i="14"/>
  <c r="H37" i="14"/>
  <c r="H92" i="14"/>
  <c r="H3" i="14"/>
  <c r="H125" i="14"/>
  <c r="H101" i="14"/>
  <c r="H33" i="14"/>
  <c r="H84" i="14"/>
  <c r="H89" i="14"/>
  <c r="H17" i="14"/>
  <c r="H141" i="14"/>
  <c r="H63" i="14"/>
  <c r="H143" i="14"/>
  <c r="H58" i="14"/>
  <c r="H107" i="14"/>
  <c r="H132" i="14"/>
  <c r="H106" i="14"/>
  <c r="H25" i="14"/>
  <c r="H24" i="14"/>
  <c r="H56" i="14"/>
  <c r="H96" i="14"/>
  <c r="H82" i="14"/>
  <c r="H99" i="14"/>
  <c r="H22" i="14"/>
  <c r="H20" i="14"/>
  <c r="H27" i="14"/>
  <c r="H117" i="14"/>
  <c r="H116" i="14"/>
  <c r="H102" i="14"/>
  <c r="H128" i="14"/>
  <c r="H119" i="14"/>
  <c r="H145" i="14"/>
  <c r="H139" i="14"/>
  <c r="H55" i="14"/>
  <c r="H112" i="14"/>
  <c r="H150" i="14"/>
  <c r="H60" i="14"/>
  <c r="H28" i="14"/>
  <c r="H79" i="14"/>
  <c r="H59" i="14"/>
  <c r="H78" i="14"/>
  <c r="H114" i="14"/>
  <c r="H129" i="14"/>
  <c r="H146" i="14"/>
  <c r="H98" i="14"/>
  <c r="H74" i="14"/>
  <c r="H109" i="14"/>
  <c r="H26" i="14"/>
  <c r="H134" i="14"/>
  <c r="H66" i="14"/>
  <c r="H57" i="14"/>
  <c r="H123" i="14"/>
  <c r="H124" i="14"/>
  <c r="H135" i="14"/>
  <c r="H120" i="14"/>
  <c r="H103" i="14"/>
  <c r="H131" i="14"/>
  <c r="H148" i="14"/>
  <c r="H53" i="14"/>
  <c r="H48" i="14"/>
  <c r="H126" i="14"/>
  <c r="H5" i="14"/>
  <c r="H38" i="14"/>
  <c r="H108" i="14"/>
  <c r="H97" i="14"/>
  <c r="H14" i="14"/>
  <c r="H91" i="14"/>
  <c r="H51" i="14"/>
  <c r="H111" i="14"/>
  <c r="H8" i="14"/>
  <c r="H4" i="14"/>
  <c r="H30" i="14"/>
  <c r="H29" i="14"/>
  <c r="H50" i="14"/>
  <c r="H39" i="14"/>
  <c r="H83" i="14"/>
  <c r="H115" i="14"/>
  <c r="H10" i="14"/>
  <c r="H62" i="14"/>
  <c r="H21" i="14"/>
  <c r="H42" i="14"/>
  <c r="H121" i="14"/>
  <c r="H13" i="14"/>
  <c r="H52" i="14"/>
  <c r="H44" i="14"/>
  <c r="H19" i="14"/>
  <c r="H151" i="14"/>
  <c r="H70" i="14"/>
  <c r="H153" i="14"/>
  <c r="H147" i="14"/>
  <c r="H127" i="14"/>
  <c r="H54" i="14"/>
  <c r="H41" i="14"/>
  <c r="H86" i="14"/>
  <c r="H2" i="14"/>
  <c r="H49" i="14"/>
  <c r="H11" i="14"/>
  <c r="H113" i="14"/>
  <c r="H81" i="14"/>
  <c r="H104" i="14"/>
  <c r="H15" i="14"/>
  <c r="H100" i="14"/>
  <c r="H90" i="14"/>
  <c r="H93" i="14"/>
  <c r="H130" i="14"/>
  <c r="H47" i="14"/>
  <c r="H61" i="14"/>
  <c r="H69" i="14"/>
  <c r="H67" i="14"/>
  <c r="H76" i="14"/>
  <c r="H80" i="14"/>
  <c r="H40" i="14"/>
  <c r="H159" i="14" l="1"/>
  <c r="H158" i="14"/>
  <c r="H157" i="14"/>
  <c r="H156" i="14" s="1"/>
</calcChain>
</file>

<file path=xl/sharedStrings.xml><?xml version="1.0" encoding="utf-8"?>
<sst xmlns="http://schemas.openxmlformats.org/spreadsheetml/2006/main" count="384" uniqueCount="56">
  <si>
    <t>ID number</t>
  </si>
  <si>
    <t>HW1 (12)</t>
  </si>
  <si>
    <t>EXAM1 (100)</t>
  </si>
  <si>
    <t>HW2 (9)</t>
    <phoneticPr fontId="5" type="noConversion"/>
  </si>
  <si>
    <t>EXAM2 (100)</t>
    <phoneticPr fontId="5" type="noConversion"/>
  </si>
  <si>
    <t>EXAM3(100)</t>
    <phoneticPr fontId="6" type="noConversion"/>
  </si>
  <si>
    <t>출석</t>
    <phoneticPr fontId="6" type="noConversion"/>
  </si>
  <si>
    <t>평균</t>
    <phoneticPr fontId="6" type="noConversion"/>
  </si>
  <si>
    <t>총합</t>
    <phoneticPr fontId="6" type="noConversion"/>
  </si>
  <si>
    <r>
      <rPr>
        <b/>
        <sz val="11"/>
        <color rgb="FFFA7D00"/>
        <rFont val="맑은 고딕"/>
        <family val="3"/>
        <charset val="129"/>
        <scheme val="minor"/>
      </rPr>
      <t>최고</t>
    </r>
    <phoneticPr fontId="6" type="noConversion"/>
  </si>
  <si>
    <r>
      <rPr>
        <b/>
        <sz val="11"/>
        <color rgb="FFFA7D00"/>
        <rFont val="맑은 고딕"/>
        <family val="3"/>
        <charset val="129"/>
        <scheme val="minor"/>
      </rPr>
      <t>최저</t>
    </r>
    <phoneticPr fontId="6" type="noConversion"/>
  </si>
  <si>
    <t>총점</t>
    <phoneticPr fontId="6" type="noConversion"/>
  </si>
  <si>
    <t>A+</t>
    <phoneticPr fontId="6" type="noConversion"/>
  </si>
  <si>
    <t xml:space="preserve">290+ </t>
    <phoneticPr fontId="6" type="noConversion"/>
  </si>
  <si>
    <t>265+</t>
    <phoneticPr fontId="6" type="noConversion"/>
  </si>
  <si>
    <t>A0</t>
    <phoneticPr fontId="6" type="noConversion"/>
  </si>
  <si>
    <t>A-</t>
    <phoneticPr fontId="6" type="noConversion"/>
  </si>
  <si>
    <t>210+</t>
    <phoneticPr fontId="6" type="noConversion"/>
  </si>
  <si>
    <t>B+</t>
    <phoneticPr fontId="6" type="noConversion"/>
  </si>
  <si>
    <t>170+</t>
    <phoneticPr fontId="6" type="noConversion"/>
  </si>
  <si>
    <t>B0</t>
    <phoneticPr fontId="6" type="noConversion"/>
  </si>
  <si>
    <t>140+</t>
    <phoneticPr fontId="6" type="noConversion"/>
  </si>
  <si>
    <t>B-</t>
    <phoneticPr fontId="6" type="noConversion"/>
  </si>
  <si>
    <t>110+</t>
    <phoneticPr fontId="6" type="noConversion"/>
  </si>
  <si>
    <t>C+</t>
    <phoneticPr fontId="6" type="noConversion"/>
  </si>
  <si>
    <t>70+</t>
    <phoneticPr fontId="6" type="noConversion"/>
  </si>
  <si>
    <t>C0</t>
    <phoneticPr fontId="6" type="noConversion"/>
  </si>
  <si>
    <t>40+</t>
    <phoneticPr fontId="6" type="noConversion"/>
  </si>
  <si>
    <t>C-</t>
    <phoneticPr fontId="6" type="noConversion"/>
  </si>
  <si>
    <t>20+</t>
    <phoneticPr fontId="6" type="noConversion"/>
  </si>
  <si>
    <t>D+</t>
    <phoneticPr fontId="6" type="noConversion"/>
  </si>
  <si>
    <t>A0</t>
  </si>
  <si>
    <t>0+</t>
    <phoneticPr fontId="6" type="noConversion"/>
  </si>
  <si>
    <t>D0</t>
    <phoneticPr fontId="6" type="noConversion"/>
  </si>
  <si>
    <t>0-</t>
    <phoneticPr fontId="6" type="noConversion"/>
  </si>
  <si>
    <t>F</t>
    <phoneticPr fontId="6" type="noConversion"/>
  </si>
  <si>
    <t>B0</t>
  </si>
  <si>
    <t>C0</t>
  </si>
  <si>
    <t>응시 인원</t>
    <phoneticPr fontId="6" type="noConversion"/>
  </si>
  <si>
    <t>최종성적</t>
    <phoneticPr fontId="6" type="noConversion"/>
  </si>
  <si>
    <t>A+</t>
    <phoneticPr fontId="6" type="noConversion"/>
  </si>
  <si>
    <t>A0</t>
    <phoneticPr fontId="6" type="noConversion"/>
  </si>
  <si>
    <t>A-</t>
    <phoneticPr fontId="6" type="noConversion"/>
  </si>
  <si>
    <t>B+</t>
    <phoneticPr fontId="6" type="noConversion"/>
  </si>
  <si>
    <t>B0</t>
    <phoneticPr fontId="6" type="noConversion"/>
  </si>
  <si>
    <t>240+</t>
    <phoneticPr fontId="6" type="noConversion"/>
  </si>
  <si>
    <t>B-</t>
    <phoneticPr fontId="6" type="noConversion"/>
  </si>
  <si>
    <t>C+</t>
    <phoneticPr fontId="6" type="noConversion"/>
  </si>
  <si>
    <t>C0</t>
    <phoneticPr fontId="6" type="noConversion"/>
  </si>
  <si>
    <t>C-</t>
    <phoneticPr fontId="6" type="noConversion"/>
  </si>
  <si>
    <t>D+</t>
    <phoneticPr fontId="6" type="noConversion"/>
  </si>
  <si>
    <t>D0</t>
    <phoneticPr fontId="6" type="noConversion"/>
  </si>
  <si>
    <t>D0</t>
    <phoneticPr fontId="6" type="noConversion"/>
  </si>
  <si>
    <t>F</t>
    <phoneticPr fontId="6" type="noConversion"/>
  </si>
  <si>
    <t>F</t>
    <phoneticPr fontId="6" type="noConversion"/>
  </si>
  <si>
    <t>C-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</si>
</sst>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 "/>
    <numFmt numFmtId="177" formatCode="0.0000_ "/>
  </numFmts>
  <fonts count="10" x14ac:knownFonts="1">
    <font>
      <sz val="11"/>
      <color theme="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000000"/>
      <name val="Calibri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/>
    <xf numFmtId="0" fontId="8" fillId="0" borderId="0"/>
    <xf numFmtId="0" fontId="3" fillId="0" borderId="0"/>
  </cellStyleXfs>
  <cellXfs count="18">
    <xf numFmtId="0" fontId="0" fillId="0" borderId="0" xfId="0">
      <alignment vertical="center"/>
    </xf>
    <xf numFmtId="0" fontId="4" fillId="0" borderId="0" xfId="4" applyNumberFormat="1" applyFont="1"/>
    <xf numFmtId="176" fontId="4" fillId="0" borderId="0" xfId="4" applyNumberFormat="1" applyFont="1"/>
    <xf numFmtId="176" fontId="9" fillId="0" borderId="0" xfId="4" applyNumberFormat="1" applyFont="1"/>
    <xf numFmtId="0" fontId="0" fillId="0" borderId="2" xfId="0" applyBorder="1">
      <alignment vertical="center"/>
    </xf>
    <xf numFmtId="0" fontId="0" fillId="0" borderId="0" xfId="0">
      <alignment vertical="center"/>
    </xf>
    <xf numFmtId="177" fontId="1" fillId="2" borderId="1" xfId="1" applyNumberFormat="1" applyAlignment="1"/>
    <xf numFmtId="0" fontId="0" fillId="0" borderId="0" xfId="0" applyNumberFormat="1">
      <alignment vertical="center"/>
    </xf>
    <xf numFmtId="176" fontId="1" fillId="2" borderId="1" xfId="1" applyNumberFormat="1">
      <alignment vertical="center"/>
    </xf>
    <xf numFmtId="176" fontId="4" fillId="0" borderId="0" xfId="0" applyNumberFormat="1" applyFont="1" applyAlignment="1"/>
    <xf numFmtId="0" fontId="4" fillId="0" borderId="0" xfId="0" applyNumberFormat="1" applyFont="1" applyAlignment="1"/>
    <xf numFmtId="49" fontId="1" fillId="2" borderId="1" xfId="1" applyNumberFormat="1" applyAlignment="1"/>
    <xf numFmtId="49" fontId="2" fillId="3" borderId="0" xfId="2" applyNumberFormat="1" applyAlignment="1"/>
    <xf numFmtId="176" fontId="2" fillId="3" borderId="0" xfId="2" applyNumberFormat="1" applyAlignment="1"/>
    <xf numFmtId="0" fontId="1" fillId="2" borderId="1" xfId="1" applyAlignment="1"/>
    <xf numFmtId="0" fontId="1" fillId="2" borderId="1" xfId="1">
      <alignment vertical="center"/>
    </xf>
    <xf numFmtId="0" fontId="0" fillId="0" borderId="0" xfId="0" applyFill="1">
      <alignment vertical="center"/>
    </xf>
    <xf numFmtId="0" fontId="9" fillId="0" borderId="0" xfId="4" applyNumberFormat="1" applyFont="1"/>
  </cellXfs>
  <cellStyles count="6">
    <cellStyle name="강조색2" xfId="2" builtinId="33"/>
    <cellStyle name="계산" xfId="1" builtinId="22"/>
    <cellStyle name="표준" xfId="0" builtinId="0"/>
    <cellStyle name="표준 2" xfId="3"/>
    <cellStyle name="표준 3" xfId="4"/>
    <cellStyle name="표준 3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"/>
  <sheetViews>
    <sheetView tabSelected="1" topLeftCell="A117" workbookViewId="0">
      <selection activeCell="I134" sqref="I134"/>
    </sheetView>
  </sheetViews>
  <sheetFormatPr defaultRowHeight="16.5" x14ac:dyDescent="0.3"/>
  <cols>
    <col min="1" max="1" width="10.625" style="5" bestFit="1" customWidth="1"/>
    <col min="2" max="2" width="12" style="5" bestFit="1" customWidth="1"/>
    <col min="3" max="4" width="13.25" style="5" bestFit="1" customWidth="1"/>
    <col min="5" max="5" width="12.75" style="5" bestFit="1" customWidth="1"/>
    <col min="6" max="6" width="12.125" style="5" bestFit="1" customWidth="1"/>
    <col min="7" max="7" width="10.75" style="5" bestFit="1" customWidth="1"/>
    <col min="8" max="8" width="13.25" style="5" bestFit="1" customWidth="1"/>
    <col min="9" max="16384" width="9" style="5"/>
  </cols>
  <sheetData>
    <row r="1" spans="1:12" x14ac:dyDescent="0.3">
      <c r="A1" s="12" t="s">
        <v>0</v>
      </c>
      <c r="B1" s="13" t="s">
        <v>1</v>
      </c>
      <c r="C1" s="13" t="s">
        <v>3</v>
      </c>
      <c r="D1" s="12" t="s">
        <v>2</v>
      </c>
      <c r="E1" s="12" t="s">
        <v>4</v>
      </c>
      <c r="F1" s="13" t="s">
        <v>5</v>
      </c>
      <c r="G1" s="12" t="s">
        <v>6</v>
      </c>
      <c r="H1" s="13" t="s">
        <v>11</v>
      </c>
      <c r="I1" s="12" t="s">
        <v>39</v>
      </c>
    </row>
    <row r="2" spans="1:12" x14ac:dyDescent="0.2">
      <c r="A2" s="17">
        <v>10770</v>
      </c>
      <c r="B2" s="3">
        <v>11</v>
      </c>
      <c r="C2" s="9">
        <v>8.5</v>
      </c>
      <c r="D2" s="1">
        <v>93</v>
      </c>
      <c r="E2" s="10">
        <v>98</v>
      </c>
      <c r="F2" s="5">
        <v>98</v>
      </c>
      <c r="G2" s="7">
        <v>0</v>
      </c>
      <c r="H2" s="5">
        <f t="shared" ref="H2:H33" si="0">SUM(B2:F2)+IF(G2&lt;=1, 0, (G2-2)*(-2))</f>
        <v>308.5</v>
      </c>
      <c r="I2" s="5" t="s">
        <v>40</v>
      </c>
      <c r="K2" s="4" t="s">
        <v>13</v>
      </c>
      <c r="L2" s="4" t="s">
        <v>12</v>
      </c>
    </row>
    <row r="3" spans="1:12" x14ac:dyDescent="0.2">
      <c r="A3" s="17">
        <v>15523</v>
      </c>
      <c r="B3" s="3">
        <v>12</v>
      </c>
      <c r="C3" s="9">
        <v>9</v>
      </c>
      <c r="D3" s="1">
        <v>100</v>
      </c>
      <c r="E3" s="10">
        <v>87</v>
      </c>
      <c r="F3" s="5">
        <v>94</v>
      </c>
      <c r="G3" s="7">
        <v>0</v>
      </c>
      <c r="H3" s="5">
        <f t="shared" si="0"/>
        <v>302</v>
      </c>
      <c r="I3" s="5" t="s">
        <v>40</v>
      </c>
      <c r="K3" s="4" t="s">
        <v>14</v>
      </c>
      <c r="L3" s="4" t="s">
        <v>15</v>
      </c>
    </row>
    <row r="4" spans="1:12" x14ac:dyDescent="0.2">
      <c r="A4" s="17">
        <v>10665</v>
      </c>
      <c r="B4" s="3">
        <v>11.5</v>
      </c>
      <c r="C4" s="9">
        <v>9</v>
      </c>
      <c r="D4" s="1">
        <v>95</v>
      </c>
      <c r="E4" s="10">
        <v>89</v>
      </c>
      <c r="F4" s="5">
        <v>98</v>
      </c>
      <c r="G4" s="7">
        <v>3</v>
      </c>
      <c r="H4" s="5">
        <f t="shared" si="0"/>
        <v>300.5</v>
      </c>
      <c r="I4" s="5" t="s">
        <v>40</v>
      </c>
      <c r="K4" s="4" t="s">
        <v>45</v>
      </c>
      <c r="L4" s="4" t="s">
        <v>16</v>
      </c>
    </row>
    <row r="5" spans="1:12" x14ac:dyDescent="0.2">
      <c r="A5" s="17">
        <v>18623</v>
      </c>
      <c r="B5" s="3">
        <v>12</v>
      </c>
      <c r="C5" s="9">
        <v>9</v>
      </c>
      <c r="D5" s="1">
        <v>100</v>
      </c>
      <c r="E5" s="10">
        <v>80</v>
      </c>
      <c r="F5" s="5">
        <v>97</v>
      </c>
      <c r="G5" s="7">
        <v>2</v>
      </c>
      <c r="H5" s="5">
        <f t="shared" si="0"/>
        <v>298</v>
      </c>
      <c r="I5" s="5" t="s">
        <v>40</v>
      </c>
      <c r="K5" s="4" t="s">
        <v>17</v>
      </c>
      <c r="L5" s="4" t="s">
        <v>18</v>
      </c>
    </row>
    <row r="6" spans="1:12" x14ac:dyDescent="0.2">
      <c r="A6" s="17">
        <v>15735</v>
      </c>
      <c r="B6" s="3">
        <v>12</v>
      </c>
      <c r="C6" s="9">
        <v>8.5</v>
      </c>
      <c r="D6" s="1">
        <v>100</v>
      </c>
      <c r="E6" s="10">
        <v>79</v>
      </c>
      <c r="F6" s="5">
        <v>98</v>
      </c>
      <c r="G6" s="7">
        <v>0</v>
      </c>
      <c r="H6" s="5">
        <f t="shared" si="0"/>
        <v>297.5</v>
      </c>
      <c r="I6" s="5" t="s">
        <v>40</v>
      </c>
      <c r="K6" s="4" t="s">
        <v>19</v>
      </c>
      <c r="L6" s="4" t="s">
        <v>20</v>
      </c>
    </row>
    <row r="7" spans="1:12" x14ac:dyDescent="0.2">
      <c r="A7" s="17">
        <v>17101</v>
      </c>
      <c r="B7" s="3">
        <v>12</v>
      </c>
      <c r="C7" s="9">
        <v>9</v>
      </c>
      <c r="D7" s="1">
        <v>100</v>
      </c>
      <c r="E7" s="10">
        <v>83</v>
      </c>
      <c r="F7" s="5">
        <v>90</v>
      </c>
      <c r="G7" s="7">
        <v>0</v>
      </c>
      <c r="H7" s="5">
        <f t="shared" si="0"/>
        <v>294</v>
      </c>
      <c r="I7" s="5" t="s">
        <v>40</v>
      </c>
      <c r="K7" s="4" t="s">
        <v>21</v>
      </c>
      <c r="L7" s="4" t="s">
        <v>22</v>
      </c>
    </row>
    <row r="8" spans="1:12" x14ac:dyDescent="0.2">
      <c r="A8" s="17">
        <v>13458</v>
      </c>
      <c r="B8" s="3">
        <v>11.5</v>
      </c>
      <c r="C8" s="9">
        <v>9</v>
      </c>
      <c r="D8" s="1">
        <v>93</v>
      </c>
      <c r="E8" s="10">
        <v>80</v>
      </c>
      <c r="F8" s="5">
        <v>100</v>
      </c>
      <c r="G8" s="7">
        <v>0</v>
      </c>
      <c r="H8" s="5">
        <f t="shared" si="0"/>
        <v>293.5</v>
      </c>
      <c r="I8" s="5" t="s">
        <v>40</v>
      </c>
      <c r="K8" s="4" t="s">
        <v>23</v>
      </c>
      <c r="L8" s="4" t="s">
        <v>24</v>
      </c>
    </row>
    <row r="9" spans="1:12" x14ac:dyDescent="0.2">
      <c r="A9" s="17">
        <v>16482</v>
      </c>
      <c r="B9" s="3">
        <v>12</v>
      </c>
      <c r="C9" s="9">
        <v>9</v>
      </c>
      <c r="D9" s="1">
        <v>100</v>
      </c>
      <c r="E9" s="10">
        <v>75</v>
      </c>
      <c r="F9" s="5">
        <v>96</v>
      </c>
      <c r="G9" s="7">
        <v>0</v>
      </c>
      <c r="H9" s="5">
        <f t="shared" si="0"/>
        <v>292</v>
      </c>
      <c r="I9" s="5" t="s">
        <v>40</v>
      </c>
      <c r="K9" s="4" t="s">
        <v>25</v>
      </c>
      <c r="L9" s="4" t="s">
        <v>26</v>
      </c>
    </row>
    <row r="10" spans="1:12" x14ac:dyDescent="0.2">
      <c r="A10" s="17">
        <v>16770</v>
      </c>
      <c r="B10" s="2">
        <v>11.5</v>
      </c>
      <c r="C10" s="9">
        <v>8</v>
      </c>
      <c r="D10" s="1">
        <v>93</v>
      </c>
      <c r="E10" s="10">
        <v>90</v>
      </c>
      <c r="F10" s="5">
        <v>87</v>
      </c>
      <c r="G10" s="7">
        <v>0</v>
      </c>
      <c r="H10" s="5">
        <f t="shared" si="0"/>
        <v>289.5</v>
      </c>
      <c r="I10" s="5" t="s">
        <v>40</v>
      </c>
      <c r="K10" s="4" t="s">
        <v>27</v>
      </c>
      <c r="L10" s="4" t="s">
        <v>28</v>
      </c>
    </row>
    <row r="11" spans="1:12" x14ac:dyDescent="0.2">
      <c r="A11" s="17">
        <v>10748</v>
      </c>
      <c r="B11" s="3">
        <v>12</v>
      </c>
      <c r="C11" s="9">
        <v>9</v>
      </c>
      <c r="D11" s="1">
        <v>100</v>
      </c>
      <c r="E11" s="10">
        <v>67</v>
      </c>
      <c r="F11" s="5">
        <v>100</v>
      </c>
      <c r="G11" s="7">
        <v>0</v>
      </c>
      <c r="H11" s="5">
        <f t="shared" si="0"/>
        <v>288</v>
      </c>
      <c r="I11" s="5" t="s">
        <v>41</v>
      </c>
      <c r="K11" s="4" t="s">
        <v>29</v>
      </c>
      <c r="L11" s="4" t="s">
        <v>30</v>
      </c>
    </row>
    <row r="12" spans="1:12" x14ac:dyDescent="0.2">
      <c r="A12" s="17">
        <v>11952</v>
      </c>
      <c r="B12" s="2">
        <v>9.5</v>
      </c>
      <c r="C12" s="9">
        <v>8.5</v>
      </c>
      <c r="D12" s="1">
        <v>100</v>
      </c>
      <c r="E12" s="10">
        <v>78</v>
      </c>
      <c r="F12" s="5">
        <v>88</v>
      </c>
      <c r="G12" s="7">
        <v>1</v>
      </c>
      <c r="H12" s="5">
        <f t="shared" si="0"/>
        <v>284</v>
      </c>
      <c r="I12" s="5" t="s">
        <v>41</v>
      </c>
      <c r="K12" s="4" t="s">
        <v>32</v>
      </c>
      <c r="L12" s="4" t="s">
        <v>33</v>
      </c>
    </row>
    <row r="13" spans="1:12" x14ac:dyDescent="0.2">
      <c r="A13" s="17">
        <v>11197</v>
      </c>
      <c r="B13" s="2">
        <v>11</v>
      </c>
      <c r="C13" s="9">
        <v>8.5</v>
      </c>
      <c r="D13" s="1">
        <v>100</v>
      </c>
      <c r="E13" s="10">
        <v>75</v>
      </c>
      <c r="F13" s="5">
        <v>89</v>
      </c>
      <c r="G13" s="7">
        <v>0</v>
      </c>
      <c r="H13" s="5">
        <f t="shared" si="0"/>
        <v>283.5</v>
      </c>
      <c r="I13" s="5" t="s">
        <v>31</v>
      </c>
      <c r="K13" s="4" t="s">
        <v>34</v>
      </c>
      <c r="L13" s="4" t="s">
        <v>35</v>
      </c>
    </row>
    <row r="14" spans="1:12" x14ac:dyDescent="0.2">
      <c r="A14" s="17">
        <v>12157</v>
      </c>
      <c r="B14" s="3">
        <v>11.5</v>
      </c>
      <c r="C14" s="9">
        <v>9</v>
      </c>
      <c r="D14" s="1">
        <v>95</v>
      </c>
      <c r="E14" s="10">
        <v>70</v>
      </c>
      <c r="F14" s="5">
        <v>98</v>
      </c>
      <c r="G14" s="7">
        <v>1</v>
      </c>
      <c r="H14" s="5">
        <f t="shared" si="0"/>
        <v>283.5</v>
      </c>
      <c r="I14" s="5" t="s">
        <v>31</v>
      </c>
    </row>
    <row r="15" spans="1:12" x14ac:dyDescent="0.2">
      <c r="A15" s="17">
        <v>10615</v>
      </c>
      <c r="B15" s="3">
        <v>10.5</v>
      </c>
      <c r="C15" s="9">
        <v>7.5</v>
      </c>
      <c r="D15" s="1">
        <v>98</v>
      </c>
      <c r="E15" s="10">
        <v>68</v>
      </c>
      <c r="F15" s="5">
        <v>99</v>
      </c>
      <c r="G15" s="7">
        <v>0</v>
      </c>
      <c r="H15" s="5">
        <f t="shared" si="0"/>
        <v>283</v>
      </c>
      <c r="I15" s="5" t="s">
        <v>31</v>
      </c>
    </row>
    <row r="16" spans="1:12" x14ac:dyDescent="0.2">
      <c r="A16" s="17">
        <v>10253</v>
      </c>
      <c r="B16" s="2">
        <v>10</v>
      </c>
      <c r="C16" s="9">
        <v>9</v>
      </c>
      <c r="D16" s="1">
        <v>98</v>
      </c>
      <c r="E16" s="10">
        <v>70</v>
      </c>
      <c r="F16" s="5">
        <v>96</v>
      </c>
      <c r="G16" s="7">
        <v>2</v>
      </c>
      <c r="H16" s="5">
        <f t="shared" si="0"/>
        <v>283</v>
      </c>
      <c r="I16" s="5" t="s">
        <v>31</v>
      </c>
    </row>
    <row r="17" spans="1:9" x14ac:dyDescent="0.2">
      <c r="A17" s="17">
        <v>14190</v>
      </c>
      <c r="B17" s="3">
        <v>11</v>
      </c>
      <c r="C17" s="9">
        <v>9</v>
      </c>
      <c r="D17" s="1">
        <v>98</v>
      </c>
      <c r="E17" s="10">
        <v>81</v>
      </c>
      <c r="F17" s="5">
        <v>83</v>
      </c>
      <c r="G17" s="7">
        <v>1</v>
      </c>
      <c r="H17" s="5">
        <f t="shared" si="0"/>
        <v>282</v>
      </c>
      <c r="I17" s="5" t="s">
        <v>31</v>
      </c>
    </row>
    <row r="18" spans="1:9" x14ac:dyDescent="0.2">
      <c r="A18" s="17">
        <v>12670</v>
      </c>
      <c r="B18" s="3">
        <v>8.5</v>
      </c>
      <c r="C18" s="9">
        <v>8.5</v>
      </c>
      <c r="D18" s="1">
        <v>87</v>
      </c>
      <c r="E18" s="10">
        <v>81</v>
      </c>
      <c r="F18" s="5">
        <v>97</v>
      </c>
      <c r="G18" s="7">
        <v>0</v>
      </c>
      <c r="H18" s="5">
        <f t="shared" si="0"/>
        <v>282</v>
      </c>
      <c r="I18" s="5" t="s">
        <v>31</v>
      </c>
    </row>
    <row r="19" spans="1:9" x14ac:dyDescent="0.2">
      <c r="A19" s="17">
        <v>11107</v>
      </c>
      <c r="B19" s="3">
        <v>11.5</v>
      </c>
      <c r="C19" s="9">
        <v>8</v>
      </c>
      <c r="D19" s="1">
        <v>85</v>
      </c>
      <c r="E19" s="10">
        <v>86</v>
      </c>
      <c r="F19" s="5">
        <v>91</v>
      </c>
      <c r="G19" s="7">
        <v>0</v>
      </c>
      <c r="H19" s="5">
        <f t="shared" si="0"/>
        <v>281.5</v>
      </c>
      <c r="I19" s="5" t="s">
        <v>31</v>
      </c>
    </row>
    <row r="20" spans="1:9" x14ac:dyDescent="0.2">
      <c r="A20" s="17">
        <v>10221</v>
      </c>
      <c r="B20" s="3">
        <v>11.5</v>
      </c>
      <c r="C20" s="9">
        <v>9</v>
      </c>
      <c r="D20" s="1">
        <v>100</v>
      </c>
      <c r="E20" s="10">
        <v>69</v>
      </c>
      <c r="F20" s="5">
        <v>91</v>
      </c>
      <c r="G20" s="7">
        <v>0</v>
      </c>
      <c r="H20" s="5">
        <f t="shared" si="0"/>
        <v>280.5</v>
      </c>
      <c r="I20" s="5" t="s">
        <v>31</v>
      </c>
    </row>
    <row r="21" spans="1:9" x14ac:dyDescent="0.2">
      <c r="A21" s="17">
        <v>11741</v>
      </c>
      <c r="B21" s="3">
        <v>11.5</v>
      </c>
      <c r="C21" s="9">
        <v>5.5</v>
      </c>
      <c r="D21" s="1">
        <v>100</v>
      </c>
      <c r="E21" s="10">
        <v>84</v>
      </c>
      <c r="F21" s="5">
        <v>89</v>
      </c>
      <c r="G21" s="7">
        <v>7</v>
      </c>
      <c r="H21" s="5">
        <f t="shared" si="0"/>
        <v>280</v>
      </c>
      <c r="I21" s="5" t="s">
        <v>31</v>
      </c>
    </row>
    <row r="22" spans="1:9" x14ac:dyDescent="0.2">
      <c r="A22" s="17">
        <v>10399</v>
      </c>
      <c r="B22" s="3">
        <v>12</v>
      </c>
      <c r="C22" s="9">
        <v>9</v>
      </c>
      <c r="D22" s="1">
        <v>85</v>
      </c>
      <c r="E22" s="10">
        <v>82</v>
      </c>
      <c r="F22" s="5">
        <v>91</v>
      </c>
      <c r="G22" s="7">
        <v>0</v>
      </c>
      <c r="H22" s="5">
        <f t="shared" si="0"/>
        <v>279</v>
      </c>
      <c r="I22" s="5" t="s">
        <v>31</v>
      </c>
    </row>
    <row r="23" spans="1:9" x14ac:dyDescent="0.2">
      <c r="A23" s="17">
        <v>13388</v>
      </c>
      <c r="B23" s="3">
        <v>11.5</v>
      </c>
      <c r="C23" s="9">
        <v>8</v>
      </c>
      <c r="D23" s="1">
        <v>100</v>
      </c>
      <c r="E23" s="10">
        <v>70</v>
      </c>
      <c r="F23" s="5">
        <v>87</v>
      </c>
      <c r="G23" s="7">
        <v>0</v>
      </c>
      <c r="H23" s="5">
        <f t="shared" si="0"/>
        <v>276.5</v>
      </c>
      <c r="I23" s="5" t="s">
        <v>31</v>
      </c>
    </row>
    <row r="24" spans="1:9" x14ac:dyDescent="0.2">
      <c r="A24" s="17">
        <v>11690</v>
      </c>
      <c r="B24" s="3">
        <v>11.5</v>
      </c>
      <c r="C24" s="9">
        <v>8.5</v>
      </c>
      <c r="D24" s="1">
        <v>88</v>
      </c>
      <c r="E24" s="10">
        <v>77</v>
      </c>
      <c r="F24" s="5">
        <v>90</v>
      </c>
      <c r="G24" s="7">
        <v>0</v>
      </c>
      <c r="H24" s="5">
        <f t="shared" si="0"/>
        <v>275</v>
      </c>
      <c r="I24" s="5" t="s">
        <v>31</v>
      </c>
    </row>
    <row r="25" spans="1:9" x14ac:dyDescent="0.2">
      <c r="A25" s="17">
        <v>12155</v>
      </c>
      <c r="B25" s="3">
        <v>12</v>
      </c>
      <c r="C25" s="9">
        <v>8.5</v>
      </c>
      <c r="D25" s="1">
        <v>82</v>
      </c>
      <c r="E25" s="10">
        <v>78</v>
      </c>
      <c r="F25" s="5">
        <v>94</v>
      </c>
      <c r="G25" s="7">
        <v>1</v>
      </c>
      <c r="H25" s="5">
        <f t="shared" si="0"/>
        <v>274.5</v>
      </c>
      <c r="I25" s="5" t="s">
        <v>31</v>
      </c>
    </row>
    <row r="26" spans="1:9" x14ac:dyDescent="0.2">
      <c r="A26" s="17">
        <v>12268</v>
      </c>
      <c r="B26" s="3">
        <v>12</v>
      </c>
      <c r="C26" s="9">
        <v>9</v>
      </c>
      <c r="D26" s="1">
        <v>94</v>
      </c>
      <c r="E26" s="10">
        <v>82</v>
      </c>
      <c r="F26" s="5">
        <v>77</v>
      </c>
      <c r="G26" s="7">
        <v>0</v>
      </c>
      <c r="H26" s="5">
        <f t="shared" si="0"/>
        <v>274</v>
      </c>
      <c r="I26" s="5" t="s">
        <v>31</v>
      </c>
    </row>
    <row r="27" spans="1:9" x14ac:dyDescent="0.2">
      <c r="A27" s="17">
        <v>18423</v>
      </c>
      <c r="B27" s="3">
        <v>10</v>
      </c>
      <c r="C27" s="9">
        <v>9</v>
      </c>
      <c r="D27" s="1">
        <v>100</v>
      </c>
      <c r="E27" s="10">
        <v>69</v>
      </c>
      <c r="F27" s="5">
        <v>84</v>
      </c>
      <c r="G27" s="7">
        <v>1</v>
      </c>
      <c r="H27" s="5">
        <f t="shared" si="0"/>
        <v>272</v>
      </c>
      <c r="I27" s="5" t="s">
        <v>31</v>
      </c>
    </row>
    <row r="28" spans="1:9" x14ac:dyDescent="0.2">
      <c r="A28" s="17">
        <v>13485</v>
      </c>
      <c r="B28" s="3">
        <v>12</v>
      </c>
      <c r="C28" s="9">
        <v>8.5</v>
      </c>
      <c r="D28" s="1">
        <v>90</v>
      </c>
      <c r="E28" s="10">
        <v>77</v>
      </c>
      <c r="F28" s="5">
        <v>84</v>
      </c>
      <c r="G28" s="7">
        <v>1</v>
      </c>
      <c r="H28" s="5">
        <f t="shared" si="0"/>
        <v>271.5</v>
      </c>
      <c r="I28" s="5" t="s">
        <v>31</v>
      </c>
    </row>
    <row r="29" spans="1:9" x14ac:dyDescent="0.2">
      <c r="A29" s="17">
        <v>11851</v>
      </c>
      <c r="B29" s="3">
        <v>11.5</v>
      </c>
      <c r="C29" s="9">
        <v>8.5</v>
      </c>
      <c r="D29" s="1">
        <v>93</v>
      </c>
      <c r="E29" s="10">
        <v>75</v>
      </c>
      <c r="F29" s="5">
        <v>82</v>
      </c>
      <c r="G29" s="7">
        <v>0</v>
      </c>
      <c r="H29" s="5">
        <f t="shared" si="0"/>
        <v>270</v>
      </c>
      <c r="I29" s="5" t="s">
        <v>31</v>
      </c>
    </row>
    <row r="30" spans="1:9" x14ac:dyDescent="0.2">
      <c r="A30" s="17">
        <v>11860</v>
      </c>
      <c r="B30" s="2">
        <v>12</v>
      </c>
      <c r="C30" s="9">
        <v>8.5</v>
      </c>
      <c r="D30" s="1">
        <v>100</v>
      </c>
      <c r="E30" s="10">
        <v>63</v>
      </c>
      <c r="F30" s="5">
        <v>85</v>
      </c>
      <c r="G30" s="7">
        <v>0</v>
      </c>
      <c r="H30" s="5">
        <f t="shared" si="0"/>
        <v>268.5</v>
      </c>
      <c r="I30" s="5" t="s">
        <v>31</v>
      </c>
    </row>
    <row r="31" spans="1:9" x14ac:dyDescent="0.2">
      <c r="A31" s="17">
        <v>17365</v>
      </c>
      <c r="B31" s="3">
        <v>10.5</v>
      </c>
      <c r="C31" s="9">
        <v>9</v>
      </c>
      <c r="D31" s="1">
        <v>90</v>
      </c>
      <c r="E31" s="10">
        <v>81</v>
      </c>
      <c r="F31" s="5">
        <v>80</v>
      </c>
      <c r="G31" s="7">
        <v>3</v>
      </c>
      <c r="H31" s="5">
        <f t="shared" si="0"/>
        <v>268.5</v>
      </c>
      <c r="I31" s="5" t="s">
        <v>31</v>
      </c>
    </row>
    <row r="32" spans="1:9" x14ac:dyDescent="0.2">
      <c r="A32" s="17">
        <v>16535</v>
      </c>
      <c r="B32" s="3">
        <v>10</v>
      </c>
      <c r="C32" s="9">
        <v>7</v>
      </c>
      <c r="D32" s="1">
        <v>78</v>
      </c>
      <c r="E32" s="10">
        <v>82</v>
      </c>
      <c r="F32" s="5">
        <v>91</v>
      </c>
      <c r="G32" s="7">
        <v>0</v>
      </c>
      <c r="H32" s="5">
        <f t="shared" si="0"/>
        <v>268</v>
      </c>
      <c r="I32" s="5" t="s">
        <v>31</v>
      </c>
    </row>
    <row r="33" spans="1:9" x14ac:dyDescent="0.2">
      <c r="A33" s="17">
        <v>14532</v>
      </c>
      <c r="B33" s="3">
        <v>12</v>
      </c>
      <c r="C33" s="9">
        <v>8.5</v>
      </c>
      <c r="D33" s="1">
        <v>95</v>
      </c>
      <c r="E33" s="10">
        <v>67</v>
      </c>
      <c r="F33" s="5">
        <v>85</v>
      </c>
      <c r="G33" s="7">
        <v>0</v>
      </c>
      <c r="H33" s="5">
        <f t="shared" si="0"/>
        <v>267.5</v>
      </c>
      <c r="I33" s="5" t="s">
        <v>31</v>
      </c>
    </row>
    <row r="34" spans="1:9" x14ac:dyDescent="0.2">
      <c r="A34" s="17">
        <v>19702</v>
      </c>
      <c r="B34" s="3">
        <v>11.5</v>
      </c>
      <c r="C34" s="9">
        <v>8</v>
      </c>
      <c r="D34" s="1">
        <v>95</v>
      </c>
      <c r="E34" s="10">
        <v>73</v>
      </c>
      <c r="F34" s="5">
        <v>80</v>
      </c>
      <c r="G34" s="7">
        <v>0</v>
      </c>
      <c r="H34" s="5">
        <f t="shared" ref="H34:H65" si="1">SUM(B34:F34)+IF(G34&lt;=1, 0, (G34-2)*(-2))</f>
        <v>267.5</v>
      </c>
      <c r="I34" s="5" t="s">
        <v>31</v>
      </c>
    </row>
    <row r="35" spans="1:9" x14ac:dyDescent="0.2">
      <c r="A35" s="17">
        <v>13472</v>
      </c>
      <c r="B35" s="3">
        <v>12</v>
      </c>
      <c r="C35" s="9">
        <v>8.5</v>
      </c>
      <c r="D35" s="1">
        <v>100</v>
      </c>
      <c r="E35" s="10">
        <v>79</v>
      </c>
      <c r="F35" s="5">
        <v>68</v>
      </c>
      <c r="G35" s="7">
        <v>0</v>
      </c>
      <c r="H35" s="5">
        <f t="shared" si="1"/>
        <v>267.5</v>
      </c>
      <c r="I35" s="5" t="s">
        <v>31</v>
      </c>
    </row>
    <row r="36" spans="1:9" x14ac:dyDescent="0.2">
      <c r="A36" s="17">
        <v>19516</v>
      </c>
      <c r="B36" s="3">
        <v>12</v>
      </c>
      <c r="C36" s="9">
        <v>9</v>
      </c>
      <c r="D36" s="1">
        <v>83</v>
      </c>
      <c r="E36" s="10">
        <v>80</v>
      </c>
      <c r="F36" s="5">
        <v>82</v>
      </c>
      <c r="G36" s="7">
        <v>0</v>
      </c>
      <c r="H36" s="5">
        <f t="shared" si="1"/>
        <v>266</v>
      </c>
      <c r="I36" s="5" t="s">
        <v>31</v>
      </c>
    </row>
    <row r="37" spans="1:9" x14ac:dyDescent="0.2">
      <c r="A37" s="17">
        <v>16218</v>
      </c>
      <c r="B37" s="3">
        <v>12</v>
      </c>
      <c r="C37" s="9">
        <v>9</v>
      </c>
      <c r="D37" s="1">
        <v>83</v>
      </c>
      <c r="E37" s="10">
        <v>69</v>
      </c>
      <c r="F37" s="5">
        <v>91</v>
      </c>
      <c r="G37" s="7">
        <v>0</v>
      </c>
      <c r="H37" s="5">
        <f t="shared" si="1"/>
        <v>264</v>
      </c>
      <c r="I37" s="5" t="s">
        <v>31</v>
      </c>
    </row>
    <row r="38" spans="1:9" x14ac:dyDescent="0.2">
      <c r="A38" s="17">
        <v>11631</v>
      </c>
      <c r="B38" s="2">
        <v>9.5</v>
      </c>
      <c r="C38" s="9">
        <v>6.5</v>
      </c>
      <c r="D38" s="1">
        <v>80</v>
      </c>
      <c r="E38" s="10">
        <v>83</v>
      </c>
      <c r="F38" s="5">
        <v>83</v>
      </c>
      <c r="G38" s="7">
        <v>0</v>
      </c>
      <c r="H38" s="5">
        <f t="shared" si="1"/>
        <v>262</v>
      </c>
      <c r="I38" s="5" t="s">
        <v>42</v>
      </c>
    </row>
    <row r="39" spans="1:9" x14ac:dyDescent="0.2">
      <c r="A39" s="17">
        <v>11681</v>
      </c>
      <c r="B39" s="3">
        <v>11.5</v>
      </c>
      <c r="C39" s="9">
        <v>8.5</v>
      </c>
      <c r="D39" s="1">
        <v>93</v>
      </c>
      <c r="E39" s="10">
        <v>62</v>
      </c>
      <c r="F39" s="5">
        <v>84</v>
      </c>
      <c r="G39" s="7">
        <v>0</v>
      </c>
      <c r="H39" s="5">
        <f t="shared" si="1"/>
        <v>259</v>
      </c>
      <c r="I39" s="5" t="s">
        <v>42</v>
      </c>
    </row>
    <row r="40" spans="1:9" x14ac:dyDescent="0.2">
      <c r="A40" s="17">
        <v>12146</v>
      </c>
      <c r="B40" s="3">
        <v>11.5</v>
      </c>
      <c r="C40" s="9">
        <v>9</v>
      </c>
      <c r="D40" s="1">
        <v>90</v>
      </c>
      <c r="E40" s="10">
        <v>57</v>
      </c>
      <c r="F40" s="5">
        <v>91</v>
      </c>
      <c r="G40" s="7">
        <v>0</v>
      </c>
      <c r="H40" s="5">
        <f t="shared" si="1"/>
        <v>258.5</v>
      </c>
      <c r="I40" s="5" t="s">
        <v>42</v>
      </c>
    </row>
    <row r="41" spans="1:9" x14ac:dyDescent="0.2">
      <c r="A41" s="17">
        <v>10884</v>
      </c>
      <c r="B41" s="3">
        <v>12</v>
      </c>
      <c r="C41" s="9">
        <v>8.5</v>
      </c>
      <c r="D41" s="1">
        <v>75</v>
      </c>
      <c r="E41" s="10">
        <v>65</v>
      </c>
      <c r="F41" s="5">
        <v>98</v>
      </c>
      <c r="G41" s="7">
        <v>0</v>
      </c>
      <c r="H41" s="5">
        <f t="shared" si="1"/>
        <v>258.5</v>
      </c>
      <c r="I41" s="5" t="s">
        <v>42</v>
      </c>
    </row>
    <row r="42" spans="1:9" x14ac:dyDescent="0.2">
      <c r="A42" s="17">
        <v>11707</v>
      </c>
      <c r="B42" s="3">
        <v>10</v>
      </c>
      <c r="C42" s="9">
        <v>8.5</v>
      </c>
      <c r="D42" s="1">
        <v>83</v>
      </c>
      <c r="E42" s="10">
        <v>83</v>
      </c>
      <c r="F42" s="5">
        <v>74</v>
      </c>
      <c r="G42" s="7">
        <v>0</v>
      </c>
      <c r="H42" s="5">
        <f t="shared" si="1"/>
        <v>258.5</v>
      </c>
      <c r="I42" s="5" t="s">
        <v>42</v>
      </c>
    </row>
    <row r="43" spans="1:9" x14ac:dyDescent="0.2">
      <c r="A43" s="17">
        <v>16161</v>
      </c>
      <c r="B43" s="3">
        <v>11.5</v>
      </c>
      <c r="C43" s="9">
        <v>9</v>
      </c>
      <c r="D43" s="1">
        <v>83</v>
      </c>
      <c r="E43" s="10">
        <v>63</v>
      </c>
      <c r="F43" s="5">
        <v>92</v>
      </c>
      <c r="G43" s="7">
        <v>0</v>
      </c>
      <c r="H43" s="5">
        <f t="shared" si="1"/>
        <v>258.5</v>
      </c>
      <c r="I43" s="5" t="s">
        <v>42</v>
      </c>
    </row>
    <row r="44" spans="1:9" x14ac:dyDescent="0.2">
      <c r="A44" s="17">
        <v>11147</v>
      </c>
      <c r="B44" s="3">
        <v>12</v>
      </c>
      <c r="C44" s="9">
        <v>9</v>
      </c>
      <c r="D44" s="1">
        <v>75</v>
      </c>
      <c r="E44" s="10">
        <v>69</v>
      </c>
      <c r="F44" s="5">
        <v>91</v>
      </c>
      <c r="G44" s="7">
        <v>0</v>
      </c>
      <c r="H44" s="5">
        <f t="shared" si="1"/>
        <v>256</v>
      </c>
      <c r="I44" s="5" t="s">
        <v>42</v>
      </c>
    </row>
    <row r="45" spans="1:9" x14ac:dyDescent="0.2">
      <c r="A45" s="17">
        <v>13372</v>
      </c>
      <c r="B45" s="3">
        <v>9.5</v>
      </c>
      <c r="C45" s="9">
        <v>8.5</v>
      </c>
      <c r="D45" s="1">
        <v>98</v>
      </c>
      <c r="E45" s="10">
        <v>71</v>
      </c>
      <c r="F45" s="5">
        <v>69</v>
      </c>
      <c r="G45" s="7">
        <v>0</v>
      </c>
      <c r="H45" s="5">
        <f t="shared" si="1"/>
        <v>256</v>
      </c>
      <c r="I45" s="5" t="s">
        <v>42</v>
      </c>
    </row>
    <row r="46" spans="1:9" x14ac:dyDescent="0.2">
      <c r="A46" s="17">
        <v>19376</v>
      </c>
      <c r="B46" s="3">
        <v>11.5</v>
      </c>
      <c r="C46" s="9">
        <v>9</v>
      </c>
      <c r="D46" s="1">
        <v>98</v>
      </c>
      <c r="E46" s="10">
        <v>67</v>
      </c>
      <c r="F46" s="5">
        <v>74</v>
      </c>
      <c r="G46" s="7">
        <v>4</v>
      </c>
      <c r="H46" s="5">
        <f t="shared" si="1"/>
        <v>255.5</v>
      </c>
      <c r="I46" s="5" t="s">
        <v>42</v>
      </c>
    </row>
    <row r="47" spans="1:9" x14ac:dyDescent="0.2">
      <c r="A47" s="17">
        <v>10242</v>
      </c>
      <c r="B47" s="3">
        <v>12</v>
      </c>
      <c r="C47" s="9">
        <v>9</v>
      </c>
      <c r="D47" s="1">
        <v>95</v>
      </c>
      <c r="E47" s="10">
        <v>64</v>
      </c>
      <c r="F47" s="5">
        <v>73</v>
      </c>
      <c r="G47" s="7">
        <v>0</v>
      </c>
      <c r="H47" s="5">
        <f t="shared" si="1"/>
        <v>253</v>
      </c>
      <c r="I47" s="5" t="s">
        <v>42</v>
      </c>
    </row>
    <row r="48" spans="1:9" x14ac:dyDescent="0.2">
      <c r="A48" s="17">
        <v>11364</v>
      </c>
      <c r="B48" s="3">
        <v>10</v>
      </c>
      <c r="C48" s="9">
        <v>9</v>
      </c>
      <c r="D48" s="1">
        <v>70</v>
      </c>
      <c r="E48" s="10">
        <v>73</v>
      </c>
      <c r="F48" s="5">
        <v>89</v>
      </c>
      <c r="G48" s="7">
        <v>2</v>
      </c>
      <c r="H48" s="5">
        <f t="shared" si="1"/>
        <v>251</v>
      </c>
      <c r="I48" s="5" t="s">
        <v>42</v>
      </c>
    </row>
    <row r="49" spans="1:9" x14ac:dyDescent="0.2">
      <c r="A49" s="17">
        <v>10756</v>
      </c>
      <c r="B49" s="3">
        <v>11</v>
      </c>
      <c r="C49" s="9">
        <v>9</v>
      </c>
      <c r="D49" s="1">
        <v>80</v>
      </c>
      <c r="E49" s="10">
        <v>54</v>
      </c>
      <c r="F49" s="5">
        <v>96</v>
      </c>
      <c r="G49" s="7">
        <v>0</v>
      </c>
      <c r="H49" s="5">
        <f t="shared" si="1"/>
        <v>250</v>
      </c>
      <c r="I49" s="5" t="s">
        <v>42</v>
      </c>
    </row>
    <row r="50" spans="1:9" x14ac:dyDescent="0.2">
      <c r="A50" s="17">
        <v>11685</v>
      </c>
      <c r="B50" s="3">
        <v>9.5</v>
      </c>
      <c r="C50" s="9">
        <v>8</v>
      </c>
      <c r="D50" s="1">
        <v>78</v>
      </c>
      <c r="E50" s="10">
        <v>70</v>
      </c>
      <c r="F50" s="5">
        <v>83</v>
      </c>
      <c r="G50" s="7">
        <v>0</v>
      </c>
      <c r="H50" s="5">
        <f t="shared" si="1"/>
        <v>248.5</v>
      </c>
      <c r="I50" s="5" t="s">
        <v>42</v>
      </c>
    </row>
    <row r="51" spans="1:9" x14ac:dyDescent="0.2">
      <c r="A51" s="17">
        <v>14251</v>
      </c>
      <c r="B51" s="2">
        <v>12</v>
      </c>
      <c r="C51" s="9">
        <v>9</v>
      </c>
      <c r="D51" s="1">
        <v>80</v>
      </c>
      <c r="E51" s="10">
        <v>73</v>
      </c>
      <c r="F51" s="5">
        <v>74</v>
      </c>
      <c r="G51" s="7">
        <v>0</v>
      </c>
      <c r="H51" s="5">
        <f t="shared" si="1"/>
        <v>248</v>
      </c>
      <c r="I51" s="5" t="s">
        <v>42</v>
      </c>
    </row>
    <row r="52" spans="1:9" x14ac:dyDescent="0.2">
      <c r="A52" s="17">
        <v>11177</v>
      </c>
      <c r="B52" s="3">
        <v>10</v>
      </c>
      <c r="C52" s="9">
        <v>8.5</v>
      </c>
      <c r="D52" s="1">
        <v>95</v>
      </c>
      <c r="E52" s="10">
        <v>52</v>
      </c>
      <c r="F52" s="5">
        <v>87</v>
      </c>
      <c r="G52" s="7">
        <v>5</v>
      </c>
      <c r="H52" s="5">
        <f t="shared" si="1"/>
        <v>246.5</v>
      </c>
      <c r="I52" s="5" t="s">
        <v>42</v>
      </c>
    </row>
    <row r="53" spans="1:9" x14ac:dyDescent="0.2">
      <c r="A53" s="17">
        <v>11372</v>
      </c>
      <c r="B53" s="3">
        <v>11</v>
      </c>
      <c r="C53" s="9">
        <v>9</v>
      </c>
      <c r="D53" s="1">
        <v>80</v>
      </c>
      <c r="E53" s="10">
        <v>80</v>
      </c>
      <c r="F53" s="5">
        <v>66</v>
      </c>
      <c r="G53" s="7">
        <v>0</v>
      </c>
      <c r="H53" s="5">
        <f t="shared" si="1"/>
        <v>246</v>
      </c>
      <c r="I53" s="5" t="s">
        <v>42</v>
      </c>
    </row>
    <row r="54" spans="1:9" x14ac:dyDescent="0.2">
      <c r="A54" s="17">
        <v>12590</v>
      </c>
      <c r="B54" s="3">
        <v>10.5</v>
      </c>
      <c r="C54" s="9">
        <v>9</v>
      </c>
      <c r="D54" s="1">
        <v>83</v>
      </c>
      <c r="E54" s="10">
        <v>77</v>
      </c>
      <c r="F54" s="5">
        <v>65</v>
      </c>
      <c r="G54" s="7">
        <v>0</v>
      </c>
      <c r="H54" s="5">
        <f t="shared" si="1"/>
        <v>244.5</v>
      </c>
      <c r="I54" s="5" t="s">
        <v>42</v>
      </c>
    </row>
    <row r="55" spans="1:9" x14ac:dyDescent="0.2">
      <c r="A55" s="17">
        <v>13217</v>
      </c>
      <c r="B55" s="3">
        <v>9.5</v>
      </c>
      <c r="C55" s="9">
        <v>9</v>
      </c>
      <c r="D55" s="1">
        <v>93</v>
      </c>
      <c r="E55" s="10">
        <v>57</v>
      </c>
      <c r="F55" s="5">
        <v>76</v>
      </c>
      <c r="G55" s="7">
        <v>0</v>
      </c>
      <c r="H55" s="5">
        <f t="shared" si="1"/>
        <v>244.5</v>
      </c>
      <c r="I55" s="5" t="s">
        <v>42</v>
      </c>
    </row>
    <row r="56" spans="1:9" x14ac:dyDescent="0.2">
      <c r="A56" s="17">
        <v>11464</v>
      </c>
      <c r="B56" s="3">
        <v>10.5</v>
      </c>
      <c r="C56" s="9">
        <v>9</v>
      </c>
      <c r="D56" s="1">
        <v>70</v>
      </c>
      <c r="E56" s="10">
        <v>69</v>
      </c>
      <c r="F56" s="5">
        <v>86</v>
      </c>
      <c r="G56" s="7">
        <v>0</v>
      </c>
      <c r="H56" s="5">
        <f t="shared" si="1"/>
        <v>244.5</v>
      </c>
      <c r="I56" s="5" t="s">
        <v>42</v>
      </c>
    </row>
    <row r="57" spans="1:9" x14ac:dyDescent="0.2">
      <c r="A57" s="17">
        <v>11588</v>
      </c>
      <c r="B57" s="3">
        <v>8.5</v>
      </c>
      <c r="C57" s="9">
        <v>8.5</v>
      </c>
      <c r="D57" s="1">
        <v>81</v>
      </c>
      <c r="E57" s="10">
        <v>66</v>
      </c>
      <c r="F57" s="5">
        <v>80</v>
      </c>
      <c r="G57" s="7">
        <v>2</v>
      </c>
      <c r="H57" s="5">
        <f t="shared" si="1"/>
        <v>244</v>
      </c>
      <c r="I57" s="5" t="s">
        <v>42</v>
      </c>
    </row>
    <row r="58" spans="1:9" x14ac:dyDescent="0.2">
      <c r="A58" s="17">
        <v>12488</v>
      </c>
      <c r="B58" s="3">
        <v>12</v>
      </c>
      <c r="C58" s="9">
        <v>9</v>
      </c>
      <c r="D58" s="1">
        <v>75</v>
      </c>
      <c r="E58" s="10">
        <v>69</v>
      </c>
      <c r="F58" s="5">
        <v>77</v>
      </c>
      <c r="G58" s="7">
        <v>0</v>
      </c>
      <c r="H58" s="5">
        <f t="shared" si="1"/>
        <v>242</v>
      </c>
      <c r="I58" s="5" t="s">
        <v>42</v>
      </c>
    </row>
    <row r="59" spans="1:9" x14ac:dyDescent="0.2">
      <c r="A59" s="17">
        <v>11437</v>
      </c>
      <c r="B59" s="2">
        <v>7.5</v>
      </c>
      <c r="C59" s="9">
        <v>8.5</v>
      </c>
      <c r="D59" s="1">
        <v>90</v>
      </c>
      <c r="E59" s="10">
        <v>69</v>
      </c>
      <c r="F59" s="5">
        <v>65</v>
      </c>
      <c r="G59" s="7">
        <v>1</v>
      </c>
      <c r="H59" s="5">
        <f t="shared" si="1"/>
        <v>240</v>
      </c>
      <c r="I59" s="5" t="s">
        <v>42</v>
      </c>
    </row>
    <row r="60" spans="1:9" x14ac:dyDescent="0.2">
      <c r="A60" s="17">
        <v>15571</v>
      </c>
      <c r="B60" s="3">
        <v>7.5</v>
      </c>
      <c r="C60" s="9">
        <v>9</v>
      </c>
      <c r="D60" s="1">
        <v>75</v>
      </c>
      <c r="E60" s="10">
        <v>62</v>
      </c>
      <c r="F60" s="5">
        <v>85</v>
      </c>
      <c r="G60" s="7">
        <v>0</v>
      </c>
      <c r="H60" s="5">
        <f t="shared" si="1"/>
        <v>238.5</v>
      </c>
      <c r="I60" s="5" t="s">
        <v>43</v>
      </c>
    </row>
    <row r="61" spans="1:9" x14ac:dyDescent="0.2">
      <c r="A61" s="17">
        <v>10220</v>
      </c>
      <c r="B61" s="3">
        <v>12</v>
      </c>
      <c r="C61" s="9">
        <v>9</v>
      </c>
      <c r="D61" s="1">
        <v>74</v>
      </c>
      <c r="E61" s="10">
        <v>61</v>
      </c>
      <c r="F61" s="5">
        <v>82</v>
      </c>
      <c r="G61" s="7">
        <v>0</v>
      </c>
      <c r="H61" s="5">
        <f t="shared" si="1"/>
        <v>238</v>
      </c>
      <c r="I61" s="5" t="s">
        <v>43</v>
      </c>
    </row>
    <row r="62" spans="1:9" x14ac:dyDescent="0.2">
      <c r="A62" s="17">
        <v>11778</v>
      </c>
      <c r="B62" s="3">
        <v>10</v>
      </c>
      <c r="C62" s="9">
        <v>9</v>
      </c>
      <c r="D62" s="1">
        <v>58</v>
      </c>
      <c r="E62" s="10">
        <v>76</v>
      </c>
      <c r="F62" s="5">
        <v>85</v>
      </c>
      <c r="G62" s="7">
        <v>0</v>
      </c>
      <c r="H62" s="5">
        <f t="shared" si="1"/>
        <v>238</v>
      </c>
      <c r="I62" s="5" t="s">
        <v>43</v>
      </c>
    </row>
    <row r="63" spans="1:9" x14ac:dyDescent="0.2">
      <c r="A63" s="17">
        <v>12805</v>
      </c>
      <c r="B63" s="3">
        <v>11.5</v>
      </c>
      <c r="C63" s="9">
        <v>8.5</v>
      </c>
      <c r="D63" s="1">
        <v>75</v>
      </c>
      <c r="E63" s="10">
        <v>56</v>
      </c>
      <c r="F63" s="5">
        <v>87</v>
      </c>
      <c r="G63" s="7">
        <v>0</v>
      </c>
      <c r="H63" s="5">
        <f t="shared" si="1"/>
        <v>238</v>
      </c>
      <c r="I63" s="5" t="s">
        <v>43</v>
      </c>
    </row>
    <row r="64" spans="1:9" x14ac:dyDescent="0.2">
      <c r="A64" s="17">
        <v>17900</v>
      </c>
      <c r="B64" s="3">
        <v>11</v>
      </c>
      <c r="C64" s="9">
        <v>6</v>
      </c>
      <c r="D64" s="1">
        <v>93</v>
      </c>
      <c r="E64" s="10">
        <v>65</v>
      </c>
      <c r="F64" s="5">
        <v>63</v>
      </c>
      <c r="G64" s="7">
        <v>1</v>
      </c>
      <c r="H64" s="5">
        <f t="shared" si="1"/>
        <v>238</v>
      </c>
      <c r="I64" s="5" t="s">
        <v>43</v>
      </c>
    </row>
    <row r="65" spans="1:9" x14ac:dyDescent="0.2">
      <c r="A65" s="17">
        <v>18359</v>
      </c>
      <c r="B65" s="3">
        <v>11</v>
      </c>
      <c r="C65" s="9">
        <v>8.5</v>
      </c>
      <c r="D65" s="1">
        <v>65</v>
      </c>
      <c r="E65" s="10">
        <v>67</v>
      </c>
      <c r="F65" s="5">
        <v>88</v>
      </c>
      <c r="G65" s="7">
        <v>3</v>
      </c>
      <c r="H65" s="5">
        <f t="shared" si="1"/>
        <v>237.5</v>
      </c>
      <c r="I65" s="5" t="s">
        <v>43</v>
      </c>
    </row>
    <row r="66" spans="1:9" x14ac:dyDescent="0.2">
      <c r="A66" s="17">
        <v>11729</v>
      </c>
      <c r="B66" s="3">
        <v>12</v>
      </c>
      <c r="C66" s="9">
        <v>9</v>
      </c>
      <c r="D66" s="1">
        <v>89</v>
      </c>
      <c r="E66" s="10">
        <v>46</v>
      </c>
      <c r="F66" s="5">
        <v>79</v>
      </c>
      <c r="G66" s="7">
        <v>0</v>
      </c>
      <c r="H66" s="5">
        <f t="shared" ref="H66:H97" si="2">SUM(B66:F66)+IF(G66&lt;=1, 0, (G66-2)*(-2))</f>
        <v>235</v>
      </c>
      <c r="I66" s="5" t="s">
        <v>43</v>
      </c>
    </row>
    <row r="67" spans="1:9" x14ac:dyDescent="0.2">
      <c r="A67" s="17">
        <v>10141</v>
      </c>
      <c r="B67" s="3">
        <v>11.5</v>
      </c>
      <c r="C67" s="9">
        <v>8</v>
      </c>
      <c r="D67" s="1">
        <v>80</v>
      </c>
      <c r="E67" s="10">
        <v>72</v>
      </c>
      <c r="F67" s="5">
        <v>62</v>
      </c>
      <c r="G67" s="7">
        <v>0</v>
      </c>
      <c r="H67" s="5">
        <f t="shared" si="2"/>
        <v>233.5</v>
      </c>
      <c r="I67" s="5" t="s">
        <v>43</v>
      </c>
    </row>
    <row r="68" spans="1:9" x14ac:dyDescent="0.2">
      <c r="A68" s="17">
        <v>12123</v>
      </c>
      <c r="B68" s="2">
        <v>8.5</v>
      </c>
      <c r="C68" s="9">
        <v>9</v>
      </c>
      <c r="D68" s="1">
        <v>80</v>
      </c>
      <c r="E68" s="10">
        <v>53</v>
      </c>
      <c r="F68" s="5">
        <v>83</v>
      </c>
      <c r="G68" s="7">
        <v>1</v>
      </c>
      <c r="H68" s="5">
        <f t="shared" si="2"/>
        <v>233.5</v>
      </c>
      <c r="I68" s="5" t="s">
        <v>43</v>
      </c>
    </row>
    <row r="69" spans="1:9" x14ac:dyDescent="0.2">
      <c r="A69" s="17">
        <v>10035</v>
      </c>
      <c r="B69" s="2">
        <v>10.5</v>
      </c>
      <c r="C69" s="9">
        <v>9</v>
      </c>
      <c r="D69" s="1">
        <v>73</v>
      </c>
      <c r="E69" s="10">
        <v>73</v>
      </c>
      <c r="F69" s="5">
        <v>67</v>
      </c>
      <c r="G69" s="7">
        <v>0</v>
      </c>
      <c r="H69" s="5">
        <f t="shared" si="2"/>
        <v>232.5</v>
      </c>
      <c r="I69" s="5" t="s">
        <v>43</v>
      </c>
    </row>
    <row r="70" spans="1:9" x14ac:dyDescent="0.2">
      <c r="A70" s="17">
        <v>11219</v>
      </c>
      <c r="B70" s="3">
        <v>11</v>
      </c>
      <c r="C70" s="9">
        <v>4</v>
      </c>
      <c r="D70" s="1">
        <v>82</v>
      </c>
      <c r="E70" s="10">
        <v>58</v>
      </c>
      <c r="F70" s="5">
        <v>77</v>
      </c>
      <c r="G70" s="7">
        <v>0</v>
      </c>
      <c r="H70" s="5">
        <f t="shared" si="2"/>
        <v>232</v>
      </c>
      <c r="I70" s="5" t="s">
        <v>43</v>
      </c>
    </row>
    <row r="71" spans="1:9" x14ac:dyDescent="0.2">
      <c r="A71" s="17">
        <v>12089</v>
      </c>
      <c r="B71" s="3">
        <v>9</v>
      </c>
      <c r="C71" s="9">
        <v>9</v>
      </c>
      <c r="D71" s="1">
        <v>80</v>
      </c>
      <c r="E71" s="10">
        <v>58</v>
      </c>
      <c r="F71" s="5">
        <v>74</v>
      </c>
      <c r="G71" s="7">
        <v>0</v>
      </c>
      <c r="H71" s="5">
        <f t="shared" si="2"/>
        <v>230</v>
      </c>
      <c r="I71" s="5" t="s">
        <v>43</v>
      </c>
    </row>
    <row r="72" spans="1:9" x14ac:dyDescent="0.2">
      <c r="A72" s="17">
        <v>13465</v>
      </c>
      <c r="B72" s="3">
        <v>10</v>
      </c>
      <c r="C72" s="9">
        <v>9</v>
      </c>
      <c r="D72" s="1">
        <v>60</v>
      </c>
      <c r="E72" s="10">
        <v>64</v>
      </c>
      <c r="F72" s="5">
        <v>87</v>
      </c>
      <c r="G72" s="7">
        <v>0</v>
      </c>
      <c r="H72" s="5">
        <f t="shared" si="2"/>
        <v>230</v>
      </c>
      <c r="I72" s="5" t="s">
        <v>43</v>
      </c>
    </row>
    <row r="73" spans="1:9" x14ac:dyDescent="0.2">
      <c r="A73" s="17">
        <v>12582</v>
      </c>
      <c r="B73" s="3">
        <v>8.5</v>
      </c>
      <c r="C73" s="9">
        <v>8.5</v>
      </c>
      <c r="D73" s="1">
        <v>60</v>
      </c>
      <c r="E73" s="10">
        <v>61</v>
      </c>
      <c r="F73" s="5">
        <v>91</v>
      </c>
      <c r="G73" s="7">
        <v>1</v>
      </c>
      <c r="H73" s="5">
        <f t="shared" si="2"/>
        <v>229</v>
      </c>
      <c r="I73" s="5" t="s">
        <v>43</v>
      </c>
    </row>
    <row r="74" spans="1:9" x14ac:dyDescent="0.2">
      <c r="A74" s="17">
        <v>11398</v>
      </c>
      <c r="B74" s="2">
        <v>11</v>
      </c>
      <c r="C74" s="9">
        <v>8.5</v>
      </c>
      <c r="D74" s="1">
        <v>73</v>
      </c>
      <c r="E74" s="10">
        <v>65</v>
      </c>
      <c r="F74" s="5">
        <v>70</v>
      </c>
      <c r="G74" s="7">
        <v>0</v>
      </c>
      <c r="H74" s="5">
        <f t="shared" si="2"/>
        <v>227.5</v>
      </c>
      <c r="I74" s="5" t="s">
        <v>43</v>
      </c>
    </row>
    <row r="75" spans="1:9" x14ac:dyDescent="0.2">
      <c r="A75" s="17">
        <v>11873</v>
      </c>
      <c r="B75" s="3">
        <v>9.5</v>
      </c>
      <c r="C75" s="9">
        <v>8</v>
      </c>
      <c r="D75" s="1">
        <v>77</v>
      </c>
      <c r="E75" s="10">
        <v>60</v>
      </c>
      <c r="F75" s="5">
        <v>74</v>
      </c>
      <c r="G75" s="7">
        <v>3</v>
      </c>
      <c r="H75" s="5">
        <f t="shared" si="2"/>
        <v>226.5</v>
      </c>
      <c r="I75" s="5" t="s">
        <v>43</v>
      </c>
    </row>
    <row r="76" spans="1:9" x14ac:dyDescent="0.2">
      <c r="A76" s="17">
        <v>13920</v>
      </c>
      <c r="B76" s="3">
        <v>11.5</v>
      </c>
      <c r="C76" s="9">
        <v>9</v>
      </c>
      <c r="D76" s="1">
        <v>78</v>
      </c>
      <c r="E76" s="10">
        <v>62</v>
      </c>
      <c r="F76" s="5">
        <v>64</v>
      </c>
      <c r="G76" s="7">
        <v>0</v>
      </c>
      <c r="H76" s="5">
        <f t="shared" si="2"/>
        <v>224.5</v>
      </c>
      <c r="I76" s="5" t="s">
        <v>43</v>
      </c>
    </row>
    <row r="77" spans="1:9" x14ac:dyDescent="0.2">
      <c r="A77" s="17">
        <v>11605</v>
      </c>
      <c r="B77" s="3">
        <v>11.5</v>
      </c>
      <c r="C77" s="9">
        <v>0</v>
      </c>
      <c r="D77" s="1">
        <v>93</v>
      </c>
      <c r="E77" s="10">
        <v>54</v>
      </c>
      <c r="F77" s="5">
        <v>66</v>
      </c>
      <c r="G77" s="7">
        <v>0</v>
      </c>
      <c r="H77" s="5">
        <f t="shared" si="2"/>
        <v>224.5</v>
      </c>
      <c r="I77" s="5" t="s">
        <v>43</v>
      </c>
    </row>
    <row r="78" spans="1:9" x14ac:dyDescent="0.2">
      <c r="A78" s="17">
        <v>11427</v>
      </c>
      <c r="B78" s="2">
        <v>9</v>
      </c>
      <c r="C78" s="9">
        <v>9</v>
      </c>
      <c r="D78" s="1">
        <v>49</v>
      </c>
      <c r="E78" s="10">
        <v>78</v>
      </c>
      <c r="F78" s="5">
        <v>79</v>
      </c>
      <c r="G78" s="7">
        <v>0</v>
      </c>
      <c r="H78" s="5">
        <f t="shared" si="2"/>
        <v>224</v>
      </c>
      <c r="I78" s="5" t="s">
        <v>43</v>
      </c>
    </row>
    <row r="79" spans="1:9" x14ac:dyDescent="0.2">
      <c r="A79" s="17">
        <v>11844</v>
      </c>
      <c r="B79" s="3">
        <v>12</v>
      </c>
      <c r="C79" s="9">
        <v>9</v>
      </c>
      <c r="D79" s="1">
        <v>76</v>
      </c>
      <c r="E79" s="10">
        <v>66</v>
      </c>
      <c r="F79" s="5">
        <v>61</v>
      </c>
      <c r="G79" s="7">
        <v>0</v>
      </c>
      <c r="H79" s="5">
        <f t="shared" si="2"/>
        <v>224</v>
      </c>
      <c r="I79" s="5" t="s">
        <v>43</v>
      </c>
    </row>
    <row r="80" spans="1:9" x14ac:dyDescent="0.2">
      <c r="A80" s="17">
        <v>10167</v>
      </c>
      <c r="B80" s="2">
        <v>10.5</v>
      </c>
      <c r="C80" s="9">
        <v>9</v>
      </c>
      <c r="D80" s="1">
        <v>76</v>
      </c>
      <c r="E80" s="10">
        <v>59</v>
      </c>
      <c r="F80" s="5">
        <v>69</v>
      </c>
      <c r="G80" s="7">
        <v>0</v>
      </c>
      <c r="H80" s="5">
        <f t="shared" si="2"/>
        <v>223.5</v>
      </c>
      <c r="I80" s="5" t="s">
        <v>43</v>
      </c>
    </row>
    <row r="81" spans="1:9" x14ac:dyDescent="0.2">
      <c r="A81" s="17">
        <v>10456</v>
      </c>
      <c r="B81" s="3">
        <v>11</v>
      </c>
      <c r="C81" s="9">
        <v>9</v>
      </c>
      <c r="D81" s="1">
        <v>60</v>
      </c>
      <c r="E81" s="10">
        <v>67</v>
      </c>
      <c r="F81" s="5">
        <v>76</v>
      </c>
      <c r="G81" s="7">
        <v>2</v>
      </c>
      <c r="H81" s="5">
        <f t="shared" si="2"/>
        <v>223</v>
      </c>
      <c r="I81" s="5" t="s">
        <v>43</v>
      </c>
    </row>
    <row r="82" spans="1:9" x14ac:dyDescent="0.2">
      <c r="A82" s="17">
        <v>10760</v>
      </c>
      <c r="B82" s="2">
        <v>9</v>
      </c>
      <c r="C82" s="9">
        <v>8</v>
      </c>
      <c r="D82" s="1">
        <v>95</v>
      </c>
      <c r="E82" s="10">
        <v>71</v>
      </c>
      <c r="F82" s="5">
        <v>42</v>
      </c>
      <c r="G82" s="7">
        <v>3</v>
      </c>
      <c r="H82" s="5">
        <f t="shared" si="2"/>
        <v>223</v>
      </c>
      <c r="I82" s="5" t="s">
        <v>43</v>
      </c>
    </row>
    <row r="83" spans="1:9" x14ac:dyDescent="0.2">
      <c r="A83" s="17">
        <v>11410</v>
      </c>
      <c r="B83" s="3">
        <v>10.5</v>
      </c>
      <c r="C83" s="9">
        <v>7</v>
      </c>
      <c r="D83" s="1">
        <v>60</v>
      </c>
      <c r="E83" s="10">
        <v>65</v>
      </c>
      <c r="F83" s="5">
        <v>80</v>
      </c>
      <c r="G83" s="7">
        <v>1</v>
      </c>
      <c r="H83" s="5">
        <f t="shared" si="2"/>
        <v>222.5</v>
      </c>
      <c r="I83" s="5" t="s">
        <v>43</v>
      </c>
    </row>
    <row r="84" spans="1:9" x14ac:dyDescent="0.2">
      <c r="A84" s="17">
        <v>14414</v>
      </c>
      <c r="B84" s="2">
        <v>9</v>
      </c>
      <c r="C84" s="9">
        <v>8</v>
      </c>
      <c r="D84" s="1">
        <v>80</v>
      </c>
      <c r="E84" s="10">
        <v>59</v>
      </c>
      <c r="F84" s="5">
        <v>64</v>
      </c>
      <c r="G84" s="7">
        <v>1</v>
      </c>
      <c r="H84" s="5">
        <f t="shared" si="2"/>
        <v>220</v>
      </c>
      <c r="I84" s="5" t="s">
        <v>43</v>
      </c>
    </row>
    <row r="85" spans="1:9" x14ac:dyDescent="0.2">
      <c r="A85" s="17">
        <v>12577</v>
      </c>
      <c r="B85" s="3">
        <v>9.5</v>
      </c>
      <c r="C85" s="9">
        <v>9</v>
      </c>
      <c r="D85" s="1">
        <v>70</v>
      </c>
      <c r="E85" s="10">
        <v>50</v>
      </c>
      <c r="F85" s="5">
        <v>81</v>
      </c>
      <c r="G85" s="7">
        <v>1</v>
      </c>
      <c r="H85" s="5">
        <f t="shared" si="2"/>
        <v>219.5</v>
      </c>
      <c r="I85" s="5" t="s">
        <v>43</v>
      </c>
    </row>
    <row r="86" spans="1:9" x14ac:dyDescent="0.2">
      <c r="A86" s="17">
        <v>16868</v>
      </c>
      <c r="B86" s="2">
        <v>11.5</v>
      </c>
      <c r="C86" s="9">
        <v>9</v>
      </c>
      <c r="D86" s="1">
        <v>73</v>
      </c>
      <c r="E86" s="10">
        <v>63</v>
      </c>
      <c r="F86" s="5">
        <v>77</v>
      </c>
      <c r="G86" s="7">
        <v>10</v>
      </c>
      <c r="H86" s="5">
        <f t="shared" si="2"/>
        <v>217.5</v>
      </c>
      <c r="I86" s="5" t="s">
        <v>43</v>
      </c>
    </row>
    <row r="87" spans="1:9" x14ac:dyDescent="0.2">
      <c r="A87" s="17">
        <v>16890</v>
      </c>
      <c r="B87" s="3">
        <v>12</v>
      </c>
      <c r="C87" s="9">
        <v>9</v>
      </c>
      <c r="D87" s="1">
        <v>80</v>
      </c>
      <c r="E87" s="10">
        <v>60</v>
      </c>
      <c r="F87" s="5">
        <v>55</v>
      </c>
      <c r="G87" s="7">
        <v>0</v>
      </c>
      <c r="H87" s="5">
        <f t="shared" si="2"/>
        <v>216</v>
      </c>
      <c r="I87" s="5" t="s">
        <v>43</v>
      </c>
    </row>
    <row r="88" spans="1:9" x14ac:dyDescent="0.2">
      <c r="A88" s="17">
        <v>19521</v>
      </c>
      <c r="B88" s="3">
        <v>12</v>
      </c>
      <c r="C88" s="9">
        <v>9</v>
      </c>
      <c r="D88" s="1">
        <v>90</v>
      </c>
      <c r="E88" s="10">
        <v>78</v>
      </c>
      <c r="F88" s="5">
        <v>40</v>
      </c>
      <c r="G88" s="7">
        <v>9</v>
      </c>
      <c r="H88" s="5">
        <f t="shared" si="2"/>
        <v>215</v>
      </c>
      <c r="I88" s="5" t="s">
        <v>43</v>
      </c>
    </row>
    <row r="89" spans="1:9" x14ac:dyDescent="0.2">
      <c r="A89" s="17">
        <v>14312</v>
      </c>
      <c r="B89" s="3">
        <v>9.5</v>
      </c>
      <c r="C89" s="9">
        <v>9</v>
      </c>
      <c r="D89" s="1">
        <v>62</v>
      </c>
      <c r="E89" s="10">
        <v>54</v>
      </c>
      <c r="F89" s="5">
        <v>80</v>
      </c>
      <c r="G89" s="7">
        <v>1</v>
      </c>
      <c r="H89" s="5">
        <f t="shared" si="2"/>
        <v>214.5</v>
      </c>
      <c r="I89" s="5" t="s">
        <v>43</v>
      </c>
    </row>
    <row r="90" spans="1:9" x14ac:dyDescent="0.2">
      <c r="A90" s="17">
        <v>10554</v>
      </c>
      <c r="B90" s="3">
        <v>12</v>
      </c>
      <c r="C90" s="9">
        <v>9</v>
      </c>
      <c r="D90" s="1">
        <v>60</v>
      </c>
      <c r="E90" s="10">
        <v>70</v>
      </c>
      <c r="F90" s="5">
        <v>63</v>
      </c>
      <c r="G90" s="7">
        <v>0</v>
      </c>
      <c r="H90" s="5">
        <f t="shared" si="2"/>
        <v>214</v>
      </c>
      <c r="I90" s="5" t="s">
        <v>43</v>
      </c>
    </row>
    <row r="91" spans="1:9" x14ac:dyDescent="0.2">
      <c r="A91" s="17">
        <v>12141</v>
      </c>
      <c r="B91" s="3">
        <v>11</v>
      </c>
      <c r="C91" s="9">
        <v>9</v>
      </c>
      <c r="D91" s="1">
        <v>50</v>
      </c>
      <c r="E91" s="10">
        <v>64</v>
      </c>
      <c r="F91" s="5">
        <v>79</v>
      </c>
      <c r="G91" s="7">
        <v>0</v>
      </c>
      <c r="H91" s="5">
        <f t="shared" si="2"/>
        <v>213</v>
      </c>
      <c r="I91" s="5" t="s">
        <v>43</v>
      </c>
    </row>
    <row r="92" spans="1:9" x14ac:dyDescent="0.2">
      <c r="A92" s="17">
        <v>15742</v>
      </c>
      <c r="B92" s="3">
        <v>11.5</v>
      </c>
      <c r="C92" s="9">
        <v>0</v>
      </c>
      <c r="D92" s="1">
        <v>90</v>
      </c>
      <c r="E92" s="10">
        <v>65</v>
      </c>
      <c r="F92" s="5">
        <v>50</v>
      </c>
      <c r="G92" s="7">
        <v>5</v>
      </c>
      <c r="H92" s="5">
        <f t="shared" si="2"/>
        <v>210.5</v>
      </c>
      <c r="I92" s="5" t="s">
        <v>43</v>
      </c>
    </row>
    <row r="93" spans="1:9" x14ac:dyDescent="0.2">
      <c r="A93" s="17">
        <v>10634</v>
      </c>
      <c r="B93" s="3">
        <v>9.5</v>
      </c>
      <c r="C93" s="9">
        <v>8.5</v>
      </c>
      <c r="D93" s="1">
        <v>65</v>
      </c>
      <c r="E93" s="10">
        <v>60</v>
      </c>
      <c r="F93" s="5">
        <v>67</v>
      </c>
      <c r="G93" s="7">
        <v>0</v>
      </c>
      <c r="H93" s="5">
        <f t="shared" si="2"/>
        <v>210</v>
      </c>
      <c r="I93" s="5" t="s">
        <v>43</v>
      </c>
    </row>
    <row r="94" spans="1:9" x14ac:dyDescent="0.2">
      <c r="A94" s="17">
        <v>19771</v>
      </c>
      <c r="B94" s="3">
        <v>11</v>
      </c>
      <c r="C94" s="9">
        <v>9</v>
      </c>
      <c r="D94" s="1">
        <v>55</v>
      </c>
      <c r="E94" s="10">
        <v>51</v>
      </c>
      <c r="F94" s="5">
        <v>83</v>
      </c>
      <c r="G94" s="7">
        <v>2</v>
      </c>
      <c r="H94" s="5">
        <f t="shared" si="2"/>
        <v>209</v>
      </c>
      <c r="I94" s="5" t="s">
        <v>43</v>
      </c>
    </row>
    <row r="95" spans="1:9" x14ac:dyDescent="0.2">
      <c r="A95" s="17">
        <v>16712</v>
      </c>
      <c r="B95" s="3">
        <v>10.5</v>
      </c>
      <c r="C95" s="9">
        <v>9</v>
      </c>
      <c r="D95" s="1">
        <v>67</v>
      </c>
      <c r="E95" s="10">
        <v>42</v>
      </c>
      <c r="F95" s="5">
        <v>84</v>
      </c>
      <c r="G95" s="7">
        <v>4</v>
      </c>
      <c r="H95" s="5">
        <f t="shared" si="2"/>
        <v>208.5</v>
      </c>
      <c r="I95" s="5" t="s">
        <v>43</v>
      </c>
    </row>
    <row r="96" spans="1:9" x14ac:dyDescent="0.2">
      <c r="A96" s="17">
        <v>11076</v>
      </c>
      <c r="B96" s="3">
        <v>11</v>
      </c>
      <c r="C96" s="9">
        <v>9</v>
      </c>
      <c r="D96" s="1">
        <v>75</v>
      </c>
      <c r="E96" s="10">
        <v>55</v>
      </c>
      <c r="F96" s="5">
        <v>58</v>
      </c>
      <c r="G96" s="7">
        <v>1</v>
      </c>
      <c r="H96" s="5">
        <f t="shared" si="2"/>
        <v>208</v>
      </c>
      <c r="I96" s="5" t="s">
        <v>43</v>
      </c>
    </row>
    <row r="97" spans="1:9" x14ac:dyDescent="0.2">
      <c r="A97" s="17">
        <v>11212</v>
      </c>
      <c r="B97" s="3">
        <v>11</v>
      </c>
      <c r="C97" s="9">
        <v>9</v>
      </c>
      <c r="D97" s="1">
        <v>77</v>
      </c>
      <c r="E97" s="10">
        <v>47</v>
      </c>
      <c r="F97" s="5">
        <v>58</v>
      </c>
      <c r="G97" s="7">
        <v>0</v>
      </c>
      <c r="H97" s="5">
        <f t="shared" si="2"/>
        <v>202</v>
      </c>
      <c r="I97" s="5" t="s">
        <v>44</v>
      </c>
    </row>
    <row r="98" spans="1:9" x14ac:dyDescent="0.2">
      <c r="A98" s="17">
        <v>11401</v>
      </c>
      <c r="B98" s="3">
        <v>10</v>
      </c>
      <c r="C98" s="9">
        <v>8.5</v>
      </c>
      <c r="D98" s="1">
        <v>55</v>
      </c>
      <c r="E98" s="10">
        <v>56</v>
      </c>
      <c r="F98" s="5">
        <v>68</v>
      </c>
      <c r="G98" s="7">
        <v>0</v>
      </c>
      <c r="H98" s="5">
        <f t="shared" ref="H98:H129" si="3">SUM(B98:F98)+IF(G98&lt;=1, 0, (G98-2)*(-2))</f>
        <v>197.5</v>
      </c>
      <c r="I98" s="5" t="s">
        <v>36</v>
      </c>
    </row>
    <row r="99" spans="1:9" x14ac:dyDescent="0.2">
      <c r="A99" s="17">
        <v>10588</v>
      </c>
      <c r="B99" s="3">
        <v>11.5</v>
      </c>
      <c r="C99" s="9">
        <v>8</v>
      </c>
      <c r="D99" s="1">
        <v>40</v>
      </c>
      <c r="E99" s="10">
        <v>65</v>
      </c>
      <c r="F99" s="5">
        <v>73</v>
      </c>
      <c r="G99" s="7">
        <v>0</v>
      </c>
      <c r="H99" s="5">
        <f t="shared" si="3"/>
        <v>197.5</v>
      </c>
      <c r="I99" s="5" t="s">
        <v>44</v>
      </c>
    </row>
    <row r="100" spans="1:9" x14ac:dyDescent="0.2">
      <c r="A100" s="17">
        <v>10593</v>
      </c>
      <c r="B100" s="3">
        <v>11.5</v>
      </c>
      <c r="C100" s="9">
        <v>8.5</v>
      </c>
      <c r="D100" s="1">
        <v>47</v>
      </c>
      <c r="E100" s="10">
        <v>50</v>
      </c>
      <c r="F100" s="5">
        <v>80</v>
      </c>
      <c r="G100" s="7">
        <v>0</v>
      </c>
      <c r="H100" s="5">
        <f t="shared" si="3"/>
        <v>197</v>
      </c>
      <c r="I100" s="5" t="s">
        <v>36</v>
      </c>
    </row>
    <row r="101" spans="1:9" x14ac:dyDescent="0.2">
      <c r="A101" s="17">
        <v>14913</v>
      </c>
      <c r="B101" s="3">
        <v>11</v>
      </c>
      <c r="C101" s="9">
        <v>8.5</v>
      </c>
      <c r="D101" s="1">
        <v>80</v>
      </c>
      <c r="E101" s="10">
        <v>58</v>
      </c>
      <c r="F101" s="5">
        <v>42</v>
      </c>
      <c r="G101" s="7">
        <v>4</v>
      </c>
      <c r="H101" s="5">
        <f t="shared" si="3"/>
        <v>195.5</v>
      </c>
      <c r="I101" s="5" t="s">
        <v>36</v>
      </c>
    </row>
    <row r="102" spans="1:9" x14ac:dyDescent="0.2">
      <c r="A102" s="17">
        <v>14878</v>
      </c>
      <c r="B102" s="3">
        <v>11</v>
      </c>
      <c r="C102" s="9">
        <v>9</v>
      </c>
      <c r="D102" s="1">
        <v>79</v>
      </c>
      <c r="E102" s="10">
        <v>61</v>
      </c>
      <c r="F102" s="5">
        <v>35</v>
      </c>
      <c r="G102" s="7">
        <v>3</v>
      </c>
      <c r="H102" s="5">
        <f t="shared" si="3"/>
        <v>193</v>
      </c>
      <c r="I102" s="5" t="s">
        <v>36</v>
      </c>
    </row>
    <row r="103" spans="1:9" x14ac:dyDescent="0.2">
      <c r="A103" s="17">
        <v>10887</v>
      </c>
      <c r="B103" s="3">
        <v>10.5</v>
      </c>
      <c r="C103" s="9">
        <v>4</v>
      </c>
      <c r="D103" s="1">
        <v>58</v>
      </c>
      <c r="E103" s="10">
        <v>57</v>
      </c>
      <c r="F103" s="5">
        <v>62</v>
      </c>
      <c r="G103" s="7">
        <v>2</v>
      </c>
      <c r="H103" s="5">
        <f t="shared" si="3"/>
        <v>191.5</v>
      </c>
      <c r="I103" s="5" t="s">
        <v>36</v>
      </c>
    </row>
    <row r="104" spans="1:9" x14ac:dyDescent="0.2">
      <c r="A104" s="17">
        <v>10422</v>
      </c>
      <c r="B104" s="2">
        <v>12</v>
      </c>
      <c r="C104" s="9">
        <v>9</v>
      </c>
      <c r="D104" s="1">
        <v>51</v>
      </c>
      <c r="E104" s="10">
        <v>61</v>
      </c>
      <c r="F104" s="5">
        <v>56</v>
      </c>
      <c r="G104" s="7">
        <v>2</v>
      </c>
      <c r="H104" s="5">
        <f t="shared" si="3"/>
        <v>189</v>
      </c>
      <c r="I104" s="5" t="s">
        <v>36</v>
      </c>
    </row>
    <row r="105" spans="1:9" x14ac:dyDescent="0.2">
      <c r="A105" s="17">
        <v>18720</v>
      </c>
      <c r="B105" s="3">
        <v>10.5</v>
      </c>
      <c r="C105" s="9">
        <v>7.5</v>
      </c>
      <c r="D105" s="1">
        <v>76</v>
      </c>
      <c r="E105" s="10">
        <v>60</v>
      </c>
      <c r="F105" s="5">
        <v>34</v>
      </c>
      <c r="G105" s="7">
        <v>1</v>
      </c>
      <c r="H105" s="5">
        <f t="shared" si="3"/>
        <v>188</v>
      </c>
      <c r="I105" s="5" t="s">
        <v>36</v>
      </c>
    </row>
    <row r="106" spans="1:9" x14ac:dyDescent="0.2">
      <c r="A106" s="17">
        <v>12234</v>
      </c>
      <c r="B106" s="3">
        <v>11.5</v>
      </c>
      <c r="C106" s="9">
        <v>8.5</v>
      </c>
      <c r="D106" s="1">
        <v>65</v>
      </c>
      <c r="E106" s="10">
        <v>50</v>
      </c>
      <c r="F106" s="5">
        <v>78</v>
      </c>
      <c r="G106" s="7">
        <v>16</v>
      </c>
      <c r="H106" s="5">
        <f t="shared" si="3"/>
        <v>185</v>
      </c>
      <c r="I106" s="5" t="s">
        <v>36</v>
      </c>
    </row>
    <row r="107" spans="1:9" x14ac:dyDescent="0.2">
      <c r="A107" s="17">
        <v>12424</v>
      </c>
      <c r="B107" s="3">
        <v>12</v>
      </c>
      <c r="C107" s="9">
        <v>9</v>
      </c>
      <c r="D107" s="1">
        <v>90</v>
      </c>
      <c r="E107" s="10">
        <v>39</v>
      </c>
      <c r="F107" s="5">
        <v>34</v>
      </c>
      <c r="G107" s="7">
        <v>1</v>
      </c>
      <c r="H107" s="5">
        <f t="shared" si="3"/>
        <v>184</v>
      </c>
      <c r="I107" s="5" t="s">
        <v>36</v>
      </c>
    </row>
    <row r="108" spans="1:9" x14ac:dyDescent="0.2">
      <c r="A108" s="17">
        <v>11981</v>
      </c>
      <c r="B108" s="2">
        <v>10.5</v>
      </c>
      <c r="C108" s="9">
        <v>8</v>
      </c>
      <c r="D108" s="1">
        <v>65</v>
      </c>
      <c r="E108" s="10">
        <v>48</v>
      </c>
      <c r="F108" s="5">
        <v>53</v>
      </c>
      <c r="G108" s="7">
        <v>3</v>
      </c>
      <c r="H108" s="5">
        <f t="shared" si="3"/>
        <v>182.5</v>
      </c>
      <c r="I108" s="5" t="s">
        <v>36</v>
      </c>
    </row>
    <row r="109" spans="1:9" x14ac:dyDescent="0.2">
      <c r="A109" s="17">
        <v>11226</v>
      </c>
      <c r="B109" s="3">
        <v>11</v>
      </c>
      <c r="C109" s="9">
        <v>9</v>
      </c>
      <c r="D109" s="1">
        <v>30</v>
      </c>
      <c r="E109" s="10">
        <v>56</v>
      </c>
      <c r="F109" s="5">
        <v>72</v>
      </c>
      <c r="G109" s="7">
        <v>0</v>
      </c>
      <c r="H109" s="5">
        <f t="shared" si="3"/>
        <v>178</v>
      </c>
      <c r="I109" s="5" t="s">
        <v>36</v>
      </c>
    </row>
    <row r="110" spans="1:9" x14ac:dyDescent="0.2">
      <c r="A110" s="17">
        <v>19611</v>
      </c>
      <c r="B110" s="3">
        <v>11</v>
      </c>
      <c r="C110" s="9">
        <v>8.5</v>
      </c>
      <c r="D110" s="1">
        <v>57</v>
      </c>
      <c r="E110" s="10">
        <v>41</v>
      </c>
      <c r="F110" s="5">
        <v>56</v>
      </c>
      <c r="G110" s="7">
        <v>0</v>
      </c>
      <c r="H110" s="5">
        <f t="shared" si="3"/>
        <v>173.5</v>
      </c>
      <c r="I110" s="5" t="s">
        <v>46</v>
      </c>
    </row>
    <row r="111" spans="1:9" x14ac:dyDescent="0.2">
      <c r="A111" s="17">
        <v>19148</v>
      </c>
      <c r="B111" s="3">
        <v>11.5</v>
      </c>
      <c r="C111" s="9">
        <v>9</v>
      </c>
      <c r="D111" s="1">
        <v>25</v>
      </c>
      <c r="E111" s="10">
        <v>47</v>
      </c>
      <c r="F111" s="5">
        <v>79</v>
      </c>
      <c r="G111" s="7">
        <v>0</v>
      </c>
      <c r="H111" s="5">
        <f t="shared" si="3"/>
        <v>171.5</v>
      </c>
      <c r="I111" s="5" t="s">
        <v>46</v>
      </c>
    </row>
    <row r="112" spans="1:9" x14ac:dyDescent="0.2">
      <c r="A112" s="17">
        <v>10343</v>
      </c>
      <c r="B112" s="3">
        <v>11.5</v>
      </c>
      <c r="C112" s="9">
        <v>8</v>
      </c>
      <c r="D112" s="1">
        <v>63</v>
      </c>
      <c r="E112" s="10">
        <v>27</v>
      </c>
      <c r="F112" s="5">
        <v>60</v>
      </c>
      <c r="G112" s="7">
        <v>0</v>
      </c>
      <c r="H112" s="5">
        <f t="shared" si="3"/>
        <v>169.5</v>
      </c>
      <c r="I112" s="5" t="s">
        <v>46</v>
      </c>
    </row>
    <row r="113" spans="1:9" x14ac:dyDescent="0.2">
      <c r="A113" s="17">
        <v>10494</v>
      </c>
      <c r="B113" s="3">
        <v>9.5</v>
      </c>
      <c r="C113" s="9">
        <v>8</v>
      </c>
      <c r="D113" s="1">
        <v>75</v>
      </c>
      <c r="E113" s="10">
        <v>48</v>
      </c>
      <c r="F113" s="5">
        <v>24</v>
      </c>
      <c r="G113" s="7">
        <v>2</v>
      </c>
      <c r="H113" s="5">
        <f t="shared" si="3"/>
        <v>164.5</v>
      </c>
      <c r="I113" s="5" t="s">
        <v>46</v>
      </c>
    </row>
    <row r="114" spans="1:9" x14ac:dyDescent="0.2">
      <c r="A114" s="17">
        <v>11421</v>
      </c>
      <c r="B114" s="3">
        <v>10.5</v>
      </c>
      <c r="C114" s="9">
        <v>8.5</v>
      </c>
      <c r="D114" s="1">
        <v>85</v>
      </c>
      <c r="E114" s="10">
        <v>54</v>
      </c>
      <c r="F114" s="5">
        <v>13</v>
      </c>
      <c r="G114" s="7">
        <v>6</v>
      </c>
      <c r="H114" s="5">
        <f t="shared" si="3"/>
        <v>163</v>
      </c>
      <c r="I114" s="5" t="s">
        <v>46</v>
      </c>
    </row>
    <row r="115" spans="1:9" x14ac:dyDescent="0.2">
      <c r="A115" s="17">
        <v>19711</v>
      </c>
      <c r="B115" s="3">
        <v>10.5</v>
      </c>
      <c r="C115" s="9">
        <v>8.5</v>
      </c>
      <c r="D115" s="1">
        <v>100</v>
      </c>
      <c r="E115" s="10">
        <v>40</v>
      </c>
      <c r="F115" s="5">
        <v>0</v>
      </c>
      <c r="G115" s="7">
        <v>2</v>
      </c>
      <c r="H115" s="5">
        <f t="shared" si="3"/>
        <v>159</v>
      </c>
      <c r="I115" s="5" t="s">
        <v>46</v>
      </c>
    </row>
    <row r="116" spans="1:9" x14ac:dyDescent="0.2">
      <c r="A116" s="17">
        <v>17468</v>
      </c>
      <c r="B116" s="3">
        <v>11</v>
      </c>
      <c r="C116" s="9">
        <v>7.5</v>
      </c>
      <c r="D116" s="1">
        <v>75</v>
      </c>
      <c r="E116" s="10">
        <v>35</v>
      </c>
      <c r="F116" s="5">
        <v>29</v>
      </c>
      <c r="G116" s="7">
        <v>2</v>
      </c>
      <c r="H116" s="5">
        <f t="shared" si="3"/>
        <v>157.5</v>
      </c>
      <c r="I116" s="5" t="s">
        <v>46</v>
      </c>
    </row>
    <row r="117" spans="1:9" x14ac:dyDescent="0.2">
      <c r="A117" s="17">
        <v>18113</v>
      </c>
      <c r="B117" s="3">
        <v>10.5</v>
      </c>
      <c r="C117" s="9">
        <v>6</v>
      </c>
      <c r="D117" s="1">
        <v>67</v>
      </c>
      <c r="E117" s="10">
        <v>36</v>
      </c>
      <c r="F117" s="5">
        <v>27</v>
      </c>
      <c r="G117" s="7">
        <v>0</v>
      </c>
      <c r="H117" s="5">
        <f t="shared" si="3"/>
        <v>146.5</v>
      </c>
      <c r="I117" s="5" t="s">
        <v>46</v>
      </c>
    </row>
    <row r="118" spans="1:9" x14ac:dyDescent="0.2">
      <c r="A118" s="17">
        <v>19965</v>
      </c>
      <c r="B118" s="3">
        <v>9</v>
      </c>
      <c r="C118" s="9">
        <v>0</v>
      </c>
      <c r="D118" s="1">
        <v>67</v>
      </c>
      <c r="E118" s="10">
        <v>51</v>
      </c>
      <c r="F118" s="5">
        <v>19</v>
      </c>
      <c r="G118" s="7">
        <v>2</v>
      </c>
      <c r="H118" s="5">
        <f t="shared" si="3"/>
        <v>146</v>
      </c>
      <c r="I118" s="5" t="s">
        <v>46</v>
      </c>
    </row>
    <row r="119" spans="1:9" x14ac:dyDescent="0.2">
      <c r="A119" s="17">
        <v>14716</v>
      </c>
      <c r="B119" s="3">
        <v>11</v>
      </c>
      <c r="C119" s="9">
        <v>8.5</v>
      </c>
      <c r="D119" s="1">
        <v>72</v>
      </c>
      <c r="E119" s="10">
        <v>47</v>
      </c>
      <c r="F119" s="5">
        <v>4</v>
      </c>
      <c r="G119" s="7">
        <v>0</v>
      </c>
      <c r="H119" s="5">
        <f t="shared" si="3"/>
        <v>142.5</v>
      </c>
      <c r="I119" s="5" t="s">
        <v>47</v>
      </c>
    </row>
    <row r="120" spans="1:9" x14ac:dyDescent="0.2">
      <c r="A120" s="17">
        <v>11736</v>
      </c>
      <c r="B120" s="3">
        <v>11</v>
      </c>
      <c r="C120" s="9">
        <v>6.5</v>
      </c>
      <c r="D120" s="1">
        <v>82</v>
      </c>
      <c r="E120" s="10">
        <v>35</v>
      </c>
      <c r="F120" s="5">
        <v>4</v>
      </c>
      <c r="G120" s="7">
        <v>3</v>
      </c>
      <c r="H120" s="5">
        <f t="shared" si="3"/>
        <v>136.5</v>
      </c>
      <c r="I120" s="5" t="s">
        <v>47</v>
      </c>
    </row>
    <row r="121" spans="1:9" x14ac:dyDescent="0.2">
      <c r="A121" s="17">
        <v>81543</v>
      </c>
      <c r="B121" s="3">
        <v>6</v>
      </c>
      <c r="C121" s="9">
        <v>9</v>
      </c>
      <c r="D121" s="1">
        <v>18</v>
      </c>
      <c r="E121" s="10">
        <v>46</v>
      </c>
      <c r="F121" s="5">
        <v>54</v>
      </c>
      <c r="G121" s="7">
        <v>0</v>
      </c>
      <c r="H121" s="5">
        <f t="shared" si="3"/>
        <v>133</v>
      </c>
      <c r="I121" s="5" t="s">
        <v>47</v>
      </c>
    </row>
    <row r="122" spans="1:9" x14ac:dyDescent="0.2">
      <c r="A122" s="17">
        <v>18687</v>
      </c>
      <c r="B122" s="3">
        <v>10.5</v>
      </c>
      <c r="C122" s="9">
        <v>0</v>
      </c>
      <c r="D122" s="1">
        <v>85</v>
      </c>
      <c r="E122" s="10">
        <v>26</v>
      </c>
      <c r="F122" s="5">
        <v>9</v>
      </c>
      <c r="G122" s="7">
        <v>3</v>
      </c>
      <c r="H122" s="5">
        <f t="shared" si="3"/>
        <v>128.5</v>
      </c>
      <c r="I122" s="5" t="s">
        <v>47</v>
      </c>
    </row>
    <row r="123" spans="1:9" x14ac:dyDescent="0.2">
      <c r="A123" s="17">
        <v>13516</v>
      </c>
      <c r="B123" s="3">
        <v>0</v>
      </c>
      <c r="C123" s="9">
        <v>8</v>
      </c>
      <c r="D123" s="1">
        <v>35</v>
      </c>
      <c r="E123" s="10">
        <v>37</v>
      </c>
      <c r="F123" s="5">
        <v>45</v>
      </c>
      <c r="G123" s="7">
        <v>1</v>
      </c>
      <c r="H123" s="5">
        <f t="shared" si="3"/>
        <v>125</v>
      </c>
      <c r="I123" s="5" t="s">
        <v>47</v>
      </c>
    </row>
    <row r="124" spans="1:9" x14ac:dyDescent="0.2">
      <c r="A124" s="17">
        <v>11869</v>
      </c>
      <c r="B124" s="2">
        <v>12</v>
      </c>
      <c r="C124" s="9">
        <v>0</v>
      </c>
      <c r="D124" s="1">
        <v>50</v>
      </c>
      <c r="E124" s="10">
        <v>14</v>
      </c>
      <c r="F124" s="5">
        <v>44</v>
      </c>
      <c r="G124" s="7">
        <v>2</v>
      </c>
      <c r="H124" s="5">
        <f t="shared" si="3"/>
        <v>120</v>
      </c>
      <c r="I124" s="5" t="s">
        <v>47</v>
      </c>
    </row>
    <row r="125" spans="1:9" x14ac:dyDescent="0.2">
      <c r="A125" s="17">
        <v>15514</v>
      </c>
      <c r="B125" s="3">
        <v>12</v>
      </c>
      <c r="C125" s="9">
        <v>3.5</v>
      </c>
      <c r="D125" s="1">
        <v>85</v>
      </c>
      <c r="E125" s="10">
        <v>0</v>
      </c>
      <c r="F125" s="5">
        <v>10</v>
      </c>
      <c r="G125" s="7">
        <v>3</v>
      </c>
      <c r="H125" s="5">
        <f t="shared" si="3"/>
        <v>108.5</v>
      </c>
      <c r="I125" s="16" t="s">
        <v>47</v>
      </c>
    </row>
    <row r="126" spans="1:9" x14ac:dyDescent="0.2">
      <c r="A126" s="17">
        <v>19762</v>
      </c>
      <c r="B126" s="3">
        <v>12</v>
      </c>
      <c r="C126" s="9">
        <v>9</v>
      </c>
      <c r="D126" s="1">
        <v>43</v>
      </c>
      <c r="E126" s="10">
        <v>46</v>
      </c>
      <c r="F126" s="5">
        <v>2</v>
      </c>
      <c r="G126" s="7">
        <v>4</v>
      </c>
      <c r="H126" s="5">
        <f t="shared" si="3"/>
        <v>108</v>
      </c>
      <c r="I126" s="5" t="s">
        <v>48</v>
      </c>
    </row>
    <row r="127" spans="1:9" x14ac:dyDescent="0.2">
      <c r="A127" s="17">
        <v>12407</v>
      </c>
      <c r="B127" s="2">
        <v>10.5</v>
      </c>
      <c r="C127" s="9">
        <v>8</v>
      </c>
      <c r="D127" s="1">
        <v>42</v>
      </c>
      <c r="E127" s="10">
        <v>39</v>
      </c>
      <c r="F127" s="5">
        <v>6</v>
      </c>
      <c r="G127" s="7">
        <v>3</v>
      </c>
      <c r="H127" s="5">
        <f t="shared" si="3"/>
        <v>103.5</v>
      </c>
      <c r="I127" s="5" t="s">
        <v>37</v>
      </c>
    </row>
    <row r="128" spans="1:9" x14ac:dyDescent="0.2">
      <c r="A128" s="17">
        <v>14811</v>
      </c>
      <c r="B128" s="3">
        <v>9.5</v>
      </c>
      <c r="C128" s="9">
        <v>7</v>
      </c>
      <c r="D128" s="1">
        <v>78</v>
      </c>
      <c r="E128" s="10">
        <v>17</v>
      </c>
      <c r="F128" s="5">
        <v>0</v>
      </c>
      <c r="G128" s="7">
        <v>6</v>
      </c>
      <c r="H128" s="5">
        <f t="shared" si="3"/>
        <v>103.5</v>
      </c>
      <c r="I128" s="5" t="s">
        <v>48</v>
      </c>
    </row>
    <row r="129" spans="1:9" x14ac:dyDescent="0.2">
      <c r="A129" s="17">
        <v>11416</v>
      </c>
      <c r="B129" s="3">
        <v>10.5</v>
      </c>
      <c r="C129" s="9">
        <v>8.5</v>
      </c>
      <c r="D129" s="1">
        <v>15</v>
      </c>
      <c r="E129" s="10">
        <v>41</v>
      </c>
      <c r="F129" s="5">
        <v>22</v>
      </c>
      <c r="G129" s="7">
        <v>3</v>
      </c>
      <c r="H129" s="5">
        <f t="shared" si="3"/>
        <v>95</v>
      </c>
      <c r="I129" s="5" t="s">
        <v>37</v>
      </c>
    </row>
    <row r="130" spans="1:9" x14ac:dyDescent="0.2">
      <c r="A130" s="17">
        <v>10225</v>
      </c>
      <c r="B130" s="2">
        <v>8.5</v>
      </c>
      <c r="C130" s="9">
        <v>8</v>
      </c>
      <c r="D130" s="1">
        <v>10</v>
      </c>
      <c r="E130" s="10">
        <v>34</v>
      </c>
      <c r="F130" s="5">
        <v>31</v>
      </c>
      <c r="G130" s="7">
        <v>1</v>
      </c>
      <c r="H130" s="5">
        <f t="shared" ref="H130:H161" si="4">SUM(B130:F130)+IF(G130&lt;=1, 0, (G130-2)*(-2))</f>
        <v>91.5</v>
      </c>
      <c r="I130" s="5" t="s">
        <v>37</v>
      </c>
    </row>
    <row r="131" spans="1:9" x14ac:dyDescent="0.2">
      <c r="A131" s="17">
        <v>11652</v>
      </c>
      <c r="B131" s="3">
        <v>8.5</v>
      </c>
      <c r="C131" s="9">
        <v>8</v>
      </c>
      <c r="D131" s="1">
        <v>50</v>
      </c>
      <c r="E131" s="10">
        <v>0</v>
      </c>
      <c r="F131" s="5">
        <v>4</v>
      </c>
      <c r="G131" s="7">
        <v>0</v>
      </c>
      <c r="H131" s="5">
        <f t="shared" si="4"/>
        <v>70.5</v>
      </c>
      <c r="I131" s="5" t="s">
        <v>37</v>
      </c>
    </row>
    <row r="132" spans="1:9" x14ac:dyDescent="0.2">
      <c r="A132" s="17">
        <v>12299</v>
      </c>
      <c r="B132" s="3">
        <v>9</v>
      </c>
      <c r="C132" s="9">
        <v>4</v>
      </c>
      <c r="D132" s="1">
        <v>42</v>
      </c>
      <c r="E132" s="10">
        <v>16</v>
      </c>
      <c r="F132" s="5">
        <v>0</v>
      </c>
      <c r="G132" s="7">
        <v>3</v>
      </c>
      <c r="H132" s="5">
        <f t="shared" si="4"/>
        <v>69</v>
      </c>
      <c r="I132" s="5" t="s">
        <v>37</v>
      </c>
    </row>
    <row r="133" spans="1:9" x14ac:dyDescent="0.2">
      <c r="A133" s="17">
        <v>13666</v>
      </c>
      <c r="B133" s="3">
        <v>3</v>
      </c>
      <c r="C133" s="9">
        <v>6</v>
      </c>
      <c r="D133" s="1">
        <v>25</v>
      </c>
      <c r="E133" s="10">
        <v>30</v>
      </c>
      <c r="F133" s="5">
        <v>2</v>
      </c>
      <c r="G133" s="7">
        <v>1</v>
      </c>
      <c r="H133" s="5">
        <f t="shared" si="4"/>
        <v>66</v>
      </c>
      <c r="I133" s="5" t="s">
        <v>55</v>
      </c>
    </row>
    <row r="134" spans="1:9" x14ac:dyDescent="0.2">
      <c r="A134" s="17">
        <v>11745</v>
      </c>
      <c r="B134" s="3">
        <v>8.5</v>
      </c>
      <c r="C134" s="9">
        <v>0</v>
      </c>
      <c r="D134" s="1">
        <v>75</v>
      </c>
      <c r="E134" s="10">
        <v>0</v>
      </c>
      <c r="F134" s="5">
        <v>0</v>
      </c>
      <c r="G134" s="7">
        <v>12</v>
      </c>
      <c r="H134" s="5">
        <f t="shared" si="4"/>
        <v>63.5</v>
      </c>
      <c r="I134" s="5" t="s">
        <v>49</v>
      </c>
    </row>
    <row r="135" spans="1:9" x14ac:dyDescent="0.2">
      <c r="A135" s="17">
        <v>11863</v>
      </c>
      <c r="B135" s="3">
        <v>12</v>
      </c>
      <c r="C135" s="9">
        <v>0</v>
      </c>
      <c r="D135" s="1">
        <v>30</v>
      </c>
      <c r="E135" s="10">
        <v>9</v>
      </c>
      <c r="F135" s="5">
        <v>48</v>
      </c>
      <c r="G135" s="7">
        <v>20</v>
      </c>
      <c r="H135" s="5">
        <f t="shared" si="4"/>
        <v>63</v>
      </c>
      <c r="I135" s="5" t="s">
        <v>49</v>
      </c>
    </row>
    <row r="136" spans="1:9" x14ac:dyDescent="0.2">
      <c r="A136" s="17">
        <v>17626</v>
      </c>
      <c r="B136" s="3">
        <v>4.5</v>
      </c>
      <c r="C136" s="9">
        <v>7</v>
      </c>
      <c r="D136" s="1">
        <v>40</v>
      </c>
      <c r="E136" s="10">
        <v>11</v>
      </c>
      <c r="F136" s="5">
        <v>0</v>
      </c>
      <c r="G136" s="7">
        <v>2</v>
      </c>
      <c r="H136" s="5">
        <f t="shared" si="4"/>
        <v>62.5</v>
      </c>
      <c r="I136" s="5" t="s">
        <v>49</v>
      </c>
    </row>
    <row r="137" spans="1:9" x14ac:dyDescent="0.2">
      <c r="A137" s="17">
        <v>12658</v>
      </c>
      <c r="B137" s="3">
        <v>10.5</v>
      </c>
      <c r="C137" s="9">
        <v>5.5</v>
      </c>
      <c r="D137" s="1">
        <v>15</v>
      </c>
      <c r="E137" s="10">
        <v>14</v>
      </c>
      <c r="F137" s="5">
        <v>8</v>
      </c>
      <c r="G137" s="7">
        <v>2</v>
      </c>
      <c r="H137" s="5">
        <f t="shared" si="4"/>
        <v>53</v>
      </c>
      <c r="I137" s="5" t="s">
        <v>49</v>
      </c>
    </row>
    <row r="138" spans="1:9" x14ac:dyDescent="0.2">
      <c r="A138" s="17">
        <v>13367</v>
      </c>
      <c r="B138" s="3">
        <v>9.5</v>
      </c>
      <c r="C138" s="9">
        <v>6</v>
      </c>
      <c r="D138" s="1">
        <v>38</v>
      </c>
      <c r="E138" s="10">
        <v>0</v>
      </c>
      <c r="F138" s="5">
        <v>0</v>
      </c>
      <c r="G138" s="7">
        <v>3</v>
      </c>
      <c r="H138" s="5">
        <f t="shared" si="4"/>
        <v>51.5</v>
      </c>
      <c r="I138" s="5" t="s">
        <v>49</v>
      </c>
    </row>
    <row r="139" spans="1:9" x14ac:dyDescent="0.2">
      <c r="A139" s="17">
        <v>13773</v>
      </c>
      <c r="B139" s="2">
        <v>11</v>
      </c>
      <c r="C139" s="9">
        <v>8</v>
      </c>
      <c r="D139" s="1">
        <v>0</v>
      </c>
      <c r="E139" s="10">
        <v>23</v>
      </c>
      <c r="F139" s="5">
        <v>8</v>
      </c>
      <c r="G139" s="7">
        <v>0</v>
      </c>
      <c r="H139" s="5">
        <f t="shared" si="4"/>
        <v>50</v>
      </c>
      <c r="I139" s="5" t="s">
        <v>49</v>
      </c>
    </row>
    <row r="140" spans="1:9" x14ac:dyDescent="0.2">
      <c r="A140" s="17">
        <v>13419</v>
      </c>
      <c r="B140" s="3">
        <v>0</v>
      </c>
      <c r="C140" s="9">
        <v>0</v>
      </c>
      <c r="D140" s="1">
        <v>48</v>
      </c>
      <c r="E140" s="10">
        <v>6</v>
      </c>
      <c r="F140" s="5">
        <v>13</v>
      </c>
      <c r="G140" s="7">
        <v>12</v>
      </c>
      <c r="H140" s="5">
        <f t="shared" si="4"/>
        <v>47</v>
      </c>
      <c r="I140" s="5" t="s">
        <v>49</v>
      </c>
    </row>
    <row r="141" spans="1:9" x14ac:dyDescent="0.2">
      <c r="A141" s="17">
        <v>12930</v>
      </c>
      <c r="B141" s="3">
        <v>3</v>
      </c>
      <c r="C141" s="9">
        <v>2.5</v>
      </c>
      <c r="D141" s="1">
        <v>27</v>
      </c>
      <c r="E141" s="10">
        <v>17</v>
      </c>
      <c r="F141" s="5">
        <v>4</v>
      </c>
      <c r="G141" s="7">
        <v>6</v>
      </c>
      <c r="H141" s="5">
        <f t="shared" si="4"/>
        <v>45.5</v>
      </c>
      <c r="I141" s="5" t="s">
        <v>49</v>
      </c>
    </row>
    <row r="142" spans="1:9" x14ac:dyDescent="0.2">
      <c r="A142" s="17">
        <v>18389</v>
      </c>
      <c r="B142" s="3">
        <v>5.5</v>
      </c>
      <c r="C142" s="9">
        <v>6</v>
      </c>
      <c r="D142" s="1">
        <v>50</v>
      </c>
      <c r="E142" s="10">
        <v>6</v>
      </c>
      <c r="F142" s="5">
        <v>0</v>
      </c>
      <c r="G142" s="7">
        <v>13</v>
      </c>
      <c r="H142" s="5">
        <f t="shared" si="4"/>
        <v>45.5</v>
      </c>
      <c r="I142" s="5" t="s">
        <v>49</v>
      </c>
    </row>
    <row r="143" spans="1:9" x14ac:dyDescent="0.2">
      <c r="A143" s="17">
        <v>12631</v>
      </c>
      <c r="B143" s="3">
        <v>1</v>
      </c>
      <c r="C143" s="9">
        <v>8.5</v>
      </c>
      <c r="D143" s="1">
        <v>15</v>
      </c>
      <c r="E143" s="10">
        <v>4</v>
      </c>
      <c r="F143" s="5">
        <v>15</v>
      </c>
      <c r="G143" s="7">
        <v>1</v>
      </c>
      <c r="H143" s="5">
        <f t="shared" si="4"/>
        <v>43.5</v>
      </c>
      <c r="I143" s="5" t="s">
        <v>49</v>
      </c>
    </row>
    <row r="144" spans="1:9" x14ac:dyDescent="0.2">
      <c r="A144" s="17">
        <v>13297</v>
      </c>
      <c r="B144" s="3">
        <v>7.5</v>
      </c>
      <c r="C144" s="9">
        <v>6</v>
      </c>
      <c r="D144" s="1">
        <v>25</v>
      </c>
      <c r="E144" s="10">
        <v>0</v>
      </c>
      <c r="F144" s="5">
        <v>0</v>
      </c>
      <c r="G144" s="7">
        <v>1</v>
      </c>
      <c r="H144" s="5">
        <f t="shared" si="4"/>
        <v>38.5</v>
      </c>
      <c r="I144" s="5" t="s">
        <v>49</v>
      </c>
    </row>
    <row r="145" spans="1:9" x14ac:dyDescent="0.2">
      <c r="A145" s="17">
        <v>14025</v>
      </c>
      <c r="B145" s="3">
        <v>9</v>
      </c>
      <c r="C145" s="9">
        <v>2</v>
      </c>
      <c r="D145" s="1">
        <v>29</v>
      </c>
      <c r="E145" s="10">
        <v>3</v>
      </c>
      <c r="F145" s="5">
        <v>0</v>
      </c>
      <c r="G145" s="7">
        <v>6</v>
      </c>
      <c r="H145" s="5">
        <f t="shared" si="4"/>
        <v>35</v>
      </c>
      <c r="I145" s="5" t="s">
        <v>50</v>
      </c>
    </row>
    <row r="146" spans="1:9" x14ac:dyDescent="0.2">
      <c r="A146" s="17">
        <v>11402</v>
      </c>
      <c r="B146" s="2">
        <v>8.5</v>
      </c>
      <c r="C146" s="9">
        <v>0</v>
      </c>
      <c r="D146" s="1">
        <v>30</v>
      </c>
      <c r="E146" s="10">
        <v>0</v>
      </c>
      <c r="F146" s="5">
        <v>0</v>
      </c>
      <c r="G146" s="7">
        <v>6</v>
      </c>
      <c r="H146" s="5">
        <f t="shared" si="4"/>
        <v>30.5</v>
      </c>
      <c r="I146" s="5" t="s">
        <v>50</v>
      </c>
    </row>
    <row r="147" spans="1:9" x14ac:dyDescent="0.2">
      <c r="A147" s="17">
        <v>11277</v>
      </c>
      <c r="B147" s="3">
        <v>7.5</v>
      </c>
      <c r="C147" s="9">
        <v>8</v>
      </c>
      <c r="D147" s="1">
        <v>10</v>
      </c>
      <c r="E147" s="10">
        <v>2</v>
      </c>
      <c r="F147" s="5">
        <v>0</v>
      </c>
      <c r="G147" s="7">
        <v>0</v>
      </c>
      <c r="H147" s="5">
        <f t="shared" si="4"/>
        <v>27.5</v>
      </c>
      <c r="I147" s="5" t="s">
        <v>50</v>
      </c>
    </row>
    <row r="148" spans="1:9" x14ac:dyDescent="0.2">
      <c r="A148" s="17">
        <v>19069</v>
      </c>
      <c r="B148" s="3">
        <v>0</v>
      </c>
      <c r="C148" s="9">
        <v>6.5</v>
      </c>
      <c r="D148" s="1">
        <v>10</v>
      </c>
      <c r="E148" s="10">
        <v>1</v>
      </c>
      <c r="F148" s="5">
        <v>10</v>
      </c>
      <c r="G148" s="7">
        <v>2</v>
      </c>
      <c r="H148" s="5">
        <f t="shared" si="4"/>
        <v>27.5</v>
      </c>
      <c r="I148" s="5" t="s">
        <v>50</v>
      </c>
    </row>
    <row r="149" spans="1:9" x14ac:dyDescent="0.2">
      <c r="A149" s="17">
        <v>13394</v>
      </c>
      <c r="B149" s="3">
        <v>8.5</v>
      </c>
      <c r="C149" s="9">
        <v>8</v>
      </c>
      <c r="D149" s="1">
        <v>0</v>
      </c>
      <c r="E149" s="10">
        <v>0</v>
      </c>
      <c r="F149" s="5">
        <v>2</v>
      </c>
      <c r="G149" s="7">
        <v>1</v>
      </c>
      <c r="H149" s="5">
        <f t="shared" si="4"/>
        <v>18.5</v>
      </c>
      <c r="I149" s="5" t="s">
        <v>50</v>
      </c>
    </row>
    <row r="150" spans="1:9" x14ac:dyDescent="0.2">
      <c r="A150" s="17">
        <v>17228</v>
      </c>
      <c r="B150" s="2">
        <v>4.5</v>
      </c>
      <c r="C150" s="9">
        <v>6.5</v>
      </c>
      <c r="D150" s="1">
        <v>0</v>
      </c>
      <c r="E150" s="10">
        <v>10</v>
      </c>
      <c r="F150" s="5">
        <v>3</v>
      </c>
      <c r="G150" s="7">
        <v>7</v>
      </c>
      <c r="H150" s="5">
        <f t="shared" si="4"/>
        <v>14</v>
      </c>
      <c r="I150" s="5" t="s">
        <v>51</v>
      </c>
    </row>
    <row r="151" spans="1:9" x14ac:dyDescent="0.2">
      <c r="A151" s="17">
        <v>11287</v>
      </c>
      <c r="B151" s="2">
        <v>6.5</v>
      </c>
      <c r="C151" s="9">
        <v>4.5</v>
      </c>
      <c r="D151" s="1">
        <v>0</v>
      </c>
      <c r="E151" s="10">
        <v>0</v>
      </c>
      <c r="F151" s="5">
        <v>0</v>
      </c>
      <c r="G151" s="7">
        <v>5</v>
      </c>
      <c r="H151" s="5">
        <f t="shared" si="4"/>
        <v>5</v>
      </c>
      <c r="I151" s="5" t="s">
        <v>52</v>
      </c>
    </row>
    <row r="152" spans="1:9" x14ac:dyDescent="0.2">
      <c r="A152" s="17">
        <v>13379</v>
      </c>
      <c r="B152" s="3">
        <v>3.5</v>
      </c>
      <c r="C152" s="9">
        <v>0</v>
      </c>
      <c r="D152" s="1">
        <v>20</v>
      </c>
      <c r="E152" s="10">
        <v>0</v>
      </c>
      <c r="F152" s="5">
        <v>0</v>
      </c>
      <c r="G152" s="7">
        <v>22</v>
      </c>
      <c r="H152" s="5">
        <f t="shared" si="4"/>
        <v>-16.5</v>
      </c>
      <c r="I152" s="5" t="s">
        <v>53</v>
      </c>
    </row>
    <row r="153" spans="1:9" x14ac:dyDescent="0.2">
      <c r="A153" s="17">
        <v>11395</v>
      </c>
      <c r="B153" s="3">
        <v>0</v>
      </c>
      <c r="C153" s="9">
        <v>0</v>
      </c>
      <c r="D153" s="1">
        <v>0</v>
      </c>
      <c r="E153" s="10">
        <v>0</v>
      </c>
      <c r="F153" s="5">
        <v>0</v>
      </c>
      <c r="G153" s="7">
        <v>11</v>
      </c>
      <c r="H153" s="5">
        <f t="shared" si="4"/>
        <v>-18</v>
      </c>
      <c r="I153" s="5" t="s">
        <v>54</v>
      </c>
    </row>
    <row r="154" spans="1:9" x14ac:dyDescent="0.2">
      <c r="A154" s="17">
        <v>14403</v>
      </c>
      <c r="B154" s="2">
        <v>2</v>
      </c>
      <c r="C154" s="9">
        <v>0</v>
      </c>
      <c r="D154" s="1">
        <v>5</v>
      </c>
      <c r="E154" s="10">
        <v>0</v>
      </c>
      <c r="F154" s="5">
        <v>0</v>
      </c>
      <c r="G154" s="7">
        <v>20</v>
      </c>
      <c r="H154" s="5">
        <f t="shared" si="4"/>
        <v>-29</v>
      </c>
      <c r="I154" s="5" t="s">
        <v>54</v>
      </c>
    </row>
    <row r="155" spans="1:9" x14ac:dyDescent="0.2">
      <c r="A155" s="17">
        <v>13402</v>
      </c>
      <c r="B155" s="3">
        <v>0</v>
      </c>
      <c r="C155" s="9">
        <v>0</v>
      </c>
      <c r="D155" s="1">
        <v>0</v>
      </c>
      <c r="E155" s="10">
        <v>0</v>
      </c>
      <c r="F155" s="5">
        <v>0</v>
      </c>
      <c r="G155" s="7">
        <v>27</v>
      </c>
      <c r="H155" s="5">
        <f t="shared" si="4"/>
        <v>-50</v>
      </c>
      <c r="I155" s="5" t="s">
        <v>54</v>
      </c>
    </row>
    <row r="156" spans="1:9" x14ac:dyDescent="0.3">
      <c r="A156" s="14" t="s">
        <v>7</v>
      </c>
      <c r="B156" s="6">
        <f>B157/D160</f>
        <v>9.0892857142857135</v>
      </c>
      <c r="C156" s="6">
        <f t="shared" ref="C156" si="5">C157/168</f>
        <v>6.8214285714285712</v>
      </c>
      <c r="D156" s="6">
        <f>D157/D160</f>
        <v>62.857142857142854</v>
      </c>
      <c r="E156" s="6">
        <f>E157/E160</f>
        <v>55.020134228187921</v>
      </c>
      <c r="F156" s="6">
        <f>F157/F160</f>
        <v>61.317567567567565</v>
      </c>
      <c r="G156" s="6">
        <f>G157/154</f>
        <v>2.2337662337662336</v>
      </c>
      <c r="H156" s="6">
        <f>H157/154</f>
        <v>195.35064935064935</v>
      </c>
    </row>
    <row r="157" spans="1:9" x14ac:dyDescent="0.3">
      <c r="A157" s="14" t="s">
        <v>8</v>
      </c>
      <c r="B157" s="6">
        <f t="shared" ref="B157" si="6">SUM(B2:B155)</f>
        <v>1527</v>
      </c>
      <c r="C157" s="6">
        <f>SUM(C2:C155)</f>
        <v>1146</v>
      </c>
      <c r="D157" s="6">
        <f>SUM(D2:D155)</f>
        <v>10560</v>
      </c>
      <c r="E157" s="6">
        <f>SUM(E2:E155)</f>
        <v>8198</v>
      </c>
      <c r="F157" s="6">
        <f t="shared" ref="F157:H157" si="7">SUM(F2:F155)</f>
        <v>9075</v>
      </c>
      <c r="G157" s="6">
        <f t="shared" si="7"/>
        <v>344</v>
      </c>
      <c r="H157" s="6">
        <f t="shared" si="7"/>
        <v>30084</v>
      </c>
    </row>
    <row r="158" spans="1:9" x14ac:dyDescent="0.3">
      <c r="A158" s="11" t="s">
        <v>9</v>
      </c>
      <c r="B158" s="8">
        <f t="shared" ref="B158:H158" si="8">MAX(B2:B155)</f>
        <v>12</v>
      </c>
      <c r="C158" s="8">
        <f>MAX(C2:C155)</f>
        <v>9</v>
      </c>
      <c r="D158" s="8">
        <f>MAX(D2:D155)</f>
        <v>100</v>
      </c>
      <c r="E158" s="8">
        <f t="shared" si="8"/>
        <v>98</v>
      </c>
      <c r="F158" s="8">
        <f t="shared" si="8"/>
        <v>100</v>
      </c>
      <c r="G158" s="8">
        <f t="shared" si="8"/>
        <v>27</v>
      </c>
      <c r="H158" s="8">
        <f t="shared" si="8"/>
        <v>308.5</v>
      </c>
    </row>
    <row r="159" spans="1:9" x14ac:dyDescent="0.3">
      <c r="A159" s="11" t="s">
        <v>10</v>
      </c>
      <c r="B159" s="8">
        <f t="shared" ref="B159:H159" si="9">MIN(B2:B155)</f>
        <v>0</v>
      </c>
      <c r="C159" s="8">
        <f>MIN(C2:C155)</f>
        <v>0</v>
      </c>
      <c r="D159" s="8">
        <f>MIN(D2:D155)</f>
        <v>0</v>
      </c>
      <c r="E159" s="8">
        <f t="shared" si="9"/>
        <v>0</v>
      </c>
      <c r="F159" s="8">
        <f t="shared" si="9"/>
        <v>0</v>
      </c>
      <c r="G159" s="8">
        <f t="shared" si="9"/>
        <v>0</v>
      </c>
      <c r="H159" s="8">
        <f t="shared" si="9"/>
        <v>-50</v>
      </c>
    </row>
    <row r="160" spans="1:9" x14ac:dyDescent="0.3">
      <c r="A160" s="15" t="s">
        <v>38</v>
      </c>
      <c r="B160" s="15"/>
      <c r="C160" s="15"/>
      <c r="D160" s="14">
        <v>168</v>
      </c>
      <c r="E160" s="14">
        <v>149</v>
      </c>
      <c r="F160" s="15">
        <v>148</v>
      </c>
      <c r="G160" s="15"/>
      <c r="H160" s="15"/>
    </row>
  </sheetData>
  <sortState ref="A2:I155">
    <sortCondition descending="1" ref="H2:H155"/>
  </sortState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 (최종공개_수정)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2017-11-27T06:12:27Z</dcterms:created>
  <dcterms:modified xsi:type="dcterms:W3CDTF">2017-12-15T08:23:15Z</dcterms:modified>
</cp:coreProperties>
</file>