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D:\Downloads\Hexashop Free Website Template - Free-CSS.com\templatemo_571_hexashop\assets\database\"/>
    </mc:Choice>
  </mc:AlternateContent>
  <bookViews>
    <workbookView xWindow="0" yWindow="0" windowWidth="15780" windowHeight="7752"/>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27" i="1" l="1"/>
  <c r="J36" i="1"/>
  <c r="H36" i="1"/>
  <c r="G36" i="1"/>
  <c r="E36" i="1"/>
  <c r="J35" i="1"/>
  <c r="H35" i="1"/>
  <c r="G35" i="1"/>
  <c r="E35" i="1"/>
  <c r="J34" i="1"/>
  <c r="H34" i="1"/>
  <c r="G34" i="1"/>
  <c r="E34" i="1"/>
  <c r="J33" i="1"/>
  <c r="H33" i="1"/>
  <c r="G33" i="1"/>
  <c r="E33" i="1"/>
  <c r="J32" i="1"/>
  <c r="H32" i="1"/>
  <c r="G32" i="1"/>
  <c r="E32" i="1"/>
  <c r="J31" i="1"/>
  <c r="H31" i="1"/>
  <c r="G31" i="1"/>
  <c r="E31" i="1"/>
  <c r="J30" i="1"/>
  <c r="H30" i="1"/>
  <c r="G30" i="1"/>
  <c r="E30" i="1"/>
  <c r="J29" i="1"/>
  <c r="H29" i="1"/>
  <c r="G29" i="1"/>
  <c r="E29" i="1"/>
  <c r="J28" i="1"/>
  <c r="H28" i="1"/>
  <c r="G28" i="1"/>
  <c r="E28" i="1"/>
  <c r="J27" i="1"/>
  <c r="H27" i="1"/>
  <c r="G27" i="1"/>
  <c r="J26" i="1"/>
  <c r="H26" i="1"/>
  <c r="G26" i="1"/>
  <c r="E26" i="1"/>
  <c r="J25" i="1"/>
  <c r="H25" i="1"/>
  <c r="G25" i="1"/>
  <c r="E25" i="1"/>
  <c r="J24" i="1"/>
  <c r="H24" i="1"/>
  <c r="G24" i="1"/>
  <c r="E24" i="1"/>
  <c r="J23" i="1"/>
  <c r="H23" i="1"/>
  <c r="G23" i="1"/>
  <c r="E23" i="1"/>
  <c r="J22" i="1"/>
  <c r="H22" i="1"/>
  <c r="G22" i="1"/>
  <c r="E22" i="1"/>
  <c r="J21" i="1"/>
  <c r="H21" i="1"/>
  <c r="G21" i="1"/>
  <c r="E21" i="1"/>
  <c r="J20" i="1"/>
  <c r="H20" i="1"/>
  <c r="G20" i="1"/>
  <c r="E20" i="1"/>
  <c r="J19" i="1"/>
  <c r="H19" i="1"/>
  <c r="G19" i="1"/>
  <c r="E19" i="1"/>
  <c r="J18" i="1"/>
  <c r="H18" i="1"/>
  <c r="G18" i="1"/>
  <c r="E18" i="1"/>
  <c r="J17" i="1"/>
  <c r="H17" i="1"/>
  <c r="G17" i="1"/>
  <c r="E17" i="1"/>
  <c r="J16" i="1"/>
  <c r="H16" i="1"/>
  <c r="G16" i="1"/>
  <c r="E16" i="1"/>
  <c r="J15" i="1"/>
  <c r="H15" i="1"/>
  <c r="G15" i="1"/>
  <c r="E15" i="1"/>
  <c r="J14" i="1"/>
  <c r="H14" i="1"/>
  <c r="G14" i="1"/>
  <c r="E14" i="1"/>
  <c r="J13" i="1"/>
  <c r="H13" i="1"/>
  <c r="G13" i="1"/>
  <c r="E13" i="1"/>
  <c r="J12" i="1"/>
  <c r="H12" i="1"/>
  <c r="G12" i="1"/>
  <c r="E12" i="1"/>
  <c r="J11" i="1"/>
  <c r="H11" i="1"/>
  <c r="G11" i="1"/>
  <c r="E11" i="1"/>
  <c r="J10" i="1"/>
  <c r="H10" i="1"/>
  <c r="G10" i="1"/>
  <c r="E10" i="1"/>
  <c r="J9" i="1"/>
  <c r="H9" i="1"/>
  <c r="G9" i="1"/>
  <c r="E9" i="1"/>
  <c r="J8" i="1"/>
  <c r="H8" i="1"/>
  <c r="G8" i="1"/>
  <c r="E8" i="1"/>
  <c r="J7" i="1"/>
  <c r="H7" i="1"/>
  <c r="G7" i="1"/>
  <c r="E7" i="1"/>
  <c r="J6" i="1"/>
  <c r="H6" i="1"/>
  <c r="G6" i="1"/>
  <c r="E6" i="1"/>
  <c r="J5" i="1"/>
  <c r="H5" i="1"/>
  <c r="G5" i="1"/>
  <c r="E5" i="1"/>
  <c r="J4" i="1"/>
  <c r="H4" i="1"/>
  <c r="G4" i="1"/>
  <c r="E4" i="1"/>
  <c r="J3" i="1"/>
  <c r="H3" i="1"/>
  <c r="G3" i="1"/>
  <c r="E3" i="1"/>
  <c r="J2" i="1"/>
  <c r="H2" i="1"/>
  <c r="G2" i="1"/>
  <c r="E2" i="1"/>
  <c r="J1" i="1"/>
  <c r="H1" i="1"/>
  <c r="G1" i="1"/>
  <c r="E1" i="1"/>
</calcChain>
</file>

<file path=xl/sharedStrings.xml><?xml version="1.0" encoding="utf-8"?>
<sst xmlns="http://schemas.openxmlformats.org/spreadsheetml/2006/main" count="108" uniqueCount="108">
  <si>
    <t>https://down-bs-id.img.susercontent.com/aacc3d53b40a394659cee7bdd9c414fe.webp</t>
  </si>
  <si>
    <t>CELANA PRIA CHINO Slim fit Panjang Kerja kantor Santai Liburan Cowok Gentleman Boy</t>
  </si>
  <si>
    <t>https://shope.ee/6ANo10kOoT</t>
  </si>
  <si>
    <t>https://down-bs-id.img.susercontent.com/id-11134207-7r98z-lsmqrmgrueyu54.webp</t>
  </si>
  <si>
    <t>https://shope.ee/6zwv0ZtcNU</t>
  </si>
  <si>
    <t>FROYEMUL - Basic Trousers (Celana Bahan Formal Pria, Slimfit)</t>
  </si>
  <si>
    <t>CELANA CHINO Panjang Pria Slimfit KERJAHARIAN Santai Casual Formal Hitam Abu Cream Mocca Size 27-38</t>
  </si>
  <si>
    <t>https://down-bs-id.img.susercontent.com/id-11134207-7qul1-li9my0a2b0yh47.webp</t>
  </si>
  <si>
    <t>https://shope.ee/5pkxcXqtud</t>
  </si>
  <si>
    <t>https://down-bs-id.img.susercontent.com/49242998afd07e267df4ae2ce4bd8967.webp</t>
  </si>
  <si>
    <t>https://shope.ee/3pztEubNBd</t>
  </si>
  <si>
    <t>YANG LAGI HITS Celana Cargo Panjang Pria Army Loreng Ufc Venum Mma Pantai Gym Lari Fitnes</t>
  </si>
  <si>
    <t>https://down-bs-id.img.susercontent.com/id-11134207-7r98r-lsmqrmgrt0eeaf.webp</t>
  </si>
  <si>
    <t>https://shope.ee/8pOZC98KLA</t>
  </si>
  <si>
    <t>FROYEMUL - Dark grey trousers (celana bahan formal pria, slimfit)</t>
  </si>
  <si>
    <t>https://down-bs-id.img.susercontent.com/97dde8e47ca46f68495746dd808405c0.webp</t>
  </si>
  <si>
    <t>https://shope.ee/8f58zu35FB</t>
  </si>
  <si>
    <t>AlfheimCloth.Inc - Celana Jeans Pria Long Pants Denim - Slim Fit Pria Bahan BADJATEX Dark Navy,Snowgrey,Blitz,Soft Blitz,Black Denim S, M, L, XL</t>
  </si>
  <si>
    <t>https://down-bs-id.img.susercontent.com/d3ba47c1cb3e36774135c62edaf1a19d.webp</t>
  </si>
  <si>
    <t>https://shope.ee/7fCbo6wfoL</t>
  </si>
  <si>
    <t>Celana Jeans Pria SLIM FIT STANDAR SOBEK STRETCH Korean Style Kekinian Biru muda original boyfriend cowok jeans pensil pants Denim Soft jeans celana skinny hitam abu jeans laki laki dewasa big size keyboy</t>
  </si>
  <si>
    <t>https://down-bs-id.img.susercontent.com/da7036d8ec1148675ffc8f57926591fd.webp</t>
  </si>
  <si>
    <t>https://shope.ee/4AcjdjzePC</t>
  </si>
  <si>
    <t>SIRWAL CASUAL | CELANA SIRWAL PRIA | SIRWAL SEMI FORMAL | CELANA MUSLIM</t>
  </si>
  <si>
    <t>https://down-bs-id.img.susercontent.com/id-11134201-7qukw-lgx9ff1k05f211.webp</t>
  </si>
  <si>
    <t>https://shope.ee/VjRH5XaXB</t>
  </si>
  <si>
    <t>[BISA COD] ORIGINAL Celana Cargo Panjang Pria Dewasa kimpol Size 28--44</t>
  </si>
  <si>
    <t>Celana Bahan Pria Cardinal Formal Reguler</t>
  </si>
  <si>
    <t>https://down-bs-id.img.susercontent.com/5d61ec0247a36b16347b799986f7f176.webp</t>
  </si>
  <si>
    <t>https://shope.ee/4Acjdsw10E</t>
  </si>
  <si>
    <t>https://down-bs-id.img.susercontent.com/69a0a0a6db65874aeeabd63d27a985ca.webp</t>
  </si>
  <si>
    <t>https://shope.ee/4psQR8o8Fo</t>
  </si>
  <si>
    <t>CELANA JEANS PRIA LEA STANDAR REGULER PREMIUM 28 sampai 38 bisa COD</t>
  </si>
  <si>
    <t>https://down-bs-id.img.susercontent.com/sg-11134201-22120-z2on1qclymkvfe.webp</t>
  </si>
  <si>
    <t>https://shope.ee/7zpSD1aSeQ</t>
  </si>
  <si>
    <t>FIFTEEN DENIM - Celana Jeans Pria Slim Fit Streetch Original New Fifteen Denim / Celana Pria Jeans</t>
  </si>
  <si>
    <t>https://down-bs-id.img.susercontent.com/35ca911fd8b4f419f47e9612ee4f049a.webp</t>
  </si>
  <si>
    <t>https://shope.ee/1qEormDW4Y</t>
  </si>
  <si>
    <t>celana dalam boxer pria (ISI 3pcs) / cd boxer pria murah</t>
  </si>
  <si>
    <t>https://down-bs-id.img.susercontent.com/c2542e0485269852ecc238228b715546.webp</t>
  </si>
  <si>
    <t>https://shope.ee/7KZlPvnF2Z</t>
  </si>
  <si>
    <t>GOODETHICS - Celana Bahan Formal Pria Slimfit</t>
  </si>
  <si>
    <t>https://down-bs-id.img.susercontent.com/92d9aab59985b64b021be5eda008d46c.webp</t>
  </si>
  <si>
    <t>https://shope.ee/5pkxdGd7gH</t>
  </si>
  <si>
    <t>CELANA CHINO CINO PENDEK PRIA DEWASA</t>
  </si>
  <si>
    <t>https://down-bs-id.img.susercontent.com/id-11134207-7r98x-ln9wcruma7h201.webp</t>
  </si>
  <si>
    <t>https://shope.ee/7fCbohQ80C</t>
  </si>
  <si>
    <t>Boardshort Celana Pendek Pria santai Premium Original Brandsurf</t>
  </si>
  <si>
    <t>https://down-bs-id.img.susercontent.com/id-11134207-7r98q-lldvgk7gxzzd28.webp</t>
  </si>
  <si>
    <t>https://shope.ee/nAgf0pjE</t>
  </si>
  <si>
    <t>SAKAYO - Celana Kantor Formal Kerja Pria Slimfit Bahan Dasar Kain</t>
  </si>
  <si>
    <t>https://down-bs-id.img.susercontent.com/id-11134207-7r991-ll8pxgej6sfda4.webp</t>
  </si>
  <si>
    <t>https://shope.ee/g2rTyVTPf</t>
  </si>
  <si>
    <t>BOXER PRIA | KOLOR PRIA | BOXER MOTIF DEWASA | KOLOR| CELANA BOXER | CELANA PENDEK PRIA</t>
  </si>
  <si>
    <t>https://down-bs-id.img.susercontent.com/id-11134207-7qul3-lfikg0d4latxc1.webp</t>
  </si>
  <si>
    <t>https://shope.ee/9pH6OszQfo</t>
  </si>
  <si>
    <t>Celana Pendek Parasut Olahraga Saku Resleting Pria Wanita Running Gym Sport Kolor Volly Futsal Bulu Tangkis Jogging Bahan Berkulitas</t>
  </si>
  <si>
    <t>https://down-bs-id.img.susercontent.com/id-11134207-7qul7-lk0mlddve7wf8b.webp</t>
  </si>
  <si>
    <t>MURAH CELANA DALAM PRIA BOXER ISI 3-5-6</t>
  </si>
  <si>
    <t>https://shope.ee/5fRXRIiTQf</t>
  </si>
  <si>
    <t>https://down-bs-id.img.susercontent.com/0507d580af74cbd19fd09b8ced1994d6.webp</t>
  </si>
  <si>
    <t>"PROMO" P-CD002 - Pria-Boxer-002 Pakaian dalam celana dalam Import Murah New Melar</t>
  </si>
  <si>
    <t>https://shope.ee/8f590sZpxM</t>
  </si>
  <si>
    <t>https://down-bs-id.img.susercontent.com/e17409388a4f2025e92a84d9b94b3b96.webp</t>
  </si>
  <si>
    <t>https://shope.ee/4psQRu8kC1</t>
  </si>
  <si>
    <t>Madelon BOXER ( 4-12PCS ) Briefs Celana Dalam Seamless Pria Art 3327</t>
  </si>
  <si>
    <t>https://down-bs-id.img.susercontent.com/id-11134207-7qul3-lhx2q4yoekqn38.webp</t>
  </si>
  <si>
    <t>SASKARA - SARUNG BATIK PRIA REMAJA DEWASA SARUNG WADIMOR HALUS SARUNG KATUN PRINTING - SARUNG WAJADA</t>
  </si>
  <si>
    <t>https://shope.ee/6pdUpmIQ2R</t>
  </si>
  <si>
    <t>https://down-bs-id.img.susercontent.com/2652d11aca5467f1c041d8eea357d68e.webp</t>
  </si>
  <si>
    <t>https://shope.ee/5pkxdylg99</t>
  </si>
  <si>
    <t>Sarung batik sarung santri sarung palaikat sarung dewasa wayang hanacaraka</t>
  </si>
  <si>
    <t>https://down-bs-id.img.susercontent.com/b47b91d0a3efc199847c18f6b4f546e7.webp</t>
  </si>
  <si>
    <t>https://shope.ee/1VbyU4EEPy</t>
  </si>
  <si>
    <t>SARUNG BATIK PEKALONGAN MOTIF SARANG TAWON KATUN TEBAL PREMIUM - SARUNG SARWON HITAM PRIA</t>
  </si>
  <si>
    <t>https://down-bs-id.img.susercontent.com/id-11134207-7r98t-ls842xx5xxe146.webp</t>
  </si>
  <si>
    <t>https://shope.ee/3pztGYDdE9</t>
  </si>
  <si>
    <t>SARUNG BATIK MOTIF KEKINIAN TERBARU GUS IQDAM</t>
  </si>
  <si>
    <t>https://down-bs-id.img.susercontent.com/id-11134207-7r98x-lno55s1imj291d.webp</t>
  </si>
  <si>
    <t>https://shope.ee/9A1PcPrmUQ</t>
  </si>
  <si>
    <t>Sarung WADIMOR Hitam Putih Dewasa Anak Polos Warna Tumpal Motif Kain Sarung Samping Wadimor Anak Sholat Santri Junior Remaja Tanggung Pria Laki Cowok Jumbo Peci Padang Kotak Katun Sarung Tenun Wadimor Grosir Premium Motif Koko Ori Original Terbaru 2024</t>
  </si>
  <si>
    <t>https://down-bs-id.img.susercontent.com/id-11134207-7r98v-lr4de97kyybq7c.webp</t>
  </si>
  <si>
    <t>Sarung Batik Sarang Tawon Sarung Santri Kekinian Sarung Pria Seragaman</t>
  </si>
  <si>
    <t>https://down-bs-id.img.susercontent.com/fbc84ff38c63d2fb97f57f96d2344d09.webp</t>
  </si>
  <si>
    <t>https://shope.ee/7pW22A0oE7</t>
  </si>
  <si>
    <t>SARUNG TENUN HITAM POLOS MOTIF DOBBY SABUK</t>
  </si>
  <si>
    <t>https://down-bs-id.img.susercontent.com/id-11134207-7r98t-lsjz1kzz03wt74.webp</t>
  </si>
  <si>
    <t>https://shope.ee/9KKpp1jg5q</t>
  </si>
  <si>
    <t>SARUNG BATIK PALAIKAT PALEKAT TERBARU ALA SANTRI SARUNG MOTIF GUS IQDHAM TERBARU SARUNG PRIA TERLARIS</t>
  </si>
  <si>
    <t>https://down-bs-id.img.susercontent.com/id-11134207-7r98u-lnu9d7rtulqfa0.webp</t>
  </si>
  <si>
    <t>https://shope.ee/6KhEFbanjN</t>
  </si>
  <si>
    <t>https://shope.ee/7fCbq4iaao</t>
  </si>
  <si>
    <t>Sarung batik motif wadimor bali sarung batik dewasa katun primis gunungan terbaru</t>
  </si>
  <si>
    <t>https://down-bs-id.img.susercontent.com/sg-11134201-7rbm7-llei0q2cvofp96.webp</t>
  </si>
  <si>
    <t>https://shope.ee/2LB5UK1kXI</t>
  </si>
  <si>
    <t>(MOTIF BARU) Sarung BHS Classic Kawung Dobby Gold/SKT DAM/KDP | BHS Infinity|BHS COSMO ORIGINAL100% TERLARIS</t>
  </si>
  <si>
    <t>https://down-bs-id.img.susercontent.com/sg-11134201-23030-f4fu7xnan9nvb8.webp</t>
  </si>
  <si>
    <t>https://shope.ee/9UeG1cohF9</t>
  </si>
  <si>
    <t>SARUNG BHS CLASSIC JGE/JSK kualitas GOLD / silver sarung BHS murah Original</t>
  </si>
  <si>
    <t>https://down-bs-id.img.susercontent.com/751dde5427771ed72ab0992ceb9211a1.webp</t>
  </si>
  <si>
    <t>Sarung Celana Anak Dan Dewasa Celana Instan</t>
  </si>
  <si>
    <t>https://down-bs-id.img.susercontent.com/d24e5229fae8b343b0028d9b7497e62d.webp</t>
  </si>
  <si>
    <t>https://shope.ee/8UlipwSjxY</t>
  </si>
  <si>
    <t>https://shope.ee/9A1Pd421OU</t>
  </si>
  <si>
    <t>Sarung Wadimor Bali Original motif terbaru Full Kembang (Grosir &amp; Eceran);</t>
  </si>
  <si>
    <t>https://down-bs-id.img.susercontent.com/id-11134207-7r98x-lqbga2et1nid91.webp</t>
  </si>
  <si>
    <t>https://shope.ee/4VFa4hA8V4</t>
  </si>
  <si>
    <t>SARUNG SAMARINDA ZAYYAN DEWASA UK 120 x 100 cm</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</si>
</sst>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Calibri"/>
      <family val="2"/>
      <scheme val="minor"/>
    </font>
    <font>
      <sz val="7"/>
      <color rgb="FF191D17"/>
      <name val="Courier New"/>
      <family val="3"/>
    </font>
    <font>
      <sz val="8"/>
      <color rgb="FF333333"/>
      <name val="Arial"/>
      <family val="2"/>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3" fontId="0" fillId="0" borderId="0" xfId="0" applyNumberFormat="1"/>
    <xf numFmtId="9" fontId="0" fillId="0" borderId="0" xfId="0" applyNumberFormat="1"/>
    <xf numFmtId="0" fontId="1" fillId="0" borderId="0" xfId="0" applyFont="1"/>
    <xf numFmtId="0" fontId="2" fillId="0" borderId="0" xfId="0" applyFont="1"/>
    <xf numFmtId="0" fontId="0" fillId="0" borderId="0" xfId="0" applyAlignment="1">
      <alignment horizontal="center" vertical="center"/>
    </xf>
    <xf numFmtId="0" fontId="0" fillId="0" borderId="0" xfId="0" applyAlignment="1">
      <alignment horizontal="righ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6"/>
  <sheetViews>
    <sheetView tabSelected="1" topLeftCell="A28" workbookViewId="0">
      <selection activeCell="A34" sqref="A34"/>
    </sheetView>
  </sheetViews>
  <sheetFormatPr defaultRowHeight="14.4" x14ac:dyDescent="0.3"/>
  <cols>
    <col min="1" max="1" width="8.88671875" style="6"/>
    <col min="4" max="4" width="5.33203125" customWidth="1"/>
    <col min="5" max="5" width="8.21875" customWidth="1"/>
    <col min="6" max="6" width="6.5546875" customWidth="1"/>
    <col min="7" max="8" width="2.88671875" customWidth="1"/>
    <col min="10" max="10" width="5.33203125" customWidth="1"/>
    <col min="11" max="11" width="2.5546875" style="5" customWidth="1"/>
  </cols>
  <sheetData>
    <row r="1" spans="1:11" x14ac:dyDescent="0.3">
      <c r="A1" s="6" t="s">
        <v>0</v>
      </c>
      <c r="B1" s="4" t="s">
        <v>2</v>
      </c>
      <c r="C1" s="1">
        <v>59500</v>
      </c>
      <c r="D1" s="2">
        <v>0.4</v>
      </c>
      <c r="E1" s="1">
        <f>C1/(1-D1)</f>
        <v>99166.666666666672</v>
      </c>
      <c r="F1">
        <v>165</v>
      </c>
      <c r="G1" t="str">
        <f>IF(D1=10%,"assets/images/10.jpg",IF(D1=20%,"assets/images/20.jpg",IF(D1=30%,"assets/images/30.jpg",IF(D1=40%,"assets/images/40.jpg",IF(D1=50%,"assets/images/50.jpg","Tidakadagambaryangsesuai")))))</f>
        <v>assets/images/40.jpg</v>
      </c>
      <c r="H1" t="str">
        <f>IF(LEN(UPPER(I1))&lt;=50,UPPER(I1),LEFT(UPPER(I1),50)&amp;"…")</f>
        <v>CELANA PRIA CHINO SLIM FIT PANJANG KERJA KANTOR SA…</v>
      </c>
      <c r="I1" s="3" t="s">
        <v>1</v>
      </c>
      <c r="J1" t="str">
        <f>IF(K1=1,"star.png",IF(K1=2,"mall.png","null.png"))</f>
        <v>star.png</v>
      </c>
      <c r="K1" s="5">
        <v>1</v>
      </c>
    </row>
    <row r="2" spans="1:11" x14ac:dyDescent="0.3">
      <c r="A2" s="6" t="s">
        <v>3</v>
      </c>
      <c r="B2" s="4" t="s">
        <v>4</v>
      </c>
      <c r="C2" s="1">
        <v>170050</v>
      </c>
      <c r="D2" s="2">
        <v>0.2</v>
      </c>
      <c r="E2" s="1">
        <f t="shared" ref="E2:E36" si="0">C2/(1-D2)</f>
        <v>212562.5</v>
      </c>
      <c r="F2">
        <v>110.8</v>
      </c>
      <c r="G2" t="str">
        <f t="shared" ref="G2:G36" si="1">IF(D2=10%,"assets/images/10.jpg",IF(D2=20%,"assets/images/20.jpg",IF(D2=30%,"assets/images/30.jpg",IF(D2=40%,"assets/images/40.jpg",IF(D2=50%,"assets/images/50.jpg","Tidakadagambaryangsesuai")))))</f>
        <v>assets/images/20.jpg</v>
      </c>
      <c r="H2" t="str">
        <f t="shared" ref="H2:H36" si="2">IF(LEN(UPPER(I2))&lt;=50,UPPER(I2),LEFT(UPPER(I2),50)&amp;"…")</f>
        <v>FROYEMUL - BASIC TROUSERS (CELANA BAHAN FORMAL PRI…</v>
      </c>
      <c r="I2" s="3" t="s">
        <v>5</v>
      </c>
      <c r="J2" t="str">
        <f t="shared" ref="J2:J36" si="3">IF(K2=1,"star.png",IF(K2=2,"mall.png","null.png"))</f>
        <v>mall.png</v>
      </c>
      <c r="K2" s="5">
        <v>2</v>
      </c>
    </row>
    <row r="3" spans="1:11" x14ac:dyDescent="0.3">
      <c r="A3" s="6" t="s">
        <v>7</v>
      </c>
      <c r="B3" s="4" t="s">
        <v>8</v>
      </c>
      <c r="C3" s="1">
        <v>58500</v>
      </c>
      <c r="D3" s="2">
        <v>0.4</v>
      </c>
      <c r="E3" s="1">
        <f t="shared" si="0"/>
        <v>97500</v>
      </c>
      <c r="F3">
        <v>42.7</v>
      </c>
      <c r="G3" t="str">
        <f t="shared" si="1"/>
        <v>assets/images/40.jpg</v>
      </c>
      <c r="H3" t="str">
        <f t="shared" si="2"/>
        <v>CELANA CHINO PANJANG PRIA SLIMFIT KERJAHARIAN SANT…</v>
      </c>
      <c r="I3" s="3" t="s">
        <v>6</v>
      </c>
      <c r="J3" t="str">
        <f t="shared" si="3"/>
        <v>null.png</v>
      </c>
      <c r="K3" s="5">
        <v>0</v>
      </c>
    </row>
    <row r="4" spans="1:11" x14ac:dyDescent="0.3">
      <c r="A4" s="6" t="s">
        <v>9</v>
      </c>
      <c r="B4" s="4" t="s">
        <v>10</v>
      </c>
      <c r="C4" s="1">
        <v>54800</v>
      </c>
      <c r="D4" s="2">
        <v>0.4</v>
      </c>
      <c r="E4" s="1">
        <f t="shared" si="0"/>
        <v>91333.333333333343</v>
      </c>
      <c r="F4">
        <v>95.1</v>
      </c>
      <c r="G4" t="str">
        <f t="shared" si="1"/>
        <v>assets/images/40.jpg</v>
      </c>
      <c r="H4" t="str">
        <f t="shared" si="2"/>
        <v>YANG LAGI HITS CELANA CARGO PANJANG PRIA ARMY LORE…</v>
      </c>
      <c r="I4" s="3" t="s">
        <v>11</v>
      </c>
      <c r="J4" t="str">
        <f t="shared" si="3"/>
        <v>null.png</v>
      </c>
      <c r="K4" s="5">
        <v>0</v>
      </c>
    </row>
    <row r="5" spans="1:11" x14ac:dyDescent="0.3">
      <c r="A5" s="6" t="s">
        <v>12</v>
      </c>
      <c r="B5" s="4" t="s">
        <v>13</v>
      </c>
      <c r="C5" s="1">
        <v>179000</v>
      </c>
      <c r="D5" s="2">
        <v>0.2</v>
      </c>
      <c r="E5" s="1">
        <f t="shared" si="0"/>
        <v>223750</v>
      </c>
      <c r="F5">
        <v>46.5</v>
      </c>
      <c r="G5" t="str">
        <f t="shared" si="1"/>
        <v>assets/images/20.jpg</v>
      </c>
      <c r="H5" t="str">
        <f t="shared" si="2"/>
        <v>FROYEMUL - DARK GREY TROUSERS (CELANA BAHAN FORMAL…</v>
      </c>
      <c r="I5" s="3" t="s">
        <v>14</v>
      </c>
      <c r="J5" t="str">
        <f t="shared" si="3"/>
        <v>mall.png</v>
      </c>
      <c r="K5" s="5">
        <v>2</v>
      </c>
    </row>
    <row r="6" spans="1:11" x14ac:dyDescent="0.3">
      <c r="A6" s="6" t="s">
        <v>18</v>
      </c>
      <c r="B6" s="4" t="s">
        <v>19</v>
      </c>
      <c r="C6" s="1">
        <v>119700</v>
      </c>
      <c r="D6" s="2">
        <v>0.3</v>
      </c>
      <c r="E6" s="1">
        <f t="shared" si="0"/>
        <v>171000</v>
      </c>
      <c r="F6">
        <v>23.9</v>
      </c>
      <c r="G6" t="str">
        <f t="shared" si="1"/>
        <v>assets/images/30.jpg</v>
      </c>
      <c r="H6" t="str">
        <f t="shared" si="2"/>
        <v>CELANA JEANS PRIA SLIM FIT STANDAR SOBEK STRETCH K…</v>
      </c>
      <c r="I6" s="3" t="s">
        <v>20</v>
      </c>
      <c r="J6" t="str">
        <f t="shared" si="3"/>
        <v>null.png</v>
      </c>
      <c r="K6" s="5">
        <v>0</v>
      </c>
    </row>
    <row r="7" spans="1:11" x14ac:dyDescent="0.3">
      <c r="A7" s="6" t="s">
        <v>21</v>
      </c>
      <c r="B7" s="4" t="s">
        <v>22</v>
      </c>
      <c r="C7" s="1">
        <v>80000</v>
      </c>
      <c r="D7" s="2">
        <v>0.3</v>
      </c>
      <c r="E7" s="1">
        <f t="shared" si="0"/>
        <v>114285.71428571429</v>
      </c>
      <c r="F7">
        <v>9.8000000000000007</v>
      </c>
      <c r="G7" t="str">
        <f t="shared" si="1"/>
        <v>assets/images/30.jpg</v>
      </c>
      <c r="H7" t="str">
        <f t="shared" si="2"/>
        <v>SIRWAL CASUAL | CELANA SIRWAL PRIA | SIRWAL SEMI F…</v>
      </c>
      <c r="I7" s="3" t="s">
        <v>23</v>
      </c>
      <c r="J7" t="str">
        <f t="shared" si="3"/>
        <v>null.png</v>
      </c>
      <c r="K7" s="5">
        <v>0</v>
      </c>
    </row>
    <row r="8" spans="1:11" x14ac:dyDescent="0.3">
      <c r="A8" s="6" t="s">
        <v>15</v>
      </c>
      <c r="B8" s="4" t="s">
        <v>16</v>
      </c>
      <c r="C8" s="1">
        <v>120000</v>
      </c>
      <c r="D8" s="2">
        <v>0.4</v>
      </c>
      <c r="E8" s="1">
        <f t="shared" si="0"/>
        <v>200000</v>
      </c>
      <c r="F8">
        <v>52.3</v>
      </c>
      <c r="G8" t="str">
        <f t="shared" si="1"/>
        <v>assets/images/40.jpg</v>
      </c>
      <c r="H8" t="str">
        <f t="shared" si="2"/>
        <v>ALFHEIMCLOTH.INC - CELANA JEANS PRIA LONG PANTS DE…</v>
      </c>
      <c r="I8" s="3" t="s">
        <v>17</v>
      </c>
      <c r="J8" t="str">
        <f t="shared" si="3"/>
        <v>mall.png</v>
      </c>
      <c r="K8" s="5">
        <v>2</v>
      </c>
    </row>
    <row r="9" spans="1:11" x14ac:dyDescent="0.3">
      <c r="A9" s="6" t="s">
        <v>24</v>
      </c>
      <c r="B9" s="4" t="s">
        <v>25</v>
      </c>
      <c r="C9" s="1">
        <v>65000</v>
      </c>
      <c r="D9" s="2">
        <v>0.4</v>
      </c>
      <c r="E9" s="1">
        <f t="shared" si="0"/>
        <v>108333.33333333334</v>
      </c>
      <c r="F9">
        <v>151.1</v>
      </c>
      <c r="G9" t="str">
        <f t="shared" si="1"/>
        <v>assets/images/40.jpg</v>
      </c>
      <c r="H9" t="str">
        <f t="shared" si="2"/>
        <v>[BISA COD] ORIGINAL CELANA CARGO PANJANG PRIA DEWA…</v>
      </c>
      <c r="I9" s="3" t="s">
        <v>26</v>
      </c>
      <c r="J9" t="str">
        <f t="shared" si="3"/>
        <v>null.png</v>
      </c>
      <c r="K9" s="5">
        <v>0</v>
      </c>
    </row>
    <row r="10" spans="1:11" x14ac:dyDescent="0.3">
      <c r="A10" s="6" t="s">
        <v>28</v>
      </c>
      <c r="B10" s="4" t="s">
        <v>29</v>
      </c>
      <c r="C10" s="1">
        <v>75000</v>
      </c>
      <c r="D10" s="2">
        <v>0.4</v>
      </c>
      <c r="E10" s="1">
        <f t="shared" si="0"/>
        <v>125000</v>
      </c>
      <c r="F10">
        <v>35.1</v>
      </c>
      <c r="G10" t="str">
        <f t="shared" si="1"/>
        <v>assets/images/40.jpg</v>
      </c>
      <c r="H10" t="str">
        <f t="shared" si="2"/>
        <v>CELANA BAHAN PRIA CARDINAL FORMAL REGULER</v>
      </c>
      <c r="I10" s="3" t="s">
        <v>27</v>
      </c>
      <c r="J10" t="str">
        <f t="shared" si="3"/>
        <v>null.png</v>
      </c>
      <c r="K10" s="5">
        <v>0</v>
      </c>
    </row>
    <row r="11" spans="1:11" x14ac:dyDescent="0.3">
      <c r="A11" s="6" t="s">
        <v>30</v>
      </c>
      <c r="B11" s="4" t="s">
        <v>31</v>
      </c>
      <c r="C11" s="1">
        <v>79000</v>
      </c>
      <c r="D11" s="2">
        <v>0.5</v>
      </c>
      <c r="E11" s="1">
        <f t="shared" si="0"/>
        <v>158000</v>
      </c>
      <c r="F11">
        <v>54.4</v>
      </c>
      <c r="G11" t="str">
        <f t="shared" si="1"/>
        <v>assets/images/50.jpg</v>
      </c>
      <c r="H11" t="str">
        <f t="shared" si="2"/>
        <v>CELANA JEANS PRIA LEA STANDAR REGULER PREMIUM 28 S…</v>
      </c>
      <c r="I11" s="3" t="s">
        <v>32</v>
      </c>
      <c r="J11" t="str">
        <f t="shared" si="3"/>
        <v>star.png</v>
      </c>
      <c r="K11" s="5">
        <v>1</v>
      </c>
    </row>
    <row r="12" spans="1:11" x14ac:dyDescent="0.3">
      <c r="A12" s="6" t="s">
        <v>33</v>
      </c>
      <c r="B12" s="4" t="s">
        <v>34</v>
      </c>
      <c r="C12" s="1">
        <v>69900</v>
      </c>
      <c r="D12" s="2">
        <v>0.4</v>
      </c>
      <c r="E12" s="1">
        <f t="shared" si="0"/>
        <v>116500</v>
      </c>
      <c r="F12">
        <v>60.3</v>
      </c>
      <c r="G12" t="str">
        <f t="shared" si="1"/>
        <v>assets/images/40.jpg</v>
      </c>
      <c r="H12" t="str">
        <f t="shared" si="2"/>
        <v>FIFTEEN DENIM - CELANA JEANS PRIA SLIM FIT STREETC…</v>
      </c>
      <c r="I12" s="3" t="s">
        <v>35</v>
      </c>
      <c r="J12" t="str">
        <f t="shared" si="3"/>
        <v>star.png</v>
      </c>
      <c r="K12" s="5">
        <v>1</v>
      </c>
    </row>
    <row r="13" spans="1:11" x14ac:dyDescent="0.3">
      <c r="A13" s="6" t="s">
        <v>36</v>
      </c>
      <c r="B13" s="4" t="s">
        <v>37</v>
      </c>
      <c r="C13" s="1">
        <v>37250</v>
      </c>
      <c r="D13" s="2">
        <v>0.3</v>
      </c>
      <c r="E13" s="1">
        <f t="shared" si="0"/>
        <v>53214.285714285717</v>
      </c>
      <c r="F13">
        <v>201.2</v>
      </c>
      <c r="G13" t="str">
        <f t="shared" si="1"/>
        <v>assets/images/30.jpg</v>
      </c>
      <c r="H13" t="str">
        <f t="shared" si="2"/>
        <v>CELANA DALAM BOXER PRIA (ISI 3PCS) / CD BOXER PRIA…</v>
      </c>
      <c r="I13" s="3" t="s">
        <v>38</v>
      </c>
      <c r="J13" t="str">
        <f t="shared" si="3"/>
        <v>null.png</v>
      </c>
      <c r="K13" s="5">
        <v>0</v>
      </c>
    </row>
    <row r="14" spans="1:11" x14ac:dyDescent="0.3">
      <c r="A14" s="6" t="s">
        <v>39</v>
      </c>
      <c r="B14" s="4" t="s">
        <v>40</v>
      </c>
      <c r="C14" s="1">
        <v>99600</v>
      </c>
      <c r="D14" s="2">
        <v>0.4</v>
      </c>
      <c r="E14" s="1">
        <f t="shared" si="0"/>
        <v>166000</v>
      </c>
      <c r="F14">
        <v>161.1</v>
      </c>
      <c r="G14" t="str">
        <f t="shared" si="1"/>
        <v>assets/images/40.jpg</v>
      </c>
      <c r="H14" t="str">
        <f t="shared" si="2"/>
        <v>GOODETHICS - CELANA BAHAN FORMAL PRIA SLIMFIT</v>
      </c>
      <c r="I14" s="3" t="s">
        <v>41</v>
      </c>
      <c r="J14" t="str">
        <f t="shared" si="3"/>
        <v>mall.png</v>
      </c>
      <c r="K14" s="5">
        <v>2</v>
      </c>
    </row>
    <row r="15" spans="1:11" x14ac:dyDescent="0.3">
      <c r="A15" s="6" t="s">
        <v>42</v>
      </c>
      <c r="B15" s="4" t="s">
        <v>43</v>
      </c>
      <c r="C15" s="1">
        <v>36900</v>
      </c>
      <c r="D15" s="2">
        <v>0.4</v>
      </c>
      <c r="E15" s="1">
        <f t="shared" si="0"/>
        <v>61500</v>
      </c>
      <c r="F15">
        <v>193.1</v>
      </c>
      <c r="G15" t="str">
        <f t="shared" si="1"/>
        <v>assets/images/40.jpg</v>
      </c>
      <c r="H15" t="str">
        <f t="shared" si="2"/>
        <v>CELANA CHINO CINO PENDEK PRIA DEWASA</v>
      </c>
      <c r="I15" s="3" t="s">
        <v>44</v>
      </c>
      <c r="J15" t="str">
        <f t="shared" si="3"/>
        <v>star.png</v>
      </c>
      <c r="K15" s="5">
        <v>1</v>
      </c>
    </row>
    <row r="16" spans="1:11" x14ac:dyDescent="0.3">
      <c r="A16" s="6" t="s">
        <v>45</v>
      </c>
      <c r="B16" s="4" t="s">
        <v>46</v>
      </c>
      <c r="C16" s="1">
        <v>59500</v>
      </c>
      <c r="D16" s="2">
        <v>0.4</v>
      </c>
      <c r="E16" s="1">
        <f t="shared" si="0"/>
        <v>99166.666666666672</v>
      </c>
      <c r="F16">
        <v>57.8</v>
      </c>
      <c r="G16" t="str">
        <f t="shared" si="1"/>
        <v>assets/images/40.jpg</v>
      </c>
      <c r="H16" t="str">
        <f t="shared" si="2"/>
        <v>BOARDSHORT CELANA PENDEK PRIA SANTAI PREMIUM ORIGI…</v>
      </c>
      <c r="I16" s="3" t="s">
        <v>47</v>
      </c>
      <c r="J16" t="str">
        <f t="shared" si="3"/>
        <v>null.png</v>
      </c>
      <c r="K16" s="5">
        <v>0</v>
      </c>
    </row>
    <row r="17" spans="1:11" x14ac:dyDescent="0.3">
      <c r="A17" s="6" t="s">
        <v>48</v>
      </c>
      <c r="B17" s="4" t="s">
        <v>49</v>
      </c>
      <c r="C17" s="1">
        <v>139000</v>
      </c>
      <c r="D17" s="2">
        <v>0.4</v>
      </c>
      <c r="E17" s="1">
        <f t="shared" si="0"/>
        <v>231666.66666666669</v>
      </c>
      <c r="F17">
        <v>272.60000000000002</v>
      </c>
      <c r="G17" t="str">
        <f t="shared" si="1"/>
        <v>assets/images/40.jpg</v>
      </c>
      <c r="H17" t="str">
        <f t="shared" si="2"/>
        <v>SAKAYO - CELANA KANTOR FORMAL KERJA PRIA SLIMFIT B…</v>
      </c>
      <c r="I17" s="3" t="s">
        <v>50</v>
      </c>
      <c r="J17" t="str">
        <f t="shared" si="3"/>
        <v>mall.png</v>
      </c>
      <c r="K17" s="5">
        <v>2</v>
      </c>
    </row>
    <row r="18" spans="1:11" x14ac:dyDescent="0.3">
      <c r="A18" s="6" t="s">
        <v>51</v>
      </c>
      <c r="B18" s="4" t="s">
        <v>52</v>
      </c>
      <c r="C18" s="1">
        <v>11500</v>
      </c>
      <c r="D18" s="2">
        <v>0.5</v>
      </c>
      <c r="E18" s="1">
        <f t="shared" si="0"/>
        <v>23000</v>
      </c>
      <c r="F18">
        <v>446.6</v>
      </c>
      <c r="G18" t="str">
        <f t="shared" si="1"/>
        <v>assets/images/50.jpg</v>
      </c>
      <c r="H18" t="str">
        <f t="shared" si="2"/>
        <v>BOXER PRIA | KOLOR PRIA | BOXER MOTIF DEWASA | KOL…</v>
      </c>
      <c r="I18" s="3" t="s">
        <v>53</v>
      </c>
      <c r="J18" t="str">
        <f t="shared" si="3"/>
        <v>null.png</v>
      </c>
      <c r="K18" s="5">
        <v>0</v>
      </c>
    </row>
    <row r="19" spans="1:11" x14ac:dyDescent="0.3">
      <c r="A19" s="6" t="s">
        <v>54</v>
      </c>
      <c r="B19" s="4" t="s">
        <v>55</v>
      </c>
      <c r="C19" s="1">
        <v>19000</v>
      </c>
      <c r="D19" s="2">
        <v>0.4</v>
      </c>
      <c r="E19" s="1">
        <f t="shared" si="0"/>
        <v>31666.666666666668</v>
      </c>
      <c r="F19">
        <v>357.4</v>
      </c>
      <c r="G19" t="str">
        <f t="shared" si="1"/>
        <v>assets/images/40.jpg</v>
      </c>
      <c r="H19" t="str">
        <f t="shared" si="2"/>
        <v>CELANA PENDEK PARASUT OLAHRAGA SAKU RESLETING PRIA…</v>
      </c>
      <c r="I19" s="3" t="s">
        <v>56</v>
      </c>
      <c r="J19" t="str">
        <f>IF(K19=1,"star.png",IF(K19=2,"mall.png","null.png"))</f>
        <v>null.png</v>
      </c>
      <c r="K19" s="5">
        <v>0</v>
      </c>
    </row>
    <row r="20" spans="1:11" x14ac:dyDescent="0.3">
      <c r="A20" s="6" t="s">
        <v>57</v>
      </c>
      <c r="B20" s="4" t="s">
        <v>59</v>
      </c>
      <c r="C20" s="1">
        <v>54148</v>
      </c>
      <c r="D20" s="2">
        <v>0.3</v>
      </c>
      <c r="E20" s="1">
        <f t="shared" si="0"/>
        <v>77354.285714285725</v>
      </c>
      <c r="F20">
        <v>21.2</v>
      </c>
      <c r="G20" t="str">
        <f t="shared" si="1"/>
        <v>assets/images/30.jpg</v>
      </c>
      <c r="H20" t="str">
        <f t="shared" si="2"/>
        <v>MURAH CELANA DALAM PRIA BOXER ISI 3-5-6</v>
      </c>
      <c r="I20" s="3" t="s">
        <v>58</v>
      </c>
      <c r="J20" t="str">
        <f t="shared" si="3"/>
        <v>null.png</v>
      </c>
      <c r="K20" s="5">
        <v>0</v>
      </c>
    </row>
    <row r="21" spans="1:11" x14ac:dyDescent="0.3">
      <c r="A21" s="6" t="s">
        <v>60</v>
      </c>
      <c r="B21" s="4" t="s">
        <v>62</v>
      </c>
      <c r="C21" s="1">
        <v>4219</v>
      </c>
      <c r="D21" s="2">
        <v>0.5</v>
      </c>
      <c r="E21" s="1">
        <f t="shared" si="0"/>
        <v>8438</v>
      </c>
      <c r="F21">
        <v>999.9</v>
      </c>
      <c r="G21" t="str">
        <f t="shared" si="1"/>
        <v>assets/images/50.jpg</v>
      </c>
      <c r="H21" t="str">
        <f t="shared" si="2"/>
        <v>"PROMO" P-CD002 - PRIA-BOXER-002 PAKAIAN DALAM CEL…</v>
      </c>
      <c r="I21" s="3" t="s">
        <v>61</v>
      </c>
      <c r="J21" t="str">
        <f t="shared" si="3"/>
        <v>null.png</v>
      </c>
      <c r="K21" s="5">
        <v>0</v>
      </c>
    </row>
    <row r="22" spans="1:11" x14ac:dyDescent="0.3">
      <c r="A22" s="6" t="s">
        <v>63</v>
      </c>
      <c r="B22" s="4" t="s">
        <v>64</v>
      </c>
      <c r="C22" s="1">
        <v>62999</v>
      </c>
      <c r="D22" s="2">
        <v>0.2</v>
      </c>
      <c r="E22" s="1">
        <f t="shared" si="0"/>
        <v>78748.75</v>
      </c>
      <c r="F22">
        <v>50.4</v>
      </c>
      <c r="G22" t="str">
        <f t="shared" si="1"/>
        <v>assets/images/20.jpg</v>
      </c>
      <c r="H22" t="str">
        <f t="shared" si="2"/>
        <v>MADELON BOXER ( 4-12PCS ) BRIEFS CELANA DALAM SEAM…</v>
      </c>
      <c r="I22" s="3" t="s">
        <v>65</v>
      </c>
      <c r="J22" t="str">
        <f t="shared" si="3"/>
        <v>null.png</v>
      </c>
      <c r="K22" s="5">
        <v>0</v>
      </c>
    </row>
    <row r="23" spans="1:11" x14ac:dyDescent="0.3">
      <c r="A23" s="6" t="s">
        <v>66</v>
      </c>
      <c r="B23" s="4" t="s">
        <v>68</v>
      </c>
      <c r="C23" s="1">
        <v>58999</v>
      </c>
      <c r="D23" s="2">
        <v>0.3</v>
      </c>
      <c r="E23" s="1">
        <f t="shared" si="0"/>
        <v>84284.285714285725</v>
      </c>
      <c r="F23">
        <v>7.5</v>
      </c>
      <c r="G23" t="str">
        <f t="shared" si="1"/>
        <v>assets/images/30.jpg</v>
      </c>
      <c r="H23" t="str">
        <f t="shared" si="2"/>
        <v>SASKARA - SARUNG BATIK PRIA REMAJA DEWASA SARUNG W…</v>
      </c>
      <c r="I23" s="3" t="s">
        <v>67</v>
      </c>
      <c r="J23" t="str">
        <f t="shared" si="3"/>
        <v>null.png</v>
      </c>
      <c r="K23" s="5">
        <v>0</v>
      </c>
    </row>
    <row r="24" spans="1:11" x14ac:dyDescent="0.3">
      <c r="A24" s="6" t="s">
        <v>69</v>
      </c>
      <c r="B24" s="4" t="s">
        <v>70</v>
      </c>
      <c r="C24" s="1">
        <v>50900</v>
      </c>
      <c r="D24" s="2">
        <v>0.4</v>
      </c>
      <c r="E24" s="1">
        <f t="shared" si="0"/>
        <v>84833.333333333343</v>
      </c>
      <c r="F24">
        <v>9.1999999999999993</v>
      </c>
      <c r="G24" t="str">
        <f t="shared" si="1"/>
        <v>assets/images/40.jpg</v>
      </c>
      <c r="H24" t="str">
        <f t="shared" si="2"/>
        <v>SARUNG BATIK SARUNG SANTRI SARUNG PALAIKAT SARUNG …</v>
      </c>
      <c r="I24" s="3" t="s">
        <v>71</v>
      </c>
      <c r="J24" t="str">
        <f t="shared" si="3"/>
        <v>null.png</v>
      </c>
      <c r="K24" s="5">
        <v>0</v>
      </c>
    </row>
    <row r="25" spans="1:11" x14ac:dyDescent="0.3">
      <c r="A25" s="6" t="s">
        <v>72</v>
      </c>
      <c r="B25" s="4" t="s">
        <v>73</v>
      </c>
      <c r="C25" s="1">
        <v>58999</v>
      </c>
      <c r="D25" s="2">
        <v>0.4</v>
      </c>
      <c r="E25" s="1">
        <f t="shared" si="0"/>
        <v>98331.666666666672</v>
      </c>
      <c r="F25">
        <v>5.8</v>
      </c>
      <c r="G25" t="str">
        <f t="shared" si="1"/>
        <v>assets/images/40.jpg</v>
      </c>
      <c r="H25" t="str">
        <f t="shared" si="2"/>
        <v>SARUNG BATIK PEKALONGAN MOTIF SARANG TAWON KATUN T…</v>
      </c>
      <c r="I25" s="3" t="s">
        <v>74</v>
      </c>
      <c r="J25" t="str">
        <f t="shared" si="3"/>
        <v>null.png</v>
      </c>
      <c r="K25" s="5">
        <v>0</v>
      </c>
    </row>
    <row r="26" spans="1:11" x14ac:dyDescent="0.3">
      <c r="A26" s="6" t="s">
        <v>78</v>
      </c>
      <c r="B26" s="4" t="s">
        <v>79</v>
      </c>
      <c r="C26" s="1">
        <v>43900</v>
      </c>
      <c r="D26" s="2">
        <v>0.4</v>
      </c>
      <c r="E26" s="1">
        <f t="shared" si="0"/>
        <v>73166.666666666672</v>
      </c>
      <c r="F26">
        <v>129</v>
      </c>
      <c r="G26" t="str">
        <f t="shared" si="1"/>
        <v>assets/images/40.jpg</v>
      </c>
      <c r="H26" t="str">
        <f t="shared" si="2"/>
        <v>SARUNG WADIMOR HITAM PUTIH DEWASA ANAK POLOS WARNA…</v>
      </c>
      <c r="I26" s="3" t="s">
        <v>80</v>
      </c>
      <c r="J26" t="str">
        <f t="shared" si="3"/>
        <v>null.png</v>
      </c>
      <c r="K26" s="5">
        <v>0</v>
      </c>
    </row>
    <row r="27" spans="1:11" x14ac:dyDescent="0.3">
      <c r="A27" s="6" t="s">
        <v>83</v>
      </c>
      <c r="B27" s="4" t="s">
        <v>84</v>
      </c>
      <c r="C27" s="1">
        <v>23000</v>
      </c>
      <c r="D27" s="2">
        <v>0.3</v>
      </c>
      <c r="E27" s="1">
        <f t="shared" si="0"/>
        <v>32857.142857142862</v>
      </c>
      <c r="F27">
        <v>10.5</v>
      </c>
      <c r="G27" t="str">
        <f t="shared" si="1"/>
        <v>assets/images/30.jpg</v>
      </c>
      <c r="H27" t="str">
        <f t="shared" si="2"/>
        <v>SARUNG TENUN HITAM POLOS MOTIF DOBBY SABUK</v>
      </c>
      <c r="I27" s="3" t="s">
        <v>85</v>
      </c>
      <c r="J27" t="str">
        <f t="shared" si="3"/>
        <v>null.png</v>
      </c>
      <c r="K27" s="5">
        <v>0</v>
      </c>
    </row>
    <row r="28" spans="1:11" x14ac:dyDescent="0.3">
      <c r="A28" s="6" t="s">
        <v>75</v>
      </c>
      <c r="B28" s="4" t="s">
        <v>76</v>
      </c>
      <c r="C28" s="1">
        <v>30000</v>
      </c>
      <c r="D28" s="2">
        <v>0.3</v>
      </c>
      <c r="E28" s="1">
        <f t="shared" si="0"/>
        <v>42857.142857142862</v>
      </c>
      <c r="F28">
        <v>162</v>
      </c>
      <c r="G28" t="str">
        <f t="shared" si="1"/>
        <v>assets/images/30.jpg</v>
      </c>
      <c r="H28" t="str">
        <f t="shared" si="2"/>
        <v>SARUNG BATIK MOTIF KEKINIAN TERBARU GUS IQDAM</v>
      </c>
      <c r="I28" s="3" t="s">
        <v>77</v>
      </c>
      <c r="J28" t="str">
        <f t="shared" si="3"/>
        <v>null.png</v>
      </c>
      <c r="K28" s="5">
        <v>0</v>
      </c>
    </row>
    <row r="29" spans="1:11" x14ac:dyDescent="0.3">
      <c r="A29" s="6" t="s">
        <v>81</v>
      </c>
      <c r="B29" s="4" t="s">
        <v>90</v>
      </c>
      <c r="C29" s="1">
        <v>44995</v>
      </c>
      <c r="D29" s="2">
        <v>0.4</v>
      </c>
      <c r="E29" s="1">
        <f t="shared" si="0"/>
        <v>74991.666666666672</v>
      </c>
      <c r="F29">
        <v>132</v>
      </c>
      <c r="G29" t="str">
        <f t="shared" si="1"/>
        <v>assets/images/40.jpg</v>
      </c>
      <c r="H29" t="str">
        <f t="shared" si="2"/>
        <v>SARUNG BATIK SARANG TAWON SARUNG SANTRI KEKINIAN S…</v>
      </c>
      <c r="I29" s="3" t="s">
        <v>82</v>
      </c>
      <c r="J29" t="str">
        <f t="shared" si="3"/>
        <v>star.png</v>
      </c>
      <c r="K29" s="5">
        <v>1</v>
      </c>
    </row>
    <row r="30" spans="1:11" x14ac:dyDescent="0.3">
      <c r="A30" s="6" t="s">
        <v>86</v>
      </c>
      <c r="B30" s="4" t="s">
        <v>87</v>
      </c>
      <c r="C30" s="1">
        <v>55500</v>
      </c>
      <c r="D30" s="2">
        <v>0.4</v>
      </c>
      <c r="E30" s="1">
        <f t="shared" si="0"/>
        <v>92500</v>
      </c>
      <c r="F30">
        <v>88</v>
      </c>
      <c r="G30" t="str">
        <f t="shared" si="1"/>
        <v>assets/images/40.jpg</v>
      </c>
      <c r="H30" t="str">
        <f t="shared" si="2"/>
        <v>SARUNG BATIK PALAIKAT PALEKAT TERBARU ALA SANTRI S…</v>
      </c>
      <c r="I30" s="3" t="s">
        <v>88</v>
      </c>
      <c r="J30" t="str">
        <f t="shared" si="3"/>
        <v>null.png</v>
      </c>
      <c r="K30" s="5">
        <v>0</v>
      </c>
    </row>
    <row r="31" spans="1:11" x14ac:dyDescent="0.3">
      <c r="A31" s="6" t="s">
        <v>89</v>
      </c>
      <c r="B31" s="4" t="s">
        <v>91</v>
      </c>
      <c r="C31" s="1">
        <v>50350</v>
      </c>
      <c r="D31" s="2">
        <v>0.4</v>
      </c>
      <c r="E31" s="1">
        <f t="shared" si="0"/>
        <v>83916.666666666672</v>
      </c>
      <c r="F31">
        <v>93</v>
      </c>
      <c r="G31" t="str">
        <f t="shared" si="1"/>
        <v>assets/images/40.jpg</v>
      </c>
      <c r="H31" t="str">
        <f t="shared" si="2"/>
        <v>SARUNG BATIK MOTIF WADIMOR BALI SARUNG BATIK DEWAS…</v>
      </c>
      <c r="I31" s="3" t="s">
        <v>92</v>
      </c>
      <c r="J31" t="str">
        <f t="shared" si="3"/>
        <v>star.png</v>
      </c>
      <c r="K31" s="5">
        <v>1</v>
      </c>
    </row>
    <row r="32" spans="1:11" x14ac:dyDescent="0.3">
      <c r="A32" s="6" t="s">
        <v>93</v>
      </c>
      <c r="B32" s="4" t="s">
        <v>94</v>
      </c>
      <c r="C32" s="1">
        <v>116000</v>
      </c>
      <c r="D32" s="2">
        <v>0.2</v>
      </c>
      <c r="E32" s="1">
        <f t="shared" si="0"/>
        <v>145000</v>
      </c>
      <c r="F32">
        <v>94</v>
      </c>
      <c r="G32" t="str">
        <f t="shared" si="1"/>
        <v>assets/images/20.jpg</v>
      </c>
      <c r="H32" t="str">
        <f t="shared" si="2"/>
        <v>(MOTIF BARU) SARUNG BHS CLASSIC KAWUNG DOBBY GOLD/…</v>
      </c>
      <c r="I32" s="3" t="s">
        <v>95</v>
      </c>
      <c r="J32" t="str">
        <f t="shared" si="3"/>
        <v>null.png</v>
      </c>
      <c r="K32" s="5">
        <v>0</v>
      </c>
    </row>
    <row r="33" spans="1:11" x14ac:dyDescent="0.3">
      <c r="A33" s="6" t="s">
        <v>96</v>
      </c>
      <c r="B33" s="4" t="s">
        <v>97</v>
      </c>
      <c r="C33" s="1">
        <v>101500</v>
      </c>
      <c r="D33" s="2">
        <v>0.3</v>
      </c>
      <c r="E33" s="1">
        <f t="shared" si="0"/>
        <v>145000</v>
      </c>
      <c r="F33">
        <v>73</v>
      </c>
      <c r="G33" t="str">
        <f t="shared" si="1"/>
        <v>assets/images/30.jpg</v>
      </c>
      <c r="H33" t="str">
        <f t="shared" si="2"/>
        <v>SARUNG BHS CLASSIC JGE/JSK KUALITAS GOLD / SILVER …</v>
      </c>
      <c r="I33" s="3" t="s">
        <v>98</v>
      </c>
      <c r="J33" t="str">
        <f t="shared" si="3"/>
        <v>null.png</v>
      </c>
      <c r="K33" s="5">
        <v>0</v>
      </c>
    </row>
    <row r="34" spans="1:11" x14ac:dyDescent="0.3">
      <c r="A34" s="6" t="s">
        <v>99</v>
      </c>
      <c r="B34" s="4" t="s">
        <v>103</v>
      </c>
      <c r="C34" s="1">
        <v>40500</v>
      </c>
      <c r="D34" s="2">
        <v>0.5</v>
      </c>
      <c r="E34" s="1">
        <f t="shared" si="0"/>
        <v>81000</v>
      </c>
      <c r="F34">
        <v>66</v>
      </c>
      <c r="G34" t="str">
        <f t="shared" si="1"/>
        <v>assets/images/50.jpg</v>
      </c>
      <c r="H34" t="str">
        <f t="shared" si="2"/>
        <v>SARUNG CELANA ANAK DAN DEWASA CELANA INSTAN</v>
      </c>
      <c r="I34" s="3" t="s">
        <v>100</v>
      </c>
      <c r="J34" t="str">
        <f t="shared" si="3"/>
        <v>star.png</v>
      </c>
      <c r="K34" s="5">
        <v>1</v>
      </c>
    </row>
    <row r="35" spans="1:11" x14ac:dyDescent="0.3">
      <c r="A35" s="6" t="s">
        <v>101</v>
      </c>
      <c r="B35" s="4" t="s">
        <v>102</v>
      </c>
      <c r="C35" s="1">
        <v>59500</v>
      </c>
      <c r="D35" s="2">
        <v>0.3</v>
      </c>
      <c r="E35" s="1">
        <f t="shared" si="0"/>
        <v>85000</v>
      </c>
      <c r="F35">
        <v>67</v>
      </c>
      <c r="G35" t="str">
        <f t="shared" si="1"/>
        <v>assets/images/30.jpg</v>
      </c>
      <c r="H35" t="str">
        <f t="shared" si="2"/>
        <v>SARUNG WADIMOR BALI ORIGINAL MOTIF TERBARU FULL KE…</v>
      </c>
      <c r="I35" s="3" t="s">
        <v>104</v>
      </c>
      <c r="J35" t="str">
        <f t="shared" si="3"/>
        <v>null.png</v>
      </c>
      <c r="K35" s="5">
        <v>0</v>
      </c>
    </row>
    <row r="36" spans="1:11" x14ac:dyDescent="0.3">
      <c r="A36" s="6" t="s">
        <v>105</v>
      </c>
      <c r="B36" s="4" t="s">
        <v>106</v>
      </c>
      <c r="C36" s="1">
        <v>35000</v>
      </c>
      <c r="D36" s="2">
        <v>0.4</v>
      </c>
      <c r="E36" s="1">
        <f t="shared" si="0"/>
        <v>58333.333333333336</v>
      </c>
      <c r="F36">
        <v>65</v>
      </c>
      <c r="G36" t="str">
        <f t="shared" si="1"/>
        <v>assets/images/40.jpg</v>
      </c>
      <c r="H36" t="str">
        <f t="shared" si="2"/>
        <v>SARUNG SAMARINDA ZAYYAN DEWASA UK 120 X 100 CM</v>
      </c>
      <c r="I36" s="3" t="s">
        <v>107</v>
      </c>
      <c r="J36" t="str">
        <f t="shared" si="3"/>
        <v>null.png</v>
      </c>
      <c r="K36" s="5">
        <v>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Ismail</dc:creator>
  <cp:lastModifiedBy>Ismail</cp:lastModifiedBy>
  <dcterms:created xsi:type="dcterms:W3CDTF">2024-03-26T08:56:55Z</dcterms:created>
  <dcterms:modified xsi:type="dcterms:W3CDTF">2024-03-26T09:49:07Z</dcterms:modified>
</cp:coreProperties>
</file>