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Hexashop Free Website Template - Free-CSS.com\templatemo_571_hexashop\assets\database\xls\"/>
    </mc:Choice>
  </mc:AlternateContent>
  <bookViews>
    <workbookView xWindow="0" yWindow="0" windowWidth="15780" windowHeight="849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7" i="1" l="1"/>
  <c r="J38" i="1"/>
  <c r="G37" i="1"/>
  <c r="H37" i="1"/>
  <c r="G38" i="1"/>
  <c r="H38" i="1"/>
  <c r="E37" i="1"/>
  <c r="E38" i="1"/>
  <c r="H1" i="1"/>
  <c r="H2" i="1"/>
  <c r="H3" i="1"/>
  <c r="H4" i="1"/>
  <c r="H5" i="1"/>
  <c r="H6" i="1"/>
  <c r="H7" i="1"/>
  <c r="H9" i="1"/>
  <c r="H8" i="1" l="1"/>
  <c r="H10" i="1"/>
  <c r="H11" i="1"/>
  <c r="H12" i="1"/>
  <c r="H13" i="1"/>
  <c r="H14" i="1"/>
  <c r="H15" i="1"/>
  <c r="H16" i="1"/>
  <c r="H17" i="1"/>
  <c r="H18" i="1"/>
  <c r="H19" i="1"/>
  <c r="H20" i="1"/>
  <c r="H21" i="1"/>
  <c r="H22" i="1"/>
  <c r="H23" i="1"/>
  <c r="H24" i="1"/>
  <c r="H25" i="1"/>
  <c r="H26" i="1"/>
  <c r="H27" i="1"/>
  <c r="H28" i="1"/>
  <c r="H29" i="1"/>
  <c r="H30" i="1"/>
  <c r="H31" i="1"/>
  <c r="H32" i="1"/>
  <c r="H33" i="1"/>
  <c r="H34" i="1"/>
  <c r="H35" i="1"/>
  <c r="H36" i="1"/>
  <c r="J36" i="1"/>
  <c r="G36" i="1"/>
  <c r="E36" i="1"/>
  <c r="J35" i="1"/>
  <c r="G35" i="1"/>
  <c r="E35" i="1"/>
  <c r="J34" i="1"/>
  <c r="G34" i="1"/>
  <c r="E34" i="1"/>
  <c r="J33" i="1"/>
  <c r="G33" i="1"/>
  <c r="E33" i="1"/>
  <c r="J32" i="1"/>
  <c r="G32" i="1"/>
  <c r="E32" i="1"/>
  <c r="J31" i="1"/>
  <c r="G31" i="1"/>
  <c r="E31" i="1"/>
  <c r="J30" i="1"/>
  <c r="G30" i="1"/>
  <c r="E30" i="1"/>
  <c r="J29" i="1"/>
  <c r="G29" i="1"/>
  <c r="E29" i="1"/>
  <c r="J28" i="1"/>
  <c r="G28" i="1"/>
  <c r="E28" i="1"/>
  <c r="J27" i="1"/>
  <c r="G27" i="1"/>
  <c r="E27" i="1"/>
  <c r="J26" i="1"/>
  <c r="G26" i="1"/>
  <c r="E26" i="1"/>
  <c r="J25" i="1"/>
  <c r="G25" i="1"/>
  <c r="E25" i="1"/>
  <c r="J24" i="1"/>
  <c r="G24" i="1"/>
  <c r="E24" i="1"/>
  <c r="J23" i="1"/>
  <c r="G23" i="1"/>
  <c r="E23" i="1"/>
  <c r="J22" i="1"/>
  <c r="G22" i="1"/>
  <c r="E22" i="1"/>
  <c r="J21" i="1"/>
  <c r="G21" i="1"/>
  <c r="E21" i="1"/>
  <c r="J20" i="1"/>
  <c r="G20" i="1"/>
  <c r="E20" i="1"/>
  <c r="J19" i="1"/>
  <c r="G19" i="1"/>
  <c r="E19" i="1"/>
  <c r="J18" i="1"/>
  <c r="G18" i="1"/>
  <c r="E18" i="1"/>
  <c r="J17" i="1"/>
  <c r="G17" i="1"/>
  <c r="E17" i="1"/>
  <c r="J16" i="1"/>
  <c r="G16" i="1"/>
  <c r="E16" i="1"/>
  <c r="J15" i="1"/>
  <c r="G15" i="1"/>
  <c r="E15" i="1"/>
  <c r="J14" i="1"/>
  <c r="G14" i="1"/>
  <c r="E14" i="1"/>
  <c r="J13" i="1"/>
  <c r="G13" i="1"/>
  <c r="E13" i="1"/>
  <c r="J12" i="1"/>
  <c r="G12" i="1"/>
  <c r="E12" i="1"/>
  <c r="J11" i="1"/>
  <c r="G11" i="1"/>
  <c r="E11" i="1"/>
  <c r="J10" i="1"/>
  <c r="G10" i="1"/>
  <c r="E10" i="1"/>
  <c r="J9" i="1"/>
  <c r="G9" i="1"/>
  <c r="E9" i="1"/>
  <c r="J8" i="1"/>
  <c r="G8" i="1"/>
  <c r="E8" i="1"/>
  <c r="J7" i="1"/>
  <c r="G7" i="1"/>
  <c r="E7" i="1"/>
  <c r="J6" i="1"/>
  <c r="G6" i="1"/>
  <c r="E6" i="1"/>
  <c r="J5" i="1"/>
  <c r="G5" i="1"/>
  <c r="E5" i="1"/>
  <c r="J4" i="1"/>
  <c r="G4" i="1"/>
  <c r="E4" i="1"/>
  <c r="J3" i="1"/>
  <c r="G3" i="1"/>
  <c r="E3" i="1"/>
  <c r="J2" i="1"/>
  <c r="G2" i="1"/>
  <c r="E2" i="1"/>
  <c r="J1" i="1"/>
  <c r="G1" i="1"/>
  <c r="E1" i="1"/>
</calcChain>
</file>

<file path=xl/sharedStrings.xml><?xml version="1.0" encoding="utf-8"?>
<sst xmlns="http://schemas.openxmlformats.org/spreadsheetml/2006/main" count="115" uniqueCount="112">
  <si>
    <t>https://down-bs-id.img.susercontent.com/id-11134207-7r992-lmfq5eq1zyq4bb.webp</t>
  </si>
  <si>
    <t>https://shope.ee/40JJvrUOCx</t>
  </si>
  <si>
    <t>CELANA HOMMY KALLYOUTFIT PART 2</t>
  </si>
  <si>
    <t>https://down-bs-id.img.susercontent.com/id-11134207-7r98z-lsmqrmgrueyu54.webp</t>
  </si>
  <si>
    <t>https://shope.ee/2q7MXlc9kR</t>
  </si>
  <si>
    <t>FROYEMUL - Basic Trousers (Celana Bahan Formal Pria, Slimfit)</t>
  </si>
  <si>
    <t>https://down-bs-id.img.susercontent.com/11d0c54fd8453ea2ccf81d0a01c03b17.webp</t>
  </si>
  <si>
    <t>ASOKA Loose Pants 999 Trousers Wanita [PART 1] - Celana Kulot Wanita - Celana Kantor Formal/Casual</t>
  </si>
  <si>
    <t>https://shope.ee/6ANoVxNiHT</t>
  </si>
  <si>
    <t>https://down-bs-id.img.susercontent.com/sg-11134201-22110-f7ev9snrarjv7a.webp</t>
  </si>
  <si>
    <t>https://shope.ee/7zpShMXWbY</t>
  </si>
  <si>
    <t>SIVALI Loose Pants 332 Trousers Wanita [PART 1] Celana Anti Kusut - Celana Kulot Wanita - Celana Kantor Formal / Casual</t>
  </si>
  <si>
    <t>https://down-bs-id.img.susercontent.com/sg-11134201-22110-qadtu0tvl2jv73.webp</t>
  </si>
  <si>
    <t>https://shope.ee/qMIAF6KJn</t>
  </si>
  <si>
    <t>SIVALI Bonnie Cargo Pants - Highwaist Loose Cargo Petite - Celana Kargo Wanita - Baggy Pants</t>
  </si>
  <si>
    <t>https://down-bs-id.img.susercontent.com/502b32550bcb84613a3acd267c838554.webp</t>
  </si>
  <si>
    <t>https://shope.ee/6zwvVdYMnE</t>
  </si>
  <si>
    <t>BEE - Celana Dalam Seamless Tanpa Jahitan Anti Nyeplak Fashion Es Sutra CD Wanita TM 810</t>
  </si>
  <si>
    <t>https://down-bs-id.img.susercontent.com/sg-11134201-22120-0agshivjo7kvad.webp</t>
  </si>
  <si>
    <t>https://shope.ee/4Ack8THbyX</t>
  </si>
  <si>
    <t>SIVALI Loose Pants 332 Trousers Wanita [PART 2] Celana Anti Kusut - Celana Kulot Wanita - Celana Kantor Formal / Casual</t>
  </si>
  <si>
    <t>https://down-bs-id.img.susercontent.com/140d515e91a50753058bc2cb087cd5e9.webp</t>
  </si>
  <si>
    <t>https://shope.ee/3pztjvzC2N</t>
  </si>
  <si>
    <t>Celana Wanita Highwaist Kulot Jeans Wanita Loose grosir Bajuu</t>
  </si>
  <si>
    <t>https://down-bs-id.img.susercontent.com/id-11134207-7r990-ln6s3umaqp3j76.webp</t>
  </si>
  <si>
    <t>https://shope.ee/3fgTXgTTyr</t>
  </si>
  <si>
    <t>Lassie Alpha J23 Autentik HW Celana Panjang Highwaist Kulot celana jeans wanita cargo pants jeans boyfriend jeans kulot celana kargo wanita high waist jeans biru muda jeans kasual jeans longgar celana</t>
  </si>
  <si>
    <t>https://down-bs-id.img.susercontent.com/id-11134201-7qukz-lgxft1qgp93zd2.webp</t>
  </si>
  <si>
    <t>https://shope.ee/6pdVJYP5FX</t>
  </si>
  <si>
    <t>Teras - Kulot wanita Knit Pants - Kulot Knit Premium - Celana Wanita Murah Berkualitas - Celana bawahan Kulot Knit Wanita Tebal - Loose Pants Higwaist Kulot RIB PREMIUM - Kulot Wanita Highwaist Knit Premium Jumbo XXL Kekinian terlaris -Kulot Knit RIB</t>
  </si>
  <si>
    <t>https://down-bs-id.img.susercontent.com/cf521d62884f24e61753c54d8c230709.webp</t>
  </si>
  <si>
    <t>https://shope.ee/4KwAL0XFfH</t>
  </si>
  <si>
    <t>Leging Wanita Dewasa Panjang - Lejing Wanita Tebal - Celana Legging Panjang Wanita Legging Dewasa Leging Polos</t>
  </si>
  <si>
    <t>https://down-bs-id.img.susercontent.com/sg-11134201-22110-kspw5e5dgikvef.webp</t>
  </si>
  <si>
    <t>https://shope.ee/8f59V2Jbjk</t>
  </si>
  <si>
    <t>Davelline • Celana Kulot Knit Berkualitas - Kinan Knit Pants Premium</t>
  </si>
  <si>
    <t>https://down-bs-id.img.susercontent.com/id-11134207-7qul0-lgnifh2u8i567e.webp</t>
  </si>
  <si>
    <t>https://shope.ee/7pW2VYUIbk</t>
  </si>
  <si>
    <t>Celana Wanita Kulot Garis Basic HW Irene Cullotes Scuba Wide Leg Kulot Premium</t>
  </si>
  <si>
    <t>https://down-bs-id.img.susercontent.com/id-11134207-7qul2-lgzvppoky1rm32.webp</t>
  </si>
  <si>
    <t>CELANA CUTBRAY BASIC PREMIUM WIDE LEG//CELANA KERJA WANITA//CELANA WANITA TERMURAH//CELANA PANJANG CUTBRAY TWILL COMBET PREMIUM</t>
  </si>
  <si>
    <t>https://shope.ee/50Br8OrD5Q</t>
  </si>
  <si>
    <t>https://down-bs-id.img.susercontent.com/5bc41c5bb06e8b56d982e25d1d95e758.webp</t>
  </si>
  <si>
    <t>https://shope.ee/A9txHwJGdh</t>
  </si>
  <si>
    <t>celana jeans pinggang karet lejing slim/ngaret/street by kngrosirjeans</t>
  </si>
  <si>
    <t>https://down-bs-id.img.susercontent.com/id-11134207-7qul0-lhu39ubszfcv2a.webp</t>
  </si>
  <si>
    <t>https://shope.ee/5fRXviqViT</t>
  </si>
  <si>
    <t>COD LULU Putih Krem Highwaist Cargo</t>
  </si>
  <si>
    <t>https://down-bs-id.img.susercontent.com/id-11134207-7qul4-lkgd4wtav3v8ef.webp</t>
  </si>
  <si>
    <t>https://shope.ee/1Az8ZVJhKD</t>
  </si>
  <si>
    <t>Celana Cargo Pants | Celana Kargo Drill | Kulot | Wide Leg Pants |</t>
  </si>
  <si>
    <t>https://down-bs-id.img.susercontent.com/sg-11134201-22120-dpyoxlbamclv35.webp</t>
  </si>
  <si>
    <t>https://shope.ee/7zpSi6WXfs</t>
  </si>
  <si>
    <t>SIVALI Loose Pants Trousers Wanita - Celana Anti Kusut - Celana Kulot Wanita - Celana Kantor Formal/Casual 118</t>
  </si>
  <si>
    <t>https://down-bs-id.img.susercontent.com/id-11134207-7qukw-li2xdy1qylp46a.webp</t>
  </si>
  <si>
    <t>korset pelangsing perut Premium Tubuh Wanita Celana High waist Shaper Kualitas Body Pants Dalam 612</t>
  </si>
  <si>
    <t>https://shope.ee/7UtC7EohAE</t>
  </si>
  <si>
    <t>https://down-bs-id.img.susercontent.com/sg-11134201-22100-w0y5inneguiv10.webp</t>
  </si>
  <si>
    <t>LAKOEINDONESIA Korset Celana Korset Pelangsing Perut Wanita</t>
  </si>
  <si>
    <t>https://shope.ee/6fK57kdatV</t>
  </si>
  <si>
    <t>https://down-bs-id.img.susercontent.com/7e5db9fc060e16539636ac17ae519aa8.webp</t>
  </si>
  <si>
    <t>https://shope.ee/3pztkaDpit</t>
  </si>
  <si>
    <t>https://down-bs-id.img.susercontent.com/id-11134207-7qul0-lisp7g2be4q254.webp</t>
  </si>
  <si>
    <t>https://shope.ee/9A1Q6Qwmob</t>
  </si>
  <si>
    <t>TUTULADY Celana Dalam Wanita Katun Mid Waist CD Bunga Kecil lucu Fashion</t>
  </si>
  <si>
    <t>https://down-bs-id.img.susercontent.com/6bfd0fe42fc149815e33313a5588acfe.webp</t>
  </si>
  <si>
    <t>NAJWA - Undies celana dalam wanita polos esse size M,L,XL,XXL Esse , Cyber Girl , Chaoji</t>
  </si>
  <si>
    <t>https://shope.ee/40JJwzk2de</t>
  </si>
  <si>
    <t>https://down-bs-id.img.susercontent.com/id-11134207-7r98z-lpd3v25bpapmea.webp</t>
  </si>
  <si>
    <t>https://shope.ee/6fK57xCH8U</t>
  </si>
  <si>
    <t>Orimoza Rok Jeans Skirt Theana</t>
  </si>
  <si>
    <t>https://down-bs-id.img.susercontent.com/id-11134207-7qukw-lh2rx3bk5jr701.webp</t>
  </si>
  <si>
    <t>https://shope.ee/7AGLiviMFQ</t>
  </si>
  <si>
    <t>POPLIN SKIRT / ROK LAYER / ROK KOREA (READY DITULIS PO HANYA UNTUK PENGEMASAN 1-3 HARI)</t>
  </si>
  <si>
    <t>https://down-bs-id.img.susercontent.com/072ccc221a3446bd31ed84b76c01aafc.webp</t>
  </si>
  <si>
    <t>https://shope.ee/7KZlvGu2uH</t>
  </si>
  <si>
    <t>ROK PLISKET PREMIUM / ROK MAYUNG PLISKET / GRADE A / FIT TO XXL</t>
  </si>
  <si>
    <t>Rok Cargo Serut / Cargo Skirt Wanita</t>
  </si>
  <si>
    <t>https://down-bs-id.img.susercontent.com/id-11134207-7qul7-lh3m3plham2rf7.webp</t>
  </si>
  <si>
    <t>https://shope.ee/8A8suqPGNu</t>
  </si>
  <si>
    <t>https://down-bs-id.img.susercontent.com/id-11134207-7r98u-ll3fhkh2irt8f8.webp</t>
  </si>
  <si>
    <t>ROK BLUDRU ROK VELVET BULU PANJANG PLISKET MAXI KERJA ABG POLOS LEMBUT PREMIUM PAYUNG MURAH GROSIR</t>
  </si>
  <si>
    <t>https://shope.ee/g2rzCArCu</t>
  </si>
  <si>
    <t>https://down-bs-id.img.susercontent.com/id-11134207-7r98r-llycx1rta2as69.webp</t>
  </si>
  <si>
    <t>https://shope.ee/1fvPB5adWV</t>
  </si>
  <si>
    <t>Orimoza Rok Jeans Span Skirt Rawis Jennie</t>
  </si>
  <si>
    <t>https://down-bs-id.img.susercontent.com/id-11134207-7qul1-lk5a5idq9rure8.webp</t>
  </si>
  <si>
    <t>SIVALI Taylor Cargo Skirt - Rok Kargo Serut Wanita Pocket Long Skirt Maxi Panjang</t>
  </si>
  <si>
    <t>https://shope.ee/8UljJj8Oe3</t>
  </si>
  <si>
    <t>https://down-bs-id.img.susercontent.com/sg-11134201-22110-ykq1837smckvff.webp</t>
  </si>
  <si>
    <t>https://shope.ee/9exghuY9SG</t>
  </si>
  <si>
    <t>SIVALI Bailey Skirt 8862 | Polyester Skirt Anti Kusut - Midi Maxi Korean Loose Skirt - Rok Wanita</t>
  </si>
  <si>
    <t>Orimoza Rok Cargo Skirt List Jeans</t>
  </si>
  <si>
    <t>https://down-bs-id.img.susercontent.com/id-11134207-7r98s-lss1nz0h65hide.webp</t>
  </si>
  <si>
    <t>https://shope.ee/nBCDXb3q</t>
  </si>
  <si>
    <t>https://down-bs-id.img.susercontent.com/id-11134207-23030-5t13ekcs7povad.webp</t>
  </si>
  <si>
    <t>https://shope.ee/2VUWAqVvwF</t>
  </si>
  <si>
    <t>SIVALI Odila Skirt 803/804 - Polyester Skirt Anti Kusut - Midi Maxi Korean Loose Skirt - Rok Wanita</t>
  </si>
  <si>
    <t>https://down-bs-id.img.susercontent.com/id-11134207-7qul7-lk09sd5lulnfc2.webp</t>
  </si>
  <si>
    <t>https://shope.ee/AKDNVJ0lud</t>
  </si>
  <si>
    <t>Rok Nuna Skirt Korean Style Bahan Cotton Twill Premium / Rok Panjang Wanita Muat BB Standart Dan Jumbo</t>
  </si>
  <si>
    <t>19..6</t>
  </si>
  <si>
    <t>https://down-bs-id.img.susercontent.com/170d2ca8f4085fe0af98a7bc5593e52e.webp</t>
  </si>
  <si>
    <t>https://shope.ee/6V0ewJrc4f</t>
  </si>
  <si>
    <t>Legging Soft Rayon Kaos L,XL,XXL,XXXL/ Leging Panjang</t>
  </si>
  <si>
    <t>https://down-bs-id.img.susercontent.com/id-11134207-7r98w-lpaq8wtsaz6586.webp</t>
  </si>
  <si>
    <t>https://shope.ee/nBCPxY0B</t>
  </si>
  <si>
    <t>AURANY Celana Inner Wanita Muslimah Celamis Dalaman Gamis Legging iner Panjang Jumbo PREMIUM JOGGER</t>
  </si>
  <si>
    <t>https://shope.ee/5pky9CZizD</t>
  </si>
  <si>
    <t>https://down-bs-id.img.susercontent.com/id-11134207-7qul4-ljiekb44wn6v6c.webp</t>
  </si>
  <si>
    <t>https://shope.ee/qMIC4vTTV</t>
  </si>
  <si>
    <t>Celana Legging Ibu Hamil Leging Wanita Bumil Maternity Jumbo Premium Nyaman Elastis 903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</si>
</sst>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rgb="FF333333"/>
      <name val="Arial"/>
      <family val="2"/>
    </font>
    <font>
      <sz val="7"/>
      <color rgb="FF191D17"/>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applyAlignment="1">
      <alignment horizontal="center" vertical="center"/>
    </xf>
    <xf numFmtId="3" fontId="0" fillId="0" borderId="0" xfId="0" applyNumberFormat="1" applyAlignment="1">
      <alignment horizontal="center" vertical="center"/>
    </xf>
    <xf numFmtId="9" fontId="0" fillId="0" borderId="0" xfId="0" applyNumberFormat="1" applyAlignment="1">
      <alignment horizontal="center" vertical="center"/>
    </xf>
    <xf numFmtId="0" fontId="0" fillId="0" borderId="0" xfId="0" applyAlignment="1">
      <alignment horizontal="righ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topLeftCell="A25" workbookViewId="0">
      <selection activeCell="I38" sqref="I38"/>
    </sheetView>
  </sheetViews>
  <sheetFormatPr defaultRowHeight="14.4" x14ac:dyDescent="0.3"/>
  <cols>
    <col min="1" max="1" width="8.88671875" style="6"/>
    <col min="2" max="3" width="8.88671875" style="3"/>
    <col min="4" max="4" width="4.77734375" style="3" customWidth="1"/>
    <col min="5" max="5" width="8.33203125" style="3" customWidth="1"/>
    <col min="6" max="7" width="4.6640625" style="3" customWidth="1"/>
    <col min="8" max="8" width="4.6640625" style="7" customWidth="1"/>
    <col min="9" max="9" width="7.109375" style="3" customWidth="1"/>
    <col min="10" max="11" width="4.21875" style="3" customWidth="1"/>
    <col min="12" max="16384" width="8.88671875" style="3"/>
  </cols>
  <sheetData>
    <row r="1" spans="1:11" x14ac:dyDescent="0.2">
      <c r="A1" s="6" t="s">
        <v>0</v>
      </c>
      <c r="B1" s="1" t="s">
        <v>1</v>
      </c>
      <c r="C1" s="4">
        <v>49999</v>
      </c>
      <c r="D1" s="5">
        <v>0.3</v>
      </c>
      <c r="E1" s="4">
        <f t="shared" ref="E1:E38" si="0">C1/(1-D1)</f>
        <v>71427.142857142855</v>
      </c>
      <c r="F1" s="3">
        <v>75.8</v>
      </c>
      <c r="G1" s="3" t="str">
        <f t="shared" ref="G1:G36" si="1">IF(D1=10%,"assets/images/10.jpg",IF(D1=20%,"assets/images/20.jpg",IF(D1=30%,"assets/images/30.jpg",IF(D1=40%,"assets/images/40.jpg",IF(D1=50%,"assets/images/50.jpg","Tidakadagambaryangsesuai")))))</f>
        <v>assets/images/30.jpg</v>
      </c>
      <c r="H1" s="7" t="str">
        <f t="shared" ref="H1:H36" si="2">IF(LEN(UPPER(I1))&lt;=50,UPPER(I1),LEFT(UPPER(I1),50)&amp;"…")</f>
        <v>CELANA HOMMY KALLYOUTFIT PART 2</v>
      </c>
      <c r="I1" s="2" t="s">
        <v>2</v>
      </c>
      <c r="J1" s="3" t="str">
        <f t="shared" ref="J1:J36" si="3">IF(K1=1,"star.png",IF(K1=2,"mall.png","null.png"))</f>
        <v>null.png</v>
      </c>
      <c r="K1" s="3">
        <v>0</v>
      </c>
    </row>
    <row r="2" spans="1:11" x14ac:dyDescent="0.2">
      <c r="A2" s="6" t="s">
        <v>3</v>
      </c>
      <c r="B2" s="1" t="s">
        <v>4</v>
      </c>
      <c r="C2" s="4">
        <v>170050</v>
      </c>
      <c r="D2" s="5">
        <v>0.4</v>
      </c>
      <c r="E2" s="4">
        <f t="shared" si="0"/>
        <v>283416.66666666669</v>
      </c>
      <c r="F2" s="3">
        <v>110</v>
      </c>
      <c r="G2" s="3" t="str">
        <f t="shared" si="1"/>
        <v>assets/images/40.jpg</v>
      </c>
      <c r="H2" s="7" t="str">
        <f t="shared" si="2"/>
        <v>FROYEMUL - BASIC TROUSERS (CELANA BAHAN FORMAL PRI…</v>
      </c>
      <c r="I2" s="2" t="s">
        <v>5</v>
      </c>
      <c r="J2" s="3" t="str">
        <f t="shared" si="3"/>
        <v>mall.png</v>
      </c>
      <c r="K2" s="3">
        <v>2</v>
      </c>
    </row>
    <row r="3" spans="1:11" x14ac:dyDescent="0.2">
      <c r="A3" s="6" t="s">
        <v>6</v>
      </c>
      <c r="B3" s="1" t="s">
        <v>8</v>
      </c>
      <c r="C3" s="4">
        <v>88110</v>
      </c>
      <c r="D3" s="5">
        <v>0.4</v>
      </c>
      <c r="E3" s="4">
        <f t="shared" si="0"/>
        <v>146850</v>
      </c>
      <c r="F3" s="3">
        <v>326</v>
      </c>
      <c r="G3" s="3" t="str">
        <f t="shared" si="1"/>
        <v>assets/images/40.jpg</v>
      </c>
      <c r="H3" s="7" t="str">
        <f t="shared" si="2"/>
        <v>ASOKA LOOSE PANTS 999 TROUSERS WANITA [PART 1] - C…</v>
      </c>
      <c r="I3" s="2" t="s">
        <v>7</v>
      </c>
      <c r="J3" s="3" t="str">
        <f t="shared" si="3"/>
        <v>null.png</v>
      </c>
      <c r="K3" s="3">
        <v>0</v>
      </c>
    </row>
    <row r="4" spans="1:11" x14ac:dyDescent="0.2">
      <c r="A4" s="6" t="s">
        <v>9</v>
      </c>
      <c r="B4" s="1" t="s">
        <v>10</v>
      </c>
      <c r="C4" s="4">
        <v>89000</v>
      </c>
      <c r="D4" s="5">
        <v>0.4</v>
      </c>
      <c r="E4" s="4">
        <f t="shared" si="0"/>
        <v>148333.33333333334</v>
      </c>
      <c r="F4" s="3">
        <v>433</v>
      </c>
      <c r="G4" s="3" t="str">
        <f t="shared" si="1"/>
        <v>assets/images/40.jpg</v>
      </c>
      <c r="H4" s="7" t="str">
        <f t="shared" si="2"/>
        <v>SIVALI LOOSE PANTS 332 TROUSERS WANITA [PART 1] CE…</v>
      </c>
      <c r="I4" s="2" t="s">
        <v>11</v>
      </c>
      <c r="J4" s="3" t="str">
        <f t="shared" si="3"/>
        <v>null.png</v>
      </c>
      <c r="K4" s="3">
        <v>0</v>
      </c>
    </row>
    <row r="5" spans="1:11" x14ac:dyDescent="0.2">
      <c r="A5" s="6" t="s">
        <v>12</v>
      </c>
      <c r="B5" s="1" t="s">
        <v>13</v>
      </c>
      <c r="C5" s="4">
        <v>99900</v>
      </c>
      <c r="D5" s="5">
        <v>0.3</v>
      </c>
      <c r="E5" s="4">
        <f t="shared" si="0"/>
        <v>142714.28571428571</v>
      </c>
      <c r="F5" s="3">
        <v>90.5</v>
      </c>
      <c r="G5" s="3" t="str">
        <f t="shared" si="1"/>
        <v>assets/images/30.jpg</v>
      </c>
      <c r="H5" s="7" t="str">
        <f t="shared" si="2"/>
        <v>SIVALI BONNIE CARGO PANTS - HIGHWAIST LOOSE CARGO …</v>
      </c>
      <c r="I5" s="2" t="s">
        <v>14</v>
      </c>
      <c r="J5" s="3" t="str">
        <f t="shared" si="3"/>
        <v>null.png</v>
      </c>
      <c r="K5" s="3">
        <v>0</v>
      </c>
    </row>
    <row r="6" spans="1:11" x14ac:dyDescent="0.2">
      <c r="A6" s="6" t="s">
        <v>15</v>
      </c>
      <c r="B6" s="1" t="s">
        <v>16</v>
      </c>
      <c r="C6" s="4">
        <v>7550</v>
      </c>
      <c r="D6" s="5">
        <v>0.5</v>
      </c>
      <c r="E6" s="4">
        <f t="shared" si="0"/>
        <v>15100</v>
      </c>
      <c r="F6" s="3">
        <v>572.1</v>
      </c>
      <c r="G6" s="3" t="str">
        <f t="shared" si="1"/>
        <v>assets/images/50.jpg</v>
      </c>
      <c r="H6" s="7" t="str">
        <f t="shared" si="2"/>
        <v>BEE - CELANA DALAM SEAMLESS TANPA JAHITAN ANTI NYE…</v>
      </c>
      <c r="I6" s="2" t="s">
        <v>17</v>
      </c>
      <c r="J6" s="3" t="str">
        <f t="shared" si="3"/>
        <v>null.png</v>
      </c>
      <c r="K6" s="3">
        <v>0</v>
      </c>
    </row>
    <row r="7" spans="1:11" x14ac:dyDescent="0.2">
      <c r="A7" s="6" t="s">
        <v>18</v>
      </c>
      <c r="B7" s="1" t="s">
        <v>19</v>
      </c>
      <c r="C7" s="4">
        <v>85000</v>
      </c>
      <c r="D7" s="5">
        <v>0.3</v>
      </c>
      <c r="E7" s="4">
        <f t="shared" si="0"/>
        <v>121428.57142857143</v>
      </c>
      <c r="F7" s="3">
        <v>117.2</v>
      </c>
      <c r="G7" s="3" t="str">
        <f t="shared" si="1"/>
        <v>assets/images/30.jpg</v>
      </c>
      <c r="H7" s="7" t="str">
        <f t="shared" si="2"/>
        <v>SIVALI LOOSE PANTS 332 TROUSERS WANITA [PART 2] CE…</v>
      </c>
      <c r="I7" s="2" t="s">
        <v>20</v>
      </c>
      <c r="J7" s="3" t="str">
        <f t="shared" si="3"/>
        <v>null.png</v>
      </c>
      <c r="K7" s="3">
        <v>0</v>
      </c>
    </row>
    <row r="8" spans="1:11" x14ac:dyDescent="0.2">
      <c r="A8" s="6" t="s">
        <v>21</v>
      </c>
      <c r="B8" s="1" t="s">
        <v>22</v>
      </c>
      <c r="C8" s="4">
        <v>54999</v>
      </c>
      <c r="D8" s="5">
        <v>0.5</v>
      </c>
      <c r="E8" s="4">
        <f t="shared" si="0"/>
        <v>109998</v>
      </c>
      <c r="F8" s="3">
        <v>71.3</v>
      </c>
      <c r="G8" s="3" t="str">
        <f t="shared" si="1"/>
        <v>assets/images/50.jpg</v>
      </c>
      <c r="H8" s="7" t="str">
        <f t="shared" si="2"/>
        <v>CELANA WANITA HIGHWAIST KULOT JEANS WANITA LOOSE G…</v>
      </c>
      <c r="I8" s="2" t="s">
        <v>23</v>
      </c>
      <c r="J8" s="3" t="str">
        <f t="shared" si="3"/>
        <v>null.png</v>
      </c>
      <c r="K8" s="3">
        <v>0</v>
      </c>
    </row>
    <row r="9" spans="1:11" x14ac:dyDescent="0.2">
      <c r="A9" s="6" t="s">
        <v>24</v>
      </c>
      <c r="B9" s="1" t="s">
        <v>25</v>
      </c>
      <c r="C9" s="4">
        <v>60000</v>
      </c>
      <c r="D9" s="5">
        <v>0.3</v>
      </c>
      <c r="E9" s="4">
        <f t="shared" si="0"/>
        <v>85714.285714285725</v>
      </c>
      <c r="F9" s="3">
        <v>100.8</v>
      </c>
      <c r="G9" s="3" t="str">
        <f t="shared" si="1"/>
        <v>assets/images/30.jpg</v>
      </c>
      <c r="H9" s="7" t="str">
        <f t="shared" si="2"/>
        <v>LASSIE ALPHA J23 AUTENTIK HW CELANA PANJANG HIGHWA…</v>
      </c>
      <c r="I9" s="2" t="s">
        <v>26</v>
      </c>
      <c r="J9" s="3" t="str">
        <f t="shared" si="3"/>
        <v>mall.png</v>
      </c>
      <c r="K9" s="3">
        <v>2</v>
      </c>
    </row>
    <row r="10" spans="1:11" x14ac:dyDescent="0.2">
      <c r="A10" s="6" t="s">
        <v>27</v>
      </c>
      <c r="B10" s="1" t="s">
        <v>28</v>
      </c>
      <c r="C10" s="4">
        <v>28600</v>
      </c>
      <c r="D10" s="5">
        <v>0.3</v>
      </c>
      <c r="E10" s="4">
        <f t="shared" si="0"/>
        <v>40857.142857142862</v>
      </c>
      <c r="F10" s="3">
        <v>41.4</v>
      </c>
      <c r="G10" s="3" t="str">
        <f t="shared" si="1"/>
        <v>assets/images/30.jpg</v>
      </c>
      <c r="H10" s="7" t="str">
        <f t="shared" si="2"/>
        <v>TERAS - KULOT WANITA KNIT PANTS - KULOT KNIT PREMI…</v>
      </c>
      <c r="I10" s="2" t="s">
        <v>29</v>
      </c>
      <c r="J10" s="3" t="str">
        <f t="shared" si="3"/>
        <v>null.png</v>
      </c>
      <c r="K10" s="3">
        <v>0</v>
      </c>
    </row>
    <row r="11" spans="1:11" x14ac:dyDescent="0.2">
      <c r="A11" s="6" t="s">
        <v>30</v>
      </c>
      <c r="B11" s="1" t="s">
        <v>31</v>
      </c>
      <c r="C11" s="4">
        <v>16000</v>
      </c>
      <c r="D11" s="5">
        <v>0.3</v>
      </c>
      <c r="E11" s="4">
        <f t="shared" si="0"/>
        <v>22857.142857142859</v>
      </c>
      <c r="F11" s="3">
        <v>367.9</v>
      </c>
      <c r="G11" s="3" t="str">
        <f t="shared" si="1"/>
        <v>assets/images/30.jpg</v>
      </c>
      <c r="H11" s="7" t="str">
        <f t="shared" si="2"/>
        <v>LEGING WANITA DEWASA PANJANG - LEJING WANITA TEBAL…</v>
      </c>
      <c r="I11" s="2" t="s">
        <v>32</v>
      </c>
      <c r="J11" s="3" t="str">
        <f t="shared" si="3"/>
        <v>null.png</v>
      </c>
      <c r="K11" s="3">
        <v>0</v>
      </c>
    </row>
    <row r="12" spans="1:11" x14ac:dyDescent="0.2">
      <c r="A12" s="6" t="s">
        <v>33</v>
      </c>
      <c r="B12" s="1" t="s">
        <v>34</v>
      </c>
      <c r="C12" s="4">
        <v>69900</v>
      </c>
      <c r="D12" s="5">
        <v>0.3</v>
      </c>
      <c r="E12" s="4">
        <f t="shared" si="0"/>
        <v>99857.14285714287</v>
      </c>
      <c r="F12" s="3">
        <v>97</v>
      </c>
      <c r="G12" s="3" t="str">
        <f t="shared" si="1"/>
        <v>assets/images/30.jpg</v>
      </c>
      <c r="H12" s="7" t="str">
        <f t="shared" si="2"/>
        <v>DAVELLINE • CELANA KULOT KNIT BERKUALITAS - KINAN …</v>
      </c>
      <c r="I12" s="2" t="s">
        <v>35</v>
      </c>
      <c r="J12" s="3" t="str">
        <f t="shared" si="3"/>
        <v>null.png</v>
      </c>
      <c r="K12" s="3">
        <v>0</v>
      </c>
    </row>
    <row r="13" spans="1:11" x14ac:dyDescent="0.2">
      <c r="A13" s="6" t="s">
        <v>36</v>
      </c>
      <c r="B13" s="1" t="s">
        <v>37</v>
      </c>
      <c r="C13" s="4">
        <v>59500</v>
      </c>
      <c r="D13" s="5">
        <v>0.4</v>
      </c>
      <c r="E13" s="4">
        <f t="shared" si="0"/>
        <v>99166.666666666672</v>
      </c>
      <c r="F13" s="3">
        <v>64.900000000000006</v>
      </c>
      <c r="G13" s="3" t="str">
        <f t="shared" si="1"/>
        <v>assets/images/40.jpg</v>
      </c>
      <c r="H13" s="7" t="str">
        <f t="shared" si="2"/>
        <v>CELANA WANITA KULOT GARIS BASIC HW IRENE CULLOTES …</v>
      </c>
      <c r="I13" s="2" t="s">
        <v>38</v>
      </c>
      <c r="J13" s="3" t="str">
        <f t="shared" si="3"/>
        <v>null.png</v>
      </c>
      <c r="K13" s="3">
        <v>0</v>
      </c>
    </row>
    <row r="14" spans="1:11" x14ac:dyDescent="0.2">
      <c r="A14" s="6" t="s">
        <v>39</v>
      </c>
      <c r="B14" s="1" t="s">
        <v>41</v>
      </c>
      <c r="C14" s="4">
        <v>57900</v>
      </c>
      <c r="D14" s="5">
        <v>0.3</v>
      </c>
      <c r="E14" s="4">
        <f t="shared" si="0"/>
        <v>82714.285714285725</v>
      </c>
      <c r="F14" s="3">
        <v>39.9</v>
      </c>
      <c r="G14" s="3" t="str">
        <f t="shared" si="1"/>
        <v>assets/images/30.jpg</v>
      </c>
      <c r="H14" s="7" t="str">
        <f t="shared" si="2"/>
        <v>CELANA CUTBRAY BASIC PREMIUM WIDE LEG//CELANA KERJ…</v>
      </c>
      <c r="I14" s="2" t="s">
        <v>40</v>
      </c>
      <c r="J14" s="3" t="str">
        <f t="shared" si="3"/>
        <v>star.png</v>
      </c>
      <c r="K14" s="3">
        <v>1</v>
      </c>
    </row>
    <row r="15" spans="1:11" x14ac:dyDescent="0.2">
      <c r="A15" s="6" t="s">
        <v>42</v>
      </c>
      <c r="B15" s="1" t="s">
        <v>43</v>
      </c>
      <c r="C15" s="4">
        <v>52000</v>
      </c>
      <c r="D15" s="5">
        <v>0.3</v>
      </c>
      <c r="E15" s="4">
        <f t="shared" si="0"/>
        <v>74285.71428571429</v>
      </c>
      <c r="F15" s="3">
        <v>156.19999999999999</v>
      </c>
      <c r="G15" s="3" t="str">
        <f t="shared" si="1"/>
        <v>assets/images/30.jpg</v>
      </c>
      <c r="H15" s="7" t="str">
        <f t="shared" si="2"/>
        <v>CELANA JEANS PINGGANG KARET LEJING SLIM/NGARET/STR…</v>
      </c>
      <c r="I15" s="2" t="s">
        <v>44</v>
      </c>
      <c r="J15" s="3" t="str">
        <f t="shared" si="3"/>
        <v>null.png</v>
      </c>
      <c r="K15" s="3">
        <v>0</v>
      </c>
    </row>
    <row r="16" spans="1:11" x14ac:dyDescent="0.2">
      <c r="A16" s="6" t="s">
        <v>45</v>
      </c>
      <c r="B16" s="1" t="s">
        <v>46</v>
      </c>
      <c r="C16" s="4">
        <v>59999</v>
      </c>
      <c r="D16" s="5">
        <v>0.3</v>
      </c>
      <c r="E16" s="4">
        <f t="shared" si="0"/>
        <v>85712.857142857145</v>
      </c>
      <c r="F16" s="3">
        <v>17.600000000000001</v>
      </c>
      <c r="G16" s="3" t="str">
        <f t="shared" si="1"/>
        <v>assets/images/30.jpg</v>
      </c>
      <c r="H16" s="7" t="str">
        <f t="shared" si="2"/>
        <v>COD LULU PUTIH KREM HIGHWAIST CARGO</v>
      </c>
      <c r="I16" s="2" t="s">
        <v>47</v>
      </c>
      <c r="J16" s="3" t="str">
        <f t="shared" si="3"/>
        <v>null.png</v>
      </c>
      <c r="K16" s="3">
        <v>0</v>
      </c>
    </row>
    <row r="17" spans="1:11" x14ac:dyDescent="0.2">
      <c r="A17" s="6" t="s">
        <v>48</v>
      </c>
      <c r="B17" s="1" t="s">
        <v>49</v>
      </c>
      <c r="C17" s="4">
        <v>50600</v>
      </c>
      <c r="D17" s="5">
        <v>0.3</v>
      </c>
      <c r="E17" s="4">
        <f t="shared" si="0"/>
        <v>72285.71428571429</v>
      </c>
      <c r="F17" s="3">
        <v>52.9</v>
      </c>
      <c r="G17" s="3" t="str">
        <f t="shared" si="1"/>
        <v>assets/images/30.jpg</v>
      </c>
      <c r="H17" s="7" t="str">
        <f t="shared" si="2"/>
        <v>CELANA CARGO PANTS | CELANA KARGO DRILL | KULOT | …</v>
      </c>
      <c r="I17" s="2" t="s">
        <v>50</v>
      </c>
      <c r="J17" s="3" t="str">
        <f t="shared" si="3"/>
        <v>star.png</v>
      </c>
      <c r="K17" s="3">
        <v>1</v>
      </c>
    </row>
    <row r="18" spans="1:11" x14ac:dyDescent="0.2">
      <c r="A18" s="6" t="s">
        <v>51</v>
      </c>
      <c r="B18" s="1" t="s">
        <v>52</v>
      </c>
      <c r="C18" s="4">
        <v>74894</v>
      </c>
      <c r="D18" s="5">
        <v>0.3</v>
      </c>
      <c r="E18" s="4">
        <f t="shared" si="0"/>
        <v>106991.42857142858</v>
      </c>
      <c r="F18" s="3">
        <v>85.4</v>
      </c>
      <c r="G18" s="3" t="str">
        <f t="shared" si="1"/>
        <v>assets/images/30.jpg</v>
      </c>
      <c r="H18" s="7" t="str">
        <f t="shared" si="2"/>
        <v>SIVALI LOOSE PANTS TROUSERS WANITA - CELANA ANTI K…</v>
      </c>
      <c r="I18" s="2" t="s">
        <v>53</v>
      </c>
      <c r="J18" s="3" t="str">
        <f t="shared" si="3"/>
        <v>null.png</v>
      </c>
      <c r="K18" s="3">
        <v>0</v>
      </c>
    </row>
    <row r="19" spans="1:11" x14ac:dyDescent="0.2">
      <c r="A19" s="6" t="s">
        <v>54</v>
      </c>
      <c r="B19" s="1" t="s">
        <v>56</v>
      </c>
      <c r="C19" s="4">
        <v>37500</v>
      </c>
      <c r="D19" s="5">
        <v>0.3</v>
      </c>
      <c r="E19" s="4">
        <f t="shared" si="0"/>
        <v>53571.428571428572</v>
      </c>
      <c r="F19" s="3">
        <v>70.099999999999994</v>
      </c>
      <c r="G19" s="3" t="str">
        <f t="shared" si="1"/>
        <v>assets/images/30.jpg</v>
      </c>
      <c r="H19" s="7" t="str">
        <f t="shared" si="2"/>
        <v>KORSET PELANGSING PERUT PREMIUM TUBUH WANITA CELAN…</v>
      </c>
      <c r="I19" s="2" t="s">
        <v>55</v>
      </c>
      <c r="J19" s="3" t="str">
        <f t="shared" si="3"/>
        <v>null.png</v>
      </c>
      <c r="K19" s="3">
        <v>0</v>
      </c>
    </row>
    <row r="20" spans="1:11" x14ac:dyDescent="0.2">
      <c r="A20" s="6" t="s">
        <v>57</v>
      </c>
      <c r="B20" s="1" t="s">
        <v>59</v>
      </c>
      <c r="C20" s="4">
        <v>38000</v>
      </c>
      <c r="D20" s="5">
        <v>0.5</v>
      </c>
      <c r="E20" s="4">
        <f t="shared" si="0"/>
        <v>76000</v>
      </c>
      <c r="F20" s="3">
        <v>121.2</v>
      </c>
      <c r="G20" s="3" t="str">
        <f t="shared" si="1"/>
        <v>assets/images/50.jpg</v>
      </c>
      <c r="H20" s="7" t="str">
        <f t="shared" si="2"/>
        <v>LAKOEINDONESIA KORSET CELANA KORSET PELANGSING PER…</v>
      </c>
      <c r="I20" s="2" t="s">
        <v>58</v>
      </c>
      <c r="J20" s="3" t="str">
        <f t="shared" si="3"/>
        <v>mall.png</v>
      </c>
      <c r="K20" s="3">
        <v>2</v>
      </c>
    </row>
    <row r="21" spans="1:11" x14ac:dyDescent="0.2">
      <c r="A21" s="6" t="s">
        <v>60</v>
      </c>
      <c r="B21" s="1" t="s">
        <v>61</v>
      </c>
      <c r="C21" s="4">
        <v>6900</v>
      </c>
      <c r="D21" s="5">
        <v>0.5</v>
      </c>
      <c r="E21" s="4">
        <f t="shared" si="0"/>
        <v>13800</v>
      </c>
      <c r="F21" s="3">
        <v>636.9</v>
      </c>
      <c r="G21" s="3" t="str">
        <f t="shared" si="1"/>
        <v>assets/images/50.jpg</v>
      </c>
      <c r="H21" s="7" t="str">
        <f t="shared" si="2"/>
        <v>HTTPS://SHOPE.EE/3PZTKADPIT</v>
      </c>
      <c r="I21" s="1" t="s">
        <v>61</v>
      </c>
      <c r="J21" s="3" t="str">
        <f t="shared" si="3"/>
        <v>null.png</v>
      </c>
      <c r="K21" s="3">
        <v>0</v>
      </c>
    </row>
    <row r="22" spans="1:11" x14ac:dyDescent="0.2">
      <c r="A22" s="6" t="s">
        <v>62</v>
      </c>
      <c r="B22" s="1" t="s">
        <v>63</v>
      </c>
      <c r="C22" s="4">
        <v>19800</v>
      </c>
      <c r="D22" s="5">
        <v>0.2</v>
      </c>
      <c r="E22" s="4">
        <f t="shared" si="0"/>
        <v>24750</v>
      </c>
      <c r="F22" s="3">
        <v>20.7</v>
      </c>
      <c r="G22" s="3" t="str">
        <f t="shared" si="1"/>
        <v>assets/images/20.jpg</v>
      </c>
      <c r="H22" s="7" t="str">
        <f t="shared" si="2"/>
        <v>TUTULADY CELANA DALAM WANITA KATUN MID WAIST CD BU…</v>
      </c>
      <c r="I22" s="2" t="s">
        <v>64</v>
      </c>
      <c r="J22" s="3" t="str">
        <f t="shared" si="3"/>
        <v>null.png</v>
      </c>
      <c r="K22" s="3">
        <v>0</v>
      </c>
    </row>
    <row r="23" spans="1:11" x14ac:dyDescent="0.2">
      <c r="A23" s="6" t="s">
        <v>65</v>
      </c>
      <c r="B23" s="1" t="s">
        <v>67</v>
      </c>
      <c r="C23" s="4">
        <v>3499</v>
      </c>
      <c r="D23" s="5">
        <v>0.5</v>
      </c>
      <c r="E23" s="4">
        <f t="shared" si="0"/>
        <v>6998</v>
      </c>
      <c r="F23" s="3">
        <v>999.9</v>
      </c>
      <c r="G23" s="3" t="str">
        <f t="shared" si="1"/>
        <v>assets/images/50.jpg</v>
      </c>
      <c r="H23" s="7" t="str">
        <f t="shared" si="2"/>
        <v>NAJWA - UNDIES CELANA DALAM WANITA POLOS ESSE SIZE…</v>
      </c>
      <c r="I23" s="2" t="s">
        <v>66</v>
      </c>
      <c r="J23" s="3" t="str">
        <f t="shared" si="3"/>
        <v>null.png</v>
      </c>
      <c r="K23" s="3">
        <v>0</v>
      </c>
    </row>
    <row r="24" spans="1:11" x14ac:dyDescent="0.2">
      <c r="A24" s="6" t="s">
        <v>71</v>
      </c>
      <c r="B24" s="1" t="s">
        <v>72</v>
      </c>
      <c r="C24" s="4">
        <v>85000</v>
      </c>
      <c r="D24" s="5">
        <v>0.4</v>
      </c>
      <c r="E24" s="4">
        <f t="shared" si="0"/>
        <v>141666.66666666669</v>
      </c>
      <c r="F24" s="3">
        <v>16.3</v>
      </c>
      <c r="G24" s="3" t="str">
        <f t="shared" si="1"/>
        <v>assets/images/40.jpg</v>
      </c>
      <c r="H24" s="7" t="str">
        <f t="shared" si="2"/>
        <v>POPLIN SKIRT / ROK LAYER / ROK KOREA (READY DITULI…</v>
      </c>
      <c r="I24" s="2" t="s">
        <v>73</v>
      </c>
      <c r="J24" s="3" t="str">
        <f t="shared" si="3"/>
        <v>star.png</v>
      </c>
      <c r="K24" s="3">
        <v>1</v>
      </c>
    </row>
    <row r="25" spans="1:11" x14ac:dyDescent="0.2">
      <c r="A25" s="6" t="s">
        <v>68</v>
      </c>
      <c r="B25" s="1" t="s">
        <v>69</v>
      </c>
      <c r="C25" s="4">
        <v>78300</v>
      </c>
      <c r="D25" s="5">
        <v>0.5</v>
      </c>
      <c r="E25" s="4">
        <f t="shared" si="0"/>
        <v>156600</v>
      </c>
      <c r="F25" s="3">
        <v>37.700000000000003</v>
      </c>
      <c r="G25" s="3" t="str">
        <f t="shared" si="1"/>
        <v>assets/images/50.jpg</v>
      </c>
      <c r="H25" s="7" t="str">
        <f t="shared" si="2"/>
        <v>ORIMOZA ROK JEANS SKIRT THEANA</v>
      </c>
      <c r="I25" s="2" t="s">
        <v>70</v>
      </c>
      <c r="J25" s="3" t="str">
        <f t="shared" si="3"/>
        <v>null.png</v>
      </c>
      <c r="K25" s="3">
        <v>0</v>
      </c>
    </row>
    <row r="26" spans="1:11" x14ac:dyDescent="0.2">
      <c r="A26" s="6" t="s">
        <v>74</v>
      </c>
      <c r="B26" s="1" t="s">
        <v>75</v>
      </c>
      <c r="C26" s="4">
        <v>34599</v>
      </c>
      <c r="D26" s="5">
        <v>0.5</v>
      </c>
      <c r="E26" s="4">
        <f t="shared" si="0"/>
        <v>69198</v>
      </c>
      <c r="F26" s="3">
        <v>485.5</v>
      </c>
      <c r="G26" s="3" t="str">
        <f t="shared" si="1"/>
        <v>assets/images/50.jpg</v>
      </c>
      <c r="H26" s="7" t="str">
        <f t="shared" si="2"/>
        <v>ROK PLISKET PREMIUM / ROK MAYUNG PLISKET / GRADE A…</v>
      </c>
      <c r="I26" s="2" t="s">
        <v>76</v>
      </c>
      <c r="J26" s="3" t="str">
        <f t="shared" si="3"/>
        <v>null.png</v>
      </c>
      <c r="K26" s="3">
        <v>0</v>
      </c>
    </row>
    <row r="27" spans="1:11" x14ac:dyDescent="0.2">
      <c r="A27" s="6" t="s">
        <v>78</v>
      </c>
      <c r="B27" s="1" t="s">
        <v>79</v>
      </c>
      <c r="C27" s="4">
        <v>64000</v>
      </c>
      <c r="D27" s="5">
        <v>0.4</v>
      </c>
      <c r="E27" s="4">
        <f t="shared" si="0"/>
        <v>106666.66666666667</v>
      </c>
      <c r="F27" s="3">
        <v>33.9</v>
      </c>
      <c r="G27" s="3" t="str">
        <f t="shared" si="1"/>
        <v>assets/images/40.jpg</v>
      </c>
      <c r="H27" s="7" t="str">
        <f t="shared" si="2"/>
        <v>ROK CARGO SERUT / CARGO SKIRT WANITA</v>
      </c>
      <c r="I27" s="2" t="s">
        <v>77</v>
      </c>
      <c r="J27" s="3" t="str">
        <f t="shared" si="3"/>
        <v>null.png</v>
      </c>
      <c r="K27" s="3">
        <v>0</v>
      </c>
    </row>
    <row r="28" spans="1:11" x14ac:dyDescent="0.2">
      <c r="A28" s="6" t="s">
        <v>80</v>
      </c>
      <c r="B28" s="1" t="s">
        <v>82</v>
      </c>
      <c r="C28" s="4">
        <v>70000</v>
      </c>
      <c r="D28" s="5">
        <v>0.4</v>
      </c>
      <c r="E28" s="4">
        <f t="shared" si="0"/>
        <v>116666.66666666667</v>
      </c>
      <c r="F28" s="3">
        <v>54.5</v>
      </c>
      <c r="G28" s="3" t="str">
        <f t="shared" si="1"/>
        <v>assets/images/40.jpg</v>
      </c>
      <c r="H28" s="7" t="str">
        <f t="shared" si="2"/>
        <v>ROK BLUDRU ROK VELVET BULU PANJANG PLISKET MAXI KE…</v>
      </c>
      <c r="I28" s="2" t="s">
        <v>81</v>
      </c>
      <c r="J28" s="3" t="str">
        <f t="shared" si="3"/>
        <v>null.png</v>
      </c>
      <c r="K28" s="3">
        <v>0</v>
      </c>
    </row>
    <row r="29" spans="1:11" x14ac:dyDescent="0.2">
      <c r="A29" s="6" t="s">
        <v>83</v>
      </c>
      <c r="B29" s="1" t="s">
        <v>84</v>
      </c>
      <c r="C29" s="4">
        <v>78450</v>
      </c>
      <c r="D29" s="5">
        <v>0.4</v>
      </c>
      <c r="E29" s="4">
        <f t="shared" si="0"/>
        <v>130750</v>
      </c>
      <c r="F29" s="3">
        <v>4.5999999999999996</v>
      </c>
      <c r="G29" s="3" t="str">
        <f t="shared" si="1"/>
        <v>assets/images/40.jpg</v>
      </c>
      <c r="H29" s="7" t="str">
        <f t="shared" si="2"/>
        <v>ORIMOZA ROK JEANS SPAN SKIRT RAWIS JENNIE</v>
      </c>
      <c r="I29" s="2" t="s">
        <v>85</v>
      </c>
      <c r="J29" s="3" t="str">
        <f t="shared" si="3"/>
        <v>mall.png</v>
      </c>
      <c r="K29" s="3">
        <v>2</v>
      </c>
    </row>
    <row r="30" spans="1:11" x14ac:dyDescent="0.2">
      <c r="A30" s="6" t="s">
        <v>86</v>
      </c>
      <c r="B30" s="1" t="s">
        <v>88</v>
      </c>
      <c r="C30" s="4">
        <v>99000</v>
      </c>
      <c r="D30" s="5">
        <v>0.4</v>
      </c>
      <c r="E30" s="4">
        <f t="shared" si="0"/>
        <v>165000</v>
      </c>
      <c r="F30" s="3">
        <v>8.1</v>
      </c>
      <c r="G30" s="3" t="str">
        <f t="shared" si="1"/>
        <v>assets/images/40.jpg</v>
      </c>
      <c r="H30" s="7" t="str">
        <f t="shared" si="2"/>
        <v>SIVALI TAYLOR CARGO SKIRT - ROK KARGO SERUT WANITA…</v>
      </c>
      <c r="I30" s="2" t="s">
        <v>87</v>
      </c>
      <c r="J30" s="3" t="str">
        <f t="shared" si="3"/>
        <v>null.png</v>
      </c>
      <c r="K30" s="3">
        <v>0</v>
      </c>
    </row>
    <row r="31" spans="1:11" x14ac:dyDescent="0.2">
      <c r="A31" s="6" t="s">
        <v>89</v>
      </c>
      <c r="B31" s="1" t="s">
        <v>90</v>
      </c>
      <c r="C31" s="4">
        <v>99900</v>
      </c>
      <c r="D31" s="5">
        <v>0.3</v>
      </c>
      <c r="E31" s="4">
        <f t="shared" si="0"/>
        <v>142714.28571428571</v>
      </c>
      <c r="F31" s="3">
        <v>13.3</v>
      </c>
      <c r="G31" s="3" t="str">
        <f t="shared" si="1"/>
        <v>assets/images/30.jpg</v>
      </c>
      <c r="H31" s="7" t="str">
        <f t="shared" si="2"/>
        <v>SIVALI BAILEY SKIRT 8862 | POLYESTER SKIRT ANTI KU…</v>
      </c>
      <c r="I31" s="2" t="s">
        <v>91</v>
      </c>
      <c r="J31" s="3" t="str">
        <f t="shared" si="3"/>
        <v>null.png</v>
      </c>
      <c r="K31" s="3">
        <v>0</v>
      </c>
    </row>
    <row r="32" spans="1:11" x14ac:dyDescent="0.2">
      <c r="A32" s="6" t="s">
        <v>93</v>
      </c>
      <c r="B32" s="1" t="s">
        <v>94</v>
      </c>
      <c r="C32" s="4">
        <v>96000</v>
      </c>
      <c r="D32" s="5">
        <v>0.4</v>
      </c>
      <c r="E32" s="4">
        <f t="shared" si="0"/>
        <v>160000</v>
      </c>
      <c r="F32" s="3">
        <v>7.4</v>
      </c>
      <c r="G32" s="3" t="str">
        <f t="shared" si="1"/>
        <v>assets/images/40.jpg</v>
      </c>
      <c r="H32" s="7" t="str">
        <f t="shared" si="2"/>
        <v>ORIMOZA ROK CARGO SKIRT LIST JEANS</v>
      </c>
      <c r="I32" s="2" t="s">
        <v>92</v>
      </c>
      <c r="J32" s="3" t="str">
        <f t="shared" si="3"/>
        <v>mall.png</v>
      </c>
      <c r="K32" s="3">
        <v>2</v>
      </c>
    </row>
    <row r="33" spans="1:11" x14ac:dyDescent="0.2">
      <c r="A33" s="6" t="s">
        <v>95</v>
      </c>
      <c r="B33" s="1" t="s">
        <v>96</v>
      </c>
      <c r="C33" s="4">
        <v>79000</v>
      </c>
      <c r="D33" s="5">
        <v>0.3</v>
      </c>
      <c r="E33" s="4">
        <f t="shared" si="0"/>
        <v>112857.14285714287</v>
      </c>
      <c r="F33" s="3">
        <v>18.3</v>
      </c>
      <c r="G33" s="3" t="str">
        <f t="shared" si="1"/>
        <v>assets/images/30.jpg</v>
      </c>
      <c r="H33" s="7" t="str">
        <f t="shared" si="2"/>
        <v>SIVALI ODILA SKIRT 803/804 - POLYESTER SKIRT ANTI …</v>
      </c>
      <c r="I33" s="2" t="s">
        <v>97</v>
      </c>
      <c r="J33" s="3" t="str">
        <f t="shared" si="3"/>
        <v>null.png</v>
      </c>
      <c r="K33" s="3">
        <v>0</v>
      </c>
    </row>
    <row r="34" spans="1:11" x14ac:dyDescent="0.2">
      <c r="A34" s="6" t="s">
        <v>98</v>
      </c>
      <c r="B34" s="1" t="s">
        <v>99</v>
      </c>
      <c r="C34" s="4">
        <v>67559</v>
      </c>
      <c r="D34" s="5">
        <v>0.4</v>
      </c>
      <c r="E34" s="4">
        <f t="shared" si="0"/>
        <v>112598.33333333334</v>
      </c>
      <c r="F34" s="3" t="s">
        <v>101</v>
      </c>
      <c r="G34" s="3" t="str">
        <f t="shared" si="1"/>
        <v>assets/images/40.jpg</v>
      </c>
      <c r="H34" s="7" t="str">
        <f t="shared" si="2"/>
        <v>ROK NUNA SKIRT KOREAN STYLE BAHAN COTTON TWILL PRE…</v>
      </c>
      <c r="I34" s="2" t="s">
        <v>100</v>
      </c>
      <c r="J34" s="3" t="str">
        <f t="shared" si="3"/>
        <v>null.png</v>
      </c>
      <c r="K34" s="3">
        <v>0</v>
      </c>
    </row>
    <row r="35" spans="1:11" x14ac:dyDescent="0.2">
      <c r="A35" s="6" t="s">
        <v>102</v>
      </c>
      <c r="B35" s="1" t="s">
        <v>103</v>
      </c>
      <c r="C35" s="4">
        <v>14400</v>
      </c>
      <c r="D35" s="5">
        <v>0.5</v>
      </c>
      <c r="E35" s="4">
        <f t="shared" si="0"/>
        <v>28800</v>
      </c>
      <c r="F35" s="3">
        <v>566.9</v>
      </c>
      <c r="G35" s="3" t="str">
        <f t="shared" si="1"/>
        <v>assets/images/50.jpg</v>
      </c>
      <c r="H35" s="7" t="str">
        <f t="shared" si="2"/>
        <v>LEGGING SOFT RAYON KAOS L,XL,XXL,XXXL/ LEGING PANJ…</v>
      </c>
      <c r="I35" s="2" t="s">
        <v>104</v>
      </c>
      <c r="J35" s="3" t="str">
        <f t="shared" si="3"/>
        <v>star.png</v>
      </c>
      <c r="K35" s="3">
        <v>1</v>
      </c>
    </row>
    <row r="36" spans="1:11" x14ac:dyDescent="0.2">
      <c r="A36" s="6" t="s">
        <v>105</v>
      </c>
      <c r="B36" s="1" t="s">
        <v>106</v>
      </c>
      <c r="C36" s="4">
        <v>50000</v>
      </c>
      <c r="D36" s="5">
        <v>0.3</v>
      </c>
      <c r="E36" s="4">
        <f t="shared" si="0"/>
        <v>71428.571428571435</v>
      </c>
      <c r="F36" s="3">
        <v>13.3</v>
      </c>
      <c r="G36" s="3" t="str">
        <f t="shared" si="1"/>
        <v>assets/images/30.jpg</v>
      </c>
      <c r="H36" s="7" t="str">
        <f t="shared" si="2"/>
        <v>AURANY CELANA INNER WANITA MUSLIMAH CELAMIS DALAMA…</v>
      </c>
      <c r="I36" s="2" t="s">
        <v>107</v>
      </c>
      <c r="J36" s="3" t="str">
        <f t="shared" si="3"/>
        <v>null.png</v>
      </c>
      <c r="K36" s="3">
        <v>0</v>
      </c>
    </row>
    <row r="37" spans="1:11" x14ac:dyDescent="0.2">
      <c r="A37" s="6" t="s">
        <v>30</v>
      </c>
      <c r="B37" s="1" t="s">
        <v>108</v>
      </c>
      <c r="C37" s="4">
        <v>16000</v>
      </c>
      <c r="D37" s="5">
        <v>0.5</v>
      </c>
      <c r="E37" s="4">
        <f t="shared" si="0"/>
        <v>32000</v>
      </c>
      <c r="F37" s="3">
        <v>367.9</v>
      </c>
      <c r="G37" s="3" t="str">
        <f t="shared" ref="G37:G38" si="4">IF(D37=10%,"assets/images/10.jpg",IF(D37=20%,"assets/images/20.jpg",IF(D37=30%,"assets/images/30.jpg",IF(D37=40%,"assets/images/40.jpg",IF(D37=50%,"assets/images/50.jpg","Tidakadagambaryangsesuai")))))</f>
        <v>assets/images/50.jpg</v>
      </c>
      <c r="H37" s="7" t="str">
        <f t="shared" ref="H37:H38" si="5">IF(LEN(UPPER(I37))&lt;=50,UPPER(I37),LEFT(UPPER(I37),50)&amp;"…")</f>
        <v>LEGING WANITA DEWASA PANJANG - LEJING WANITA TEBAL…</v>
      </c>
      <c r="I37" s="2" t="s">
        <v>32</v>
      </c>
      <c r="J37" s="3" t="str">
        <f t="shared" ref="J37:J38" si="6">IF(K37=1,"star.png",IF(K37=2,"mall.png","null.png"))</f>
        <v>star.png</v>
      </c>
      <c r="K37" s="3">
        <v>1</v>
      </c>
    </row>
    <row r="38" spans="1:11" x14ac:dyDescent="0.2">
      <c r="A38" s="6" t="s">
        <v>109</v>
      </c>
      <c r="B38" s="1" t="s">
        <v>110</v>
      </c>
      <c r="C38" s="4">
        <v>68800</v>
      </c>
      <c r="D38" s="5">
        <v>0.2</v>
      </c>
      <c r="E38" s="4">
        <f t="shared" si="0"/>
        <v>86000</v>
      </c>
      <c r="F38" s="3">
        <v>5.2</v>
      </c>
      <c r="G38" s="3" t="str">
        <f t="shared" si="4"/>
        <v>assets/images/20.jpg</v>
      </c>
      <c r="H38" s="7" t="str">
        <f t="shared" si="5"/>
        <v>CELANA LEGGING IBU HAMIL LEGING WANITA BUMIL MATER…</v>
      </c>
      <c r="I38" s="2" t="s">
        <v>111</v>
      </c>
      <c r="J38" s="3" t="str">
        <f t="shared" si="6"/>
        <v>mall.png</v>
      </c>
      <c r="K38" s="3">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dc:creator>
  <cp:lastModifiedBy>Ismail</cp:lastModifiedBy>
  <dcterms:created xsi:type="dcterms:W3CDTF">2024-03-26T15:33:18Z</dcterms:created>
  <dcterms:modified xsi:type="dcterms:W3CDTF">2024-03-26T17:07:54Z</dcterms:modified>
</cp:coreProperties>
</file>