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wnloads\Hexashop Free Website Template - Free-CSS.com\templatemo_571_hexashop\assets\database\"/>
    </mc:Choice>
  </mc:AlternateContent>
  <bookViews>
    <workbookView xWindow="0" yWindow="0" windowWidth="15780" windowHeight="775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E26" i="1"/>
  <c r="E27" i="1"/>
  <c r="E28" i="1"/>
  <c r="E29" i="1"/>
  <c r="E30" i="1"/>
  <c r="E31" i="1"/>
  <c r="E32" i="1"/>
  <c r="E33" i="1"/>
  <c r="E34" i="1"/>
  <c r="E35" i="1"/>
  <c r="E36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J25" i="1"/>
  <c r="J26" i="1"/>
  <c r="J27" i="1"/>
  <c r="J28" i="1"/>
  <c r="J29" i="1"/>
  <c r="J30" i="1"/>
  <c r="J31" i="1"/>
  <c r="J32" i="1"/>
  <c r="J33" i="1"/>
  <c r="J34" i="1"/>
  <c r="J35" i="1"/>
  <c r="J36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G2" i="1"/>
  <c r="H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J1" i="1"/>
  <c r="H1" i="1"/>
  <c r="G1" i="1"/>
  <c r="E1" i="1"/>
</calcChain>
</file>

<file path=xl/sharedStrings.xml><?xml version="1.0" encoding="utf-8"?>
<sst xmlns="http://schemas.openxmlformats.org/spreadsheetml/2006/main" count="108" uniqueCount="107">
  <si>
    <t>https://down-bs-id.img.susercontent.com/f02f5525981e3e84f3b367d41f18b9fd.webp</t>
  </si>
  <si>
    <t>https://shope.ee/9exf0zqnUH</t>
  </si>
  <si>
    <t>Sandal slop pria EVA / Sandal rumah laki laki / Sendal slop pria / Sandal slide pria 39 s/d 44</t>
  </si>
  <si>
    <t>https://down-bs-id.img.susercontent.com/sg-11134201-22100-15pdhlozw5hv39.webp</t>
  </si>
  <si>
    <t>https://shope.ee/8KSHQiiM5R</t>
  </si>
  <si>
    <t>SANDAL JEPIT WANITA THE GRASS HAS</t>
  </si>
  <si>
    <t>https://down-bs-id.img.susercontent.com/id-11134207-7r98u-lnvadyh4tt3d8c.webp</t>
  </si>
  <si>
    <t>https://shope.ee/8A8rETuqdm</t>
  </si>
  <si>
    <t>Comanier Sandal Fuji Wanita Korea Premium Sendal Wanita Karet Jelly Wedges Platform Tebal Empuk Tali Belakang</t>
  </si>
  <si>
    <t>VOOVA Sandal Olahraga/Sandal Outdoor Mode/Anti Slip/Tidak Licin</t>
  </si>
  <si>
    <t>https://down-bs-id.img.susercontent.com/id-11134207-7qul5-ljfah6pq2u1v7d.webp</t>
  </si>
  <si>
    <t>https://shope.ee/604Meainaa</t>
  </si>
  <si>
    <t>https://down-bs-id.img.susercontent.com/id-11134207-7r98w-lt14cu9zfy4d8b.webp</t>
  </si>
  <si>
    <t>https://shope.ee/8UlhdDys7d</t>
  </si>
  <si>
    <t>Sandal Jepit Pria Kasual Fepper</t>
  </si>
  <si>
    <t>https://down-bs-id.img.susercontent.com/id-11134207-7r991-louxigeg93rh72.webp</t>
  </si>
  <si>
    <t>https://shope.ee/1fvNUiAkYZ</t>
  </si>
  <si>
    <t>A-KEMOLA Sandal Fuji Wanita Korea Premium Sandal Wanita Terbaru Sendal Wedges Tali Jelly</t>
  </si>
  <si>
    <t>https://down-bs-id.img.susercontent.com/id-11134207-7r98o-lr4xlho75hs93a.webp</t>
  </si>
  <si>
    <t>https://shope.ee/g2qIvv4EG</t>
  </si>
  <si>
    <t>Sendal Dewasa Wanita Karet Tinggi Desain Menarik Anti Slip Trendi Sendal Dewasa Perempuan Baru</t>
  </si>
  <si>
    <t>https://down-bs-id.img.susercontent.com/id-11134207-7r991-lmfr46tjjt7l62.webp</t>
  </si>
  <si>
    <t>https://shope.ee/9zaVQ8Bndi</t>
  </si>
  <si>
    <t>Rootly - Sendal Selop Full Black Slipper Unisex</t>
  </si>
  <si>
    <t>https://down-bs-id.img.susercontent.com/1213bae0c71ad293b60c3d547793ae5d.webp</t>
  </si>
  <si>
    <t>https://shope.ee/1fvNUtoAMb</t>
  </si>
  <si>
    <t>Sandal Flat Wanita Jepit Kupat</t>
  </si>
  <si>
    <t>SANDAL SELOP IMPORT PRIA SANDAL KARET KEKINIAN</t>
  </si>
  <si>
    <t>https://shope.ee/n9VtodJK</t>
  </si>
  <si>
    <t>https://down-bs-id.img.susercontent.com/5ec6a87d32626f6df36c62e3681b3625.webp</t>
  </si>
  <si>
    <t>https://shope.ee/2fnugozniZ</t>
  </si>
  <si>
    <t>https://down-bs-id.img.susercontent.com/id-11134207-7quky-lfc10ldnjj5ycc.webp</t>
  </si>
  <si>
    <t>Dejavu Sandal Pria Wanita Karet Jelly Sendal Flat Selop Rumah Slipper Sepatu Sendal Nyaman Flip Flop Empuk HSN150</t>
  </si>
  <si>
    <t>https://down-bs-id.img.susercontent.com/id-11134207-7r990-lnplouidn2pz1a.webp</t>
  </si>
  <si>
    <t>https://shope.ee/AUWm1JGMD4</t>
  </si>
  <si>
    <t>SANDAL KEREN 1KG 35rb - 115rb</t>
  </si>
  <si>
    <t>https://down-bs-id.img.susercontent.com/id-11134207-7r98o-lt7ha46nfdkt97.webp</t>
  </si>
  <si>
    <t>https://shope.ee/3fgRsnb2Cf</t>
  </si>
  <si>
    <t>Slide Sandal By Hilos - Sandal Selop Wanita Model Korea Ready Stock Tipe Wedges Anti Air dan Anti Selip</t>
  </si>
  <si>
    <t>https://down-bs-id.img.susercontent.com/id-11134207-7r98w-lsw6ehdws30m91.webp</t>
  </si>
  <si>
    <t>https://shope.ee/3fgRsrM0tQ</t>
  </si>
  <si>
    <t>COLLIN Cat Claw Sandal Wanita Sendal Slop Sendal Karet Empuk Anti Slip B6191-1</t>
  </si>
  <si>
    <t>https://down-bs-id.img.susercontent.com/f86dbfa33baf43fb166e94abe2c563dd.webp</t>
  </si>
  <si>
    <t>Sepatu Dinara Christy Sepatu Sandal Wanita Heels 5 Cm</t>
  </si>
  <si>
    <t>https://shope.ee/8KSHRWFdKf</t>
  </si>
  <si>
    <t>https://down-bs-id.img.susercontent.com/a35804fd03f018d2c82d6b0667ca7340.webp</t>
  </si>
  <si>
    <t>https://shope.ee/AKDLpF6bLs</t>
  </si>
  <si>
    <t>Sepatu Dinara Celiia Sandal Pesta Wanita Mules Heels 7 Cm</t>
  </si>
  <si>
    <t>https://down-bs-id.img.susercontent.com/id-11134207-7r991-lt7wyt3ilp3d0c.webp</t>
  </si>
  <si>
    <t>https://shope.ee/1Az6uRrPu7</t>
  </si>
  <si>
    <t>Gudang Sepatu Id Mey Sepatu Sneakers Sport Wanita Casual Women Shoes Sport PU 37-40 - 1150</t>
  </si>
  <si>
    <t>https://down-bs-id.img.susercontent.com/id-11134201-23030-y8uupd7uofov61.webp</t>
  </si>
  <si>
    <t>https://shope.ee/604MfOXTBI</t>
  </si>
  <si>
    <t>Importirfashion Primadona Sepatu Sneakers Wanita Korea Import Cewek Sekolah Olahraga Woman Shoes PU Kulit Sintesis Premium Quality Size 36 Sampai 41 Free Kotak Box 0089</t>
  </si>
  <si>
    <t>https://down-bs-id.img.susercontent.com/id-11134207-7r98w-lt3kvd1wf07hea.webp</t>
  </si>
  <si>
    <t>https://shope.ee/7AGK3brsal</t>
  </si>
  <si>
    <t>Gudang Sepatu Id Seulgi Sepatu Sneakers Canvas Hak Tinggi Model Low Casual Sporty Women Shoes 36-41 - 1216</t>
  </si>
  <si>
    <t>https://down-bs-id.img.susercontent.com/id-11134207-7qul6-liigkc1b6liz90.webp</t>
  </si>
  <si>
    <t>https://shope.ee/6V0dGVI7qw</t>
  </si>
  <si>
    <t>Sepatu DNY Running Shoes Perempuan Sepatu Olahraga Wanita Sneakers Cewek Spatu Zumba Jogging Lari Import 0054</t>
  </si>
  <si>
    <t>https://down-bs-id.img.susercontent.com/id-11134207-7r98s-ltag9ky293099a.webp</t>
  </si>
  <si>
    <t>https://shope.ee/9exf2OHRod</t>
  </si>
  <si>
    <t>Gudang Sepatu Id Veronika Sandal Import Wanita Casual Trendy Hak Sedang 37-40 - 3047</t>
  </si>
  <si>
    <t>https://down-bs-id.img.susercontent.com/id-11134207-7r98o-lnmv5i1jwd4sc7.webp</t>
  </si>
  <si>
    <t>https://shope.ee/5AVFgEIYHA</t>
  </si>
  <si>
    <t>Sepatu Sneakers Wanita Korea HR01-11</t>
  </si>
  <si>
    <t>https://down-bs-id.img.susercontent.com/id-11134207-7qul4-ljassgqkvzx28f.webp</t>
  </si>
  <si>
    <t>https://shope.ee/9A1ORh4tdG</t>
  </si>
  <si>
    <t>ALOBON Ransel Kucing Aksesoris Kucing Ransel Hewan Tas Hewan Astronot Tas Travel Hewan</t>
  </si>
  <si>
    <t>https://down-bs-id.img.susercontent.com/id-11134207-7r98o-lr4lrnvic4u112.webp</t>
  </si>
  <si>
    <t>https://shope.ee/6KhD4Z0SoB</t>
  </si>
  <si>
    <t>(BERGARANSI) Tas Astronot Kucing Anjing ORIGINAL 100% | Tas Transparan | Pet Cargo | Tas Anjing Kucing Murah | Tas Ransel Hewan atau Travel Bag Nyaman dan Anti Air Cat Bag Pet Bag - Tas Kucing Jumbo - Pet Cargo Astronot - Tas Gendong Kucing</t>
  </si>
  <si>
    <t>https://down-bs-id.img.susercontent.com/id-11134207-7qul0-lkar1v0wvvzt40.webp</t>
  </si>
  <si>
    <t>https://shope.ee/5fRWHY6kvr</t>
  </si>
  <si>
    <t>ALOBON Tas Astronot Kucing Transparant Tas Ransel Travelling Hewan Anjing Pet Cargo Bag</t>
  </si>
  <si>
    <t>https://shope.ee/40JIIXc9MI</t>
  </si>
  <si>
    <t>https://down-bs-id.img.susercontent.com/id-11134207-7r98z-lt3h6jf7mwgp40.webp</t>
  </si>
  <si>
    <t>ANTARESTAR Official - Daypack Cartenz Tas Ransel Gunung Outdoor Travel Backpack Terbaru Daypack</t>
  </si>
  <si>
    <t>Handrose - Tas Wanita Terbaru / Tas Wanita Fashion / Tas Ransel Wanita / Tas Gendong Wanita</t>
  </si>
  <si>
    <t>https://shope.ee/9UeEqitC3H</t>
  </si>
  <si>
    <t>https://down-bs-id.img.susercontent.com/a00c62e2ab4c4e9ce60877d83d69d9c3.webp</t>
  </si>
  <si>
    <t>https://down-bs-id.img.susercontent.com/id-11134207-7qukw-li9orbx6ues8d6.webp</t>
  </si>
  <si>
    <t>https://shope.ee/8UlhewM7NY</t>
  </si>
  <si>
    <t>Tas Ransel Wanita Fashion 8380</t>
  </si>
  <si>
    <t>Lulu Ransel FREE PIN - Tweelyforbag - Tas Ransel Wanita - Tas Wanita</t>
  </si>
  <si>
    <t>https://shope.ee/8UlhezTm4Z</t>
  </si>
  <si>
    <t>https://down-bs-id.img.susercontent.com/id-11134207-7r98w-lmpln4k4x9nj60.webp</t>
  </si>
  <si>
    <t>TAS RANSEL SKATERS TG002 HIJAU OLIVE CREM</t>
  </si>
  <si>
    <t>https://shope.ee/30Ql6vnMZc</t>
  </si>
  <si>
    <t>RANSEL WANITA IMPORT CHIBAO 107#</t>
  </si>
  <si>
    <t>https://down-bs-id.img.susercontent.com/id-11134201-23030-3e8f2ilq8gov85.webp</t>
  </si>
  <si>
    <t>https://shope.ee/LPzw5IIld</t>
  </si>
  <si>
    <t>https://down-bs-id.img.susercontent.com/id-11134201-23030-g8jib2dmbsovbe.webp</t>
  </si>
  <si>
    <t>https://shope.ee/7KZkGyvWJ3</t>
  </si>
  <si>
    <t>Tas Pancing Ransel Jumbo Abu Garcia Waterproof Ukuran 80cm 100cm 120cm</t>
  </si>
  <si>
    <t>https://down-bs-id.img.susercontent.com/id-11134207-7r98p-lt4xyo05rwc953.webp</t>
  </si>
  <si>
    <t>https://shope.ee/2q7Kuo5YKn</t>
  </si>
  <si>
    <t>ERMY - Hachi Ransel Wanita 2 in 1</t>
  </si>
  <si>
    <t>https://down-bs-id.img.susercontent.com/896d9cb8f4d35f88658ed3214c1017d9.webp</t>
  </si>
  <si>
    <t>https://shope.ee/9zaVS4G7ew</t>
  </si>
  <si>
    <t>BEST SELLER TAS RANSEL KULIT ERVARD - BACKPACK PREMIUM QUALITY - . Tas Punggung Pria &amp; Wanita</t>
  </si>
  <si>
    <t>Tasready Tas Ransel Wanita Fashion 865 P504 8343</t>
  </si>
  <si>
    <t>https://shope.ee/3L3bVrvc8H</t>
  </si>
  <si>
    <t>https://down-bs-id.img.susercontent.com/3e92405efbc45c2e636802d3dff41cb9.webp</t>
  </si>
  <si>
    <t>https://down-bs-id.img.susercontent.com/id-11134207-7r98v-lnmsuupzoqkmf4.webp</t>
  </si>
  <si>
    <t>https://shope.ee/8pOY41DXBq</t>
  </si>
  <si>
    <t>Dr.isla Tas Bayi Multifungsi Tempat tidur lipat Baby diapers bag Perawatan tas Perlengkapan Ransel Backpack Canvas Anti Air Lapisan isolasi botol bayi B36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</si>
</sst>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rgb="FF333333"/>
      <name val="Arial"/>
      <family val="2"/>
    </font>
    <font>
      <sz val="7"/>
      <color rgb="FF191D17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9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topLeftCell="A17" workbookViewId="0">
      <selection activeCell="D37" sqref="D37"/>
    </sheetView>
  </sheetViews>
  <sheetFormatPr defaultRowHeight="14.4" x14ac:dyDescent="0.3"/>
  <cols>
    <col min="1" max="1" width="8.88671875" style="5"/>
    <col min="5" max="5" width="8.88671875" customWidth="1"/>
    <col min="7" max="8" width="2.6640625" customWidth="1"/>
  </cols>
  <sheetData>
    <row r="1" spans="1:11" x14ac:dyDescent="0.3">
      <c r="A1" s="5" t="s">
        <v>0</v>
      </c>
      <c r="B1" s="3" t="s">
        <v>1</v>
      </c>
      <c r="C1" s="1">
        <v>4219</v>
      </c>
      <c r="D1" s="2">
        <v>0.4</v>
      </c>
      <c r="E1" s="1">
        <f>C1/(1-D1)</f>
        <v>7031.666666666667</v>
      </c>
      <c r="F1">
        <v>18.7</v>
      </c>
      <c r="G1" t="str">
        <f>IF(D1=10%,"assets/images/10.jpg",IF(D1=20%,"assets/images/20.jpg",IF(D1=30%,"assets/images/30.jpg",IF(D1=40%,"assets/images/40.jpg",IF(D1=50%,"assets/images/50.jpg","Tidakadagambaryangsesuai")))))</f>
        <v>assets/images/40.jpg</v>
      </c>
      <c r="H1" t="str">
        <f>IF(LEN(UPPER(I1))&lt;=50,UPPER(I1),LEFT(UPPER(I1),50)&amp;"…")</f>
        <v>SANDAL SLOP PRIA EVA / SANDAL RUMAH LAKI LAKI / SE…</v>
      </c>
      <c r="I1" s="4" t="s">
        <v>2</v>
      </c>
      <c r="J1" t="str">
        <f>IF(K1=1,"star.png",IF(K1=2,"mall.png","null.png"))</f>
        <v>star.png</v>
      </c>
      <c r="K1">
        <v>1</v>
      </c>
    </row>
    <row r="2" spans="1:11" x14ac:dyDescent="0.3">
      <c r="A2" s="5" t="s">
        <v>12</v>
      </c>
      <c r="B2" s="3" t="s">
        <v>13</v>
      </c>
      <c r="C2">
        <v>9000</v>
      </c>
      <c r="D2" s="2">
        <v>0.4</v>
      </c>
      <c r="E2" s="1">
        <f t="shared" ref="E2:E36" si="0">C2/(1-D2)</f>
        <v>15000</v>
      </c>
      <c r="F2">
        <v>13.8</v>
      </c>
      <c r="G2" t="str">
        <f t="shared" ref="G2:G24" si="1">IF(D2=10%,"assets/images/10.jpg",IF(D2=20%,"assets/images/20.jpg",IF(D2=30%,"assets/images/30.jpg",IF(D2=40%,"assets/images/40.jpg",IF(D2=50%,"assets/images/50.jpg","Tidakadagambaryangsesuai")))))</f>
        <v>assets/images/40.jpg</v>
      </c>
      <c r="H2" t="str">
        <f t="shared" ref="H2:H36" si="2">IF(LEN(UPPER(I2))&lt;=50,UPPER(I2),LEFT(UPPER(I2),50)&amp;"…")</f>
        <v>SANDAL JEPIT PRIA KASUAL FEPPER</v>
      </c>
      <c r="I2" s="4" t="s">
        <v>14</v>
      </c>
      <c r="J2" t="str">
        <f t="shared" ref="J2:J36" si="3">IF(K2=1,"star.png",IF(K2=2,"mall.png","null.png"))</f>
        <v>null.png</v>
      </c>
    </row>
    <row r="3" spans="1:11" x14ac:dyDescent="0.3">
      <c r="A3" s="5" t="s">
        <v>6</v>
      </c>
      <c r="B3" s="3" t="s">
        <v>7</v>
      </c>
      <c r="C3">
        <v>50900</v>
      </c>
      <c r="D3" s="2">
        <v>0.3</v>
      </c>
      <c r="E3" s="1">
        <f t="shared" si="0"/>
        <v>72714.285714285725</v>
      </c>
      <c r="F3">
        <v>12.9</v>
      </c>
      <c r="G3" t="str">
        <f t="shared" si="1"/>
        <v>assets/images/30.jpg</v>
      </c>
      <c r="H3" t="str">
        <f t="shared" si="2"/>
        <v>COMANIER SANDAL FUJI WANITA KOREA PREMIUM SENDAL W…</v>
      </c>
      <c r="I3" s="4" t="s">
        <v>8</v>
      </c>
      <c r="J3" t="str">
        <f t="shared" si="3"/>
        <v>mall.png</v>
      </c>
      <c r="K3">
        <v>2</v>
      </c>
    </row>
    <row r="4" spans="1:11" x14ac:dyDescent="0.3">
      <c r="A4" s="5" t="s">
        <v>15</v>
      </c>
      <c r="B4" s="3" t="s">
        <v>16</v>
      </c>
      <c r="C4">
        <v>52900</v>
      </c>
      <c r="D4" s="2">
        <v>0.4</v>
      </c>
      <c r="E4" s="1">
        <f t="shared" si="0"/>
        <v>88166.666666666672</v>
      </c>
      <c r="F4">
        <v>9.5</v>
      </c>
      <c r="G4" t="str">
        <f t="shared" si="1"/>
        <v>assets/images/40.jpg</v>
      </c>
      <c r="H4" t="str">
        <f t="shared" si="2"/>
        <v>A-KEMOLA SANDAL FUJI WANITA KOREA PREMIUM SANDAL W…</v>
      </c>
      <c r="I4" s="4" t="s">
        <v>17</v>
      </c>
      <c r="J4" t="str">
        <f t="shared" si="3"/>
        <v>null.png</v>
      </c>
    </row>
    <row r="5" spans="1:11" x14ac:dyDescent="0.3">
      <c r="A5" s="5" t="s">
        <v>10</v>
      </c>
      <c r="B5" s="3" t="s">
        <v>11</v>
      </c>
      <c r="C5">
        <v>28900</v>
      </c>
      <c r="D5" s="2">
        <v>0.4</v>
      </c>
      <c r="E5" s="1">
        <f t="shared" si="0"/>
        <v>48166.666666666672</v>
      </c>
      <c r="F5">
        <v>11.3</v>
      </c>
      <c r="G5" t="str">
        <f t="shared" si="1"/>
        <v>assets/images/40.jpg</v>
      </c>
      <c r="H5" t="str">
        <f t="shared" si="2"/>
        <v>VOOVA SANDAL OLAHRAGA/SANDAL OUTDOOR MODE/ANTI SLI…</v>
      </c>
      <c r="I5" s="4" t="s">
        <v>9</v>
      </c>
      <c r="J5" t="str">
        <f t="shared" si="3"/>
        <v>mall.png</v>
      </c>
      <c r="K5">
        <v>2</v>
      </c>
    </row>
    <row r="6" spans="1:11" x14ac:dyDescent="0.3">
      <c r="A6" s="5" t="s">
        <v>3</v>
      </c>
      <c r="B6" s="3" t="s">
        <v>4</v>
      </c>
      <c r="C6">
        <v>4500</v>
      </c>
      <c r="D6" s="2">
        <v>0.4</v>
      </c>
      <c r="E6" s="1">
        <f t="shared" si="0"/>
        <v>7500</v>
      </c>
      <c r="F6">
        <v>12.8</v>
      </c>
      <c r="G6" t="str">
        <f t="shared" si="1"/>
        <v>assets/images/40.jpg</v>
      </c>
      <c r="H6" t="str">
        <f t="shared" si="2"/>
        <v>SANDAL JEPIT WANITA THE GRASS HAS</v>
      </c>
      <c r="I6" s="4" t="s">
        <v>5</v>
      </c>
      <c r="J6" t="str">
        <f t="shared" si="3"/>
        <v>null.png</v>
      </c>
    </row>
    <row r="7" spans="1:11" x14ac:dyDescent="0.3">
      <c r="A7" s="5" t="s">
        <v>18</v>
      </c>
      <c r="B7" s="3" t="s">
        <v>19</v>
      </c>
      <c r="C7">
        <v>32900</v>
      </c>
      <c r="D7" s="2">
        <v>0.4</v>
      </c>
      <c r="E7" s="1">
        <f t="shared" si="0"/>
        <v>54833.333333333336</v>
      </c>
      <c r="F7">
        <v>9.4</v>
      </c>
      <c r="G7" t="str">
        <f t="shared" si="1"/>
        <v>assets/images/40.jpg</v>
      </c>
      <c r="H7" t="str">
        <f t="shared" si="2"/>
        <v>SENDAL DEWASA WANITA KARET TINGGI DESAIN MENARIK A…</v>
      </c>
      <c r="I7" s="4" t="s">
        <v>20</v>
      </c>
      <c r="J7" t="str">
        <f t="shared" si="3"/>
        <v>null.png</v>
      </c>
    </row>
    <row r="8" spans="1:11" x14ac:dyDescent="0.3">
      <c r="A8" s="5" t="s">
        <v>21</v>
      </c>
      <c r="B8" s="3" t="s">
        <v>22</v>
      </c>
      <c r="C8">
        <v>56400</v>
      </c>
      <c r="D8" s="2">
        <v>0.3</v>
      </c>
      <c r="E8" s="1">
        <f t="shared" si="0"/>
        <v>80571.42857142858</v>
      </c>
      <c r="F8">
        <v>10.4</v>
      </c>
      <c r="G8" t="str">
        <f t="shared" si="1"/>
        <v>assets/images/30.jpg</v>
      </c>
      <c r="H8" t="str">
        <f t="shared" si="2"/>
        <v>ROOTLY - SENDAL SELOP FULL BLACK SLIPPER UNISEX</v>
      </c>
      <c r="I8" s="4" t="s">
        <v>23</v>
      </c>
      <c r="J8" t="str">
        <f t="shared" si="3"/>
        <v>mall.png</v>
      </c>
      <c r="K8">
        <v>2</v>
      </c>
    </row>
    <row r="9" spans="1:11" x14ac:dyDescent="0.3">
      <c r="A9" s="5" t="s">
        <v>24</v>
      </c>
      <c r="B9" s="3" t="s">
        <v>25</v>
      </c>
      <c r="C9">
        <v>12900</v>
      </c>
      <c r="D9" s="2">
        <v>0.5</v>
      </c>
      <c r="E9" s="1">
        <f t="shared" si="0"/>
        <v>25800</v>
      </c>
      <c r="F9">
        <v>7.4</v>
      </c>
      <c r="G9" t="str">
        <f t="shared" si="1"/>
        <v>assets/images/50.jpg</v>
      </c>
      <c r="H9" t="str">
        <f t="shared" si="2"/>
        <v>SANDAL FLAT WANITA JEPIT KUPAT</v>
      </c>
      <c r="I9" s="4" t="s">
        <v>26</v>
      </c>
      <c r="J9" t="str">
        <f t="shared" si="3"/>
        <v>null.png</v>
      </c>
    </row>
    <row r="10" spans="1:11" x14ac:dyDescent="0.3">
      <c r="A10" s="5" t="s">
        <v>29</v>
      </c>
      <c r="B10" s="3" t="s">
        <v>28</v>
      </c>
      <c r="C10">
        <v>30000</v>
      </c>
      <c r="D10" s="2">
        <v>0.4</v>
      </c>
      <c r="E10" s="1">
        <f t="shared" si="0"/>
        <v>50000</v>
      </c>
      <c r="F10">
        <v>7.5</v>
      </c>
      <c r="G10" t="str">
        <f t="shared" si="1"/>
        <v>assets/images/40.jpg</v>
      </c>
      <c r="H10" t="str">
        <f t="shared" si="2"/>
        <v>SANDAL SELOP IMPORT PRIA SANDAL KARET KEKINIAN</v>
      </c>
      <c r="I10" s="4" t="s">
        <v>27</v>
      </c>
      <c r="J10" t="str">
        <f t="shared" si="3"/>
        <v>null.png</v>
      </c>
    </row>
    <row r="11" spans="1:11" x14ac:dyDescent="0.3">
      <c r="A11" s="5" t="s">
        <v>31</v>
      </c>
      <c r="B11" s="3" t="s">
        <v>30</v>
      </c>
      <c r="C11">
        <v>24900</v>
      </c>
      <c r="D11" s="2">
        <v>0.3</v>
      </c>
      <c r="E11" s="1">
        <f t="shared" si="0"/>
        <v>35571.428571428572</v>
      </c>
      <c r="F11">
        <v>7.4</v>
      </c>
      <c r="G11" t="str">
        <f t="shared" si="1"/>
        <v>assets/images/30.jpg</v>
      </c>
      <c r="H11" t="str">
        <f t="shared" si="2"/>
        <v>DEJAVU SANDAL PRIA WANITA KARET JELLY SENDAL FLAT …</v>
      </c>
      <c r="I11" s="4" t="s">
        <v>32</v>
      </c>
      <c r="J11" t="str">
        <f t="shared" si="3"/>
        <v>mall.png</v>
      </c>
      <c r="K11">
        <v>2</v>
      </c>
    </row>
    <row r="12" spans="1:11" x14ac:dyDescent="0.3">
      <c r="A12" s="5" t="s">
        <v>33</v>
      </c>
      <c r="B12" s="3" t="s">
        <v>34</v>
      </c>
      <c r="C12">
        <v>75000</v>
      </c>
      <c r="D12" s="2">
        <v>0.3</v>
      </c>
      <c r="E12" s="1">
        <f t="shared" si="0"/>
        <v>107142.85714285714</v>
      </c>
      <c r="F12">
        <v>7.9</v>
      </c>
      <c r="G12" t="str">
        <f t="shared" si="1"/>
        <v>assets/images/30.jpg</v>
      </c>
      <c r="H12" t="str">
        <f t="shared" si="2"/>
        <v>SANDAL KEREN 1KG 35RB - 115RB</v>
      </c>
      <c r="I12" s="4" t="s">
        <v>35</v>
      </c>
      <c r="J12" t="str">
        <f t="shared" si="3"/>
        <v>null.png</v>
      </c>
    </row>
    <row r="13" spans="1:11" x14ac:dyDescent="0.3">
      <c r="A13" s="5" t="s">
        <v>36</v>
      </c>
      <c r="B13" s="3" t="s">
        <v>37</v>
      </c>
      <c r="C13">
        <v>38500</v>
      </c>
      <c r="D13" s="2">
        <v>0.4</v>
      </c>
      <c r="E13" s="1">
        <f t="shared" si="0"/>
        <v>64166.666666666672</v>
      </c>
      <c r="F13">
        <v>8.6</v>
      </c>
      <c r="G13" t="str">
        <f t="shared" si="1"/>
        <v>assets/images/40.jpg</v>
      </c>
      <c r="H13" t="str">
        <f t="shared" si="2"/>
        <v>SLIDE SANDAL BY HILOS - SANDAL SELOP WANITA MODEL …</v>
      </c>
      <c r="I13" s="4" t="s">
        <v>38</v>
      </c>
      <c r="J13" t="str">
        <f t="shared" si="3"/>
        <v>star.png</v>
      </c>
      <c r="K13">
        <v>1</v>
      </c>
    </row>
    <row r="14" spans="1:11" x14ac:dyDescent="0.3">
      <c r="A14" s="5" t="s">
        <v>39</v>
      </c>
      <c r="B14" s="3" t="s">
        <v>40</v>
      </c>
      <c r="C14">
        <v>16000</v>
      </c>
      <c r="D14" s="2">
        <v>0.4</v>
      </c>
      <c r="E14" s="1">
        <f t="shared" si="0"/>
        <v>26666.666666666668</v>
      </c>
      <c r="F14">
        <v>8.8000000000000007</v>
      </c>
      <c r="G14" t="str">
        <f t="shared" si="1"/>
        <v>assets/images/40.jpg</v>
      </c>
      <c r="H14" t="str">
        <f t="shared" si="2"/>
        <v>COLLIN CAT CLAW SANDAL WANITA SENDAL SLOP SENDAL K…</v>
      </c>
      <c r="I14" s="4" t="s">
        <v>41</v>
      </c>
      <c r="J14" t="str">
        <f t="shared" si="3"/>
        <v>star.png</v>
      </c>
      <c r="K14">
        <v>1</v>
      </c>
    </row>
    <row r="15" spans="1:11" x14ac:dyDescent="0.3">
      <c r="A15" s="5" t="s">
        <v>42</v>
      </c>
      <c r="B15" s="3" t="s">
        <v>44</v>
      </c>
      <c r="C15">
        <v>156600</v>
      </c>
      <c r="D15" s="2">
        <v>0.5</v>
      </c>
      <c r="E15" s="1">
        <f t="shared" si="0"/>
        <v>313200</v>
      </c>
      <c r="F15">
        <v>2.1</v>
      </c>
      <c r="G15" t="str">
        <f t="shared" si="1"/>
        <v>assets/images/50.jpg</v>
      </c>
      <c r="H15" t="str">
        <f t="shared" si="2"/>
        <v>SEPATU DINARA CHRISTY SEPATU SANDAL WANITA HEELS 5…</v>
      </c>
      <c r="I15" s="4" t="s">
        <v>43</v>
      </c>
      <c r="J15" t="str">
        <f t="shared" si="3"/>
        <v>mall.png</v>
      </c>
      <c r="K15">
        <v>2</v>
      </c>
    </row>
    <row r="16" spans="1:11" x14ac:dyDescent="0.3">
      <c r="A16" s="5" t="s">
        <v>45</v>
      </c>
      <c r="B16" s="3" t="s">
        <v>46</v>
      </c>
      <c r="C16">
        <v>156600</v>
      </c>
      <c r="D16" s="2">
        <v>0.5</v>
      </c>
      <c r="E16" s="1">
        <f t="shared" si="0"/>
        <v>313200</v>
      </c>
      <c r="F16">
        <v>1.5</v>
      </c>
      <c r="G16" t="str">
        <f t="shared" si="1"/>
        <v>assets/images/50.jpg</v>
      </c>
      <c r="H16" t="str">
        <f t="shared" si="2"/>
        <v>SEPATU DINARA CELIIA SANDAL PESTA WANITA MULES HEE…</v>
      </c>
      <c r="I16" s="4" t="s">
        <v>47</v>
      </c>
      <c r="J16" t="str">
        <f t="shared" si="3"/>
        <v>mall.png</v>
      </c>
      <c r="K16">
        <v>2</v>
      </c>
    </row>
    <row r="17" spans="1:11" x14ac:dyDescent="0.3">
      <c r="A17" s="5" t="s">
        <v>48</v>
      </c>
      <c r="B17" s="3" t="s">
        <v>49</v>
      </c>
      <c r="C17">
        <v>59900</v>
      </c>
      <c r="D17" s="2">
        <v>0.4</v>
      </c>
      <c r="E17" s="1">
        <f t="shared" si="0"/>
        <v>99833.333333333343</v>
      </c>
      <c r="F17">
        <v>12.9</v>
      </c>
      <c r="G17" t="str">
        <f t="shared" si="1"/>
        <v>assets/images/40.jpg</v>
      </c>
      <c r="H17" t="str">
        <f t="shared" si="2"/>
        <v>GUDANG SEPATU ID MEY SEPATU SNEAKERS SPORT WANITA …</v>
      </c>
      <c r="I17" s="4" t="s">
        <v>50</v>
      </c>
      <c r="J17" t="str">
        <f t="shared" si="3"/>
        <v>mall.png</v>
      </c>
      <c r="K17">
        <v>2</v>
      </c>
    </row>
    <row r="18" spans="1:11" x14ac:dyDescent="0.3">
      <c r="A18" s="5" t="s">
        <v>51</v>
      </c>
      <c r="B18" s="3" t="s">
        <v>52</v>
      </c>
      <c r="C18">
        <v>84900</v>
      </c>
      <c r="D18" s="2">
        <v>0.3</v>
      </c>
      <c r="E18" s="1">
        <f t="shared" si="0"/>
        <v>121285.71428571429</v>
      </c>
      <c r="F18">
        <v>20.3</v>
      </c>
      <c r="G18" t="str">
        <f t="shared" si="1"/>
        <v>assets/images/30.jpg</v>
      </c>
      <c r="H18" t="str">
        <f t="shared" si="2"/>
        <v>IMPORTIRFASHION PRIMADONA SEPATU SNEAKERS WANITA K…</v>
      </c>
      <c r="I18" s="4" t="s">
        <v>53</v>
      </c>
      <c r="J18" t="str">
        <f t="shared" si="3"/>
        <v>null.png</v>
      </c>
    </row>
    <row r="19" spans="1:11" x14ac:dyDescent="0.3">
      <c r="A19" s="5" t="s">
        <v>54</v>
      </c>
      <c r="B19" s="3" t="s">
        <v>55</v>
      </c>
      <c r="C19">
        <v>98000</v>
      </c>
      <c r="D19" s="2">
        <v>0.4</v>
      </c>
      <c r="E19" s="1">
        <f t="shared" si="0"/>
        <v>163333.33333333334</v>
      </c>
      <c r="F19">
        <v>5.2</v>
      </c>
      <c r="G19" t="str">
        <f t="shared" si="1"/>
        <v>assets/images/40.jpg</v>
      </c>
      <c r="H19" t="str">
        <f t="shared" si="2"/>
        <v>GUDANG SEPATU ID SEULGI SEPATU SNEAKERS CANVAS HAK…</v>
      </c>
      <c r="I19" s="4" t="s">
        <v>56</v>
      </c>
      <c r="J19" t="str">
        <f t="shared" si="3"/>
        <v>mall.png</v>
      </c>
      <c r="K19">
        <v>2</v>
      </c>
    </row>
    <row r="20" spans="1:11" x14ac:dyDescent="0.3">
      <c r="A20" s="5" t="s">
        <v>57</v>
      </c>
      <c r="B20" s="3" t="s">
        <v>58</v>
      </c>
      <c r="C20">
        <v>166980</v>
      </c>
      <c r="D20" s="2">
        <v>0.3</v>
      </c>
      <c r="E20" s="1">
        <f t="shared" si="0"/>
        <v>238542.85714285716</v>
      </c>
      <c r="F20">
        <v>3.4</v>
      </c>
      <c r="G20" t="str">
        <f t="shared" si="1"/>
        <v>assets/images/30.jpg</v>
      </c>
      <c r="H20" t="str">
        <f t="shared" si="2"/>
        <v>SEPATU DNY RUNNING SHOES PEREMPUAN SEPATU OLAHRAGA…</v>
      </c>
      <c r="I20" s="4" t="s">
        <v>59</v>
      </c>
      <c r="J20" t="str">
        <f t="shared" si="3"/>
        <v>mall.png</v>
      </c>
      <c r="K20">
        <v>2</v>
      </c>
    </row>
    <row r="21" spans="1:11" x14ac:dyDescent="0.3">
      <c r="A21" s="5" t="s">
        <v>60</v>
      </c>
      <c r="B21" s="3" t="s">
        <v>61</v>
      </c>
      <c r="C21">
        <v>73000</v>
      </c>
      <c r="D21" s="2">
        <v>0.4</v>
      </c>
      <c r="E21" s="1">
        <f t="shared" si="0"/>
        <v>121666.66666666667</v>
      </c>
      <c r="F21">
        <v>1.7</v>
      </c>
      <c r="G21" t="str">
        <f t="shared" si="1"/>
        <v>assets/images/40.jpg</v>
      </c>
      <c r="H21" t="str">
        <f t="shared" si="2"/>
        <v>GUDANG SEPATU ID VERONIKA SANDAL IMPORT WANITA CAS…</v>
      </c>
      <c r="I21" s="4" t="s">
        <v>62</v>
      </c>
      <c r="J21" t="str">
        <f t="shared" si="3"/>
        <v>mall.png</v>
      </c>
      <c r="K21">
        <v>2</v>
      </c>
    </row>
    <row r="22" spans="1:11" x14ac:dyDescent="0.3">
      <c r="A22" s="5" t="s">
        <v>63</v>
      </c>
      <c r="B22" s="3" t="s">
        <v>64</v>
      </c>
      <c r="C22">
        <v>59990</v>
      </c>
      <c r="D22" s="2">
        <v>0.4</v>
      </c>
      <c r="E22" s="1">
        <f t="shared" si="0"/>
        <v>99983.333333333343</v>
      </c>
      <c r="F22">
        <v>124</v>
      </c>
      <c r="G22" t="str">
        <f t="shared" si="1"/>
        <v>assets/images/40.jpg</v>
      </c>
      <c r="H22" t="str">
        <f t="shared" si="2"/>
        <v>SEPATU SNEAKERS WANITA KOREA HR01-11</v>
      </c>
      <c r="I22" s="4" t="s">
        <v>65</v>
      </c>
      <c r="J22" t="str">
        <f t="shared" si="3"/>
        <v>star.png</v>
      </c>
      <c r="K22">
        <v>1</v>
      </c>
    </row>
    <row r="23" spans="1:11" x14ac:dyDescent="0.3">
      <c r="A23" s="5" t="s">
        <v>66</v>
      </c>
      <c r="B23" s="3" t="s">
        <v>67</v>
      </c>
      <c r="C23">
        <v>86000</v>
      </c>
      <c r="D23" s="2">
        <v>0.4</v>
      </c>
      <c r="E23" s="1">
        <f t="shared" si="0"/>
        <v>143333.33333333334</v>
      </c>
      <c r="F23">
        <v>38.5</v>
      </c>
      <c r="G23" t="str">
        <f t="shared" si="1"/>
        <v>assets/images/40.jpg</v>
      </c>
      <c r="H23" t="str">
        <f t="shared" si="2"/>
        <v>ALOBON RANSEL KUCING AKSESORIS KUCING RANSEL HEWAN…</v>
      </c>
      <c r="I23" s="4" t="s">
        <v>68</v>
      </c>
      <c r="J23" t="str">
        <f t="shared" si="3"/>
        <v>mall.png</v>
      </c>
      <c r="K23">
        <v>2</v>
      </c>
    </row>
    <row r="24" spans="1:11" x14ac:dyDescent="0.3">
      <c r="A24" s="5" t="s">
        <v>69</v>
      </c>
      <c r="B24" s="3" t="s">
        <v>70</v>
      </c>
      <c r="C24">
        <v>103000</v>
      </c>
      <c r="D24" s="2">
        <v>0.4</v>
      </c>
      <c r="E24" s="1">
        <f t="shared" si="0"/>
        <v>171666.66666666669</v>
      </c>
      <c r="F24">
        <v>24.9</v>
      </c>
      <c r="G24" t="str">
        <f t="shared" si="1"/>
        <v>assets/images/40.jpg</v>
      </c>
      <c r="H24" t="str">
        <f t="shared" si="2"/>
        <v>(BERGARANSI) TAS ASTRONOT KUCING ANJING ORIGINAL 1…</v>
      </c>
      <c r="I24" s="4" t="s">
        <v>71</v>
      </c>
      <c r="J24" t="str">
        <f t="shared" si="3"/>
        <v>mall.png</v>
      </c>
      <c r="K24">
        <v>2</v>
      </c>
    </row>
    <row r="25" spans="1:11" x14ac:dyDescent="0.3">
      <c r="A25" s="5" t="s">
        <v>72</v>
      </c>
      <c r="B25" s="3" t="s">
        <v>73</v>
      </c>
      <c r="C25">
        <v>119000</v>
      </c>
      <c r="D25" s="2">
        <v>0.2</v>
      </c>
      <c r="E25" s="1">
        <f t="shared" si="0"/>
        <v>148750</v>
      </c>
      <c r="F25">
        <v>2.9</v>
      </c>
      <c r="G25" t="str">
        <f t="shared" ref="G25:G36" si="4">IF(D25=10%,"assets/images/10.jpg",IF(D25=20%,"assets/images/20.jpg",IF(D25=30%,"assets/images/30.jpg",IF(D25=40%,"assets/images/40.jpg",IF(D25=50%,"assets/images/50.jpg","Tidakadagambaryangsesuai")))))</f>
        <v>assets/images/20.jpg</v>
      </c>
      <c r="H25" t="str">
        <f t="shared" si="2"/>
        <v>ALOBON TAS ASTRONOT KUCING TRANSPARANT TAS RANSEL …</v>
      </c>
      <c r="I25" s="4" t="s">
        <v>74</v>
      </c>
      <c r="J25" t="str">
        <f t="shared" si="3"/>
        <v>mall.png</v>
      </c>
      <c r="K25">
        <v>2</v>
      </c>
    </row>
    <row r="26" spans="1:11" x14ac:dyDescent="0.3">
      <c r="A26" s="5" t="s">
        <v>76</v>
      </c>
      <c r="B26" s="3" t="s">
        <v>75</v>
      </c>
      <c r="C26">
        <v>83300</v>
      </c>
      <c r="D26" s="2">
        <v>0.3</v>
      </c>
      <c r="E26" s="1">
        <f t="shared" si="0"/>
        <v>119000.00000000001</v>
      </c>
      <c r="F26">
        <v>8.1</v>
      </c>
      <c r="G26" t="str">
        <f t="shared" si="4"/>
        <v>assets/images/30.jpg</v>
      </c>
      <c r="H26" t="str">
        <f t="shared" si="2"/>
        <v>ANTARESTAR OFFICIAL - DAYPACK CARTENZ TAS RANSEL G…</v>
      </c>
      <c r="I26" s="4" t="s">
        <v>77</v>
      </c>
      <c r="J26" t="str">
        <f t="shared" si="3"/>
        <v>mall.png</v>
      </c>
      <c r="K26">
        <v>2</v>
      </c>
    </row>
    <row r="27" spans="1:11" x14ac:dyDescent="0.3">
      <c r="A27" s="5" t="s">
        <v>80</v>
      </c>
      <c r="B27" s="3" t="s">
        <v>79</v>
      </c>
      <c r="C27">
        <v>29370</v>
      </c>
      <c r="D27" s="2">
        <v>0.4</v>
      </c>
      <c r="E27" s="1">
        <f t="shared" si="0"/>
        <v>48950</v>
      </c>
      <c r="F27">
        <v>16</v>
      </c>
      <c r="G27" t="str">
        <f t="shared" si="4"/>
        <v>assets/images/40.jpg</v>
      </c>
      <c r="H27" t="str">
        <f t="shared" si="2"/>
        <v>HANDROSE - TAS WANITA TERBARU / TAS WANITA FASHION…</v>
      </c>
      <c r="I27" s="4" t="s">
        <v>78</v>
      </c>
      <c r="J27" t="str">
        <f t="shared" si="3"/>
        <v>null.png</v>
      </c>
    </row>
    <row r="28" spans="1:11" x14ac:dyDescent="0.3">
      <c r="A28" s="5" t="s">
        <v>81</v>
      </c>
      <c r="B28" s="3" t="s">
        <v>82</v>
      </c>
      <c r="C28">
        <v>77500</v>
      </c>
      <c r="D28" s="2">
        <v>0.3</v>
      </c>
      <c r="E28" s="1">
        <f t="shared" si="0"/>
        <v>110714.28571428572</v>
      </c>
      <c r="F28">
        <v>8.8000000000000007</v>
      </c>
      <c r="G28" t="str">
        <f t="shared" si="4"/>
        <v>assets/images/30.jpg</v>
      </c>
      <c r="H28" t="str">
        <f t="shared" si="2"/>
        <v>TAS RANSEL WANITA FASHION 8380</v>
      </c>
      <c r="I28" s="4" t="s">
        <v>83</v>
      </c>
      <c r="J28" t="str">
        <f t="shared" si="3"/>
        <v>null.png</v>
      </c>
    </row>
    <row r="29" spans="1:11" x14ac:dyDescent="0.3">
      <c r="A29" s="5" t="s">
        <v>86</v>
      </c>
      <c r="B29" s="3" t="s">
        <v>85</v>
      </c>
      <c r="C29">
        <v>84111</v>
      </c>
      <c r="D29" s="2">
        <v>0.3</v>
      </c>
      <c r="E29" s="1">
        <f t="shared" si="0"/>
        <v>120158.57142857143</v>
      </c>
      <c r="F29">
        <v>5.2</v>
      </c>
      <c r="G29" t="str">
        <f t="shared" si="4"/>
        <v>assets/images/30.jpg</v>
      </c>
      <c r="H29" t="str">
        <f t="shared" si="2"/>
        <v>LULU RANSEL FREE PIN - TWEELYFORBAG - TAS RANSEL W…</v>
      </c>
      <c r="I29" s="4" t="s">
        <v>84</v>
      </c>
      <c r="J29" t="str">
        <f t="shared" si="3"/>
        <v>null.png</v>
      </c>
    </row>
    <row r="30" spans="1:11" x14ac:dyDescent="0.3">
      <c r="A30" s="5" t="s">
        <v>86</v>
      </c>
      <c r="B30" s="3" t="s">
        <v>88</v>
      </c>
      <c r="C30">
        <v>136500</v>
      </c>
      <c r="D30" s="2">
        <v>0.2</v>
      </c>
      <c r="E30" s="1">
        <f t="shared" si="0"/>
        <v>170625</v>
      </c>
      <c r="F30">
        <v>8.4</v>
      </c>
      <c r="G30" t="str">
        <f t="shared" si="4"/>
        <v>assets/images/20.jpg</v>
      </c>
      <c r="H30" t="str">
        <f t="shared" si="2"/>
        <v>TAS RANSEL SKATERS TG002 HIJAU OLIVE CREM</v>
      </c>
      <c r="I30" s="4" t="s">
        <v>87</v>
      </c>
      <c r="J30" t="str">
        <f t="shared" si="3"/>
        <v>null.png</v>
      </c>
    </row>
    <row r="31" spans="1:11" x14ac:dyDescent="0.3">
      <c r="A31" s="5" t="s">
        <v>90</v>
      </c>
      <c r="B31" s="3" t="s">
        <v>91</v>
      </c>
      <c r="C31">
        <v>120000</v>
      </c>
      <c r="D31" s="2">
        <v>0.2</v>
      </c>
      <c r="E31" s="1">
        <f t="shared" si="0"/>
        <v>150000</v>
      </c>
      <c r="F31">
        <v>3.8</v>
      </c>
      <c r="G31" t="str">
        <f t="shared" si="4"/>
        <v>assets/images/20.jpg</v>
      </c>
      <c r="H31" t="str">
        <f t="shared" si="2"/>
        <v>RANSEL WANITA IMPORT CHIBAO 107#</v>
      </c>
      <c r="I31" s="4" t="s">
        <v>89</v>
      </c>
      <c r="J31" t="str">
        <f t="shared" si="3"/>
        <v>null.png</v>
      </c>
    </row>
    <row r="32" spans="1:11" x14ac:dyDescent="0.3">
      <c r="A32" s="5" t="s">
        <v>92</v>
      </c>
      <c r="B32" s="3" t="s">
        <v>93</v>
      </c>
      <c r="C32">
        <v>85000</v>
      </c>
      <c r="D32" s="2">
        <v>0.4</v>
      </c>
      <c r="E32" s="1">
        <f t="shared" si="0"/>
        <v>141666.66666666669</v>
      </c>
      <c r="F32">
        <v>3.7</v>
      </c>
      <c r="G32" t="str">
        <f t="shared" si="4"/>
        <v>assets/images/40.jpg</v>
      </c>
      <c r="H32" t="str">
        <f t="shared" si="2"/>
        <v>TAS PANCING RANSEL JUMBO ABU GARCIA WATERPROOF UKU…</v>
      </c>
      <c r="I32" s="4" t="s">
        <v>94</v>
      </c>
      <c r="J32" t="str">
        <f t="shared" si="3"/>
        <v>null.png</v>
      </c>
    </row>
    <row r="33" spans="1:11" x14ac:dyDescent="0.3">
      <c r="A33" s="5" t="s">
        <v>95</v>
      </c>
      <c r="B33" s="3" t="s">
        <v>96</v>
      </c>
      <c r="C33">
        <v>98175</v>
      </c>
      <c r="D33" s="2">
        <v>0.3</v>
      </c>
      <c r="E33" s="1">
        <f t="shared" si="0"/>
        <v>140250</v>
      </c>
      <c r="F33">
        <v>7.5</v>
      </c>
      <c r="G33" t="str">
        <f t="shared" si="4"/>
        <v>assets/images/30.jpg</v>
      </c>
      <c r="H33" t="str">
        <f t="shared" si="2"/>
        <v>ERMY - HACHI RANSEL WANITA 2 IN 1</v>
      </c>
      <c r="I33" s="4" t="s">
        <v>97</v>
      </c>
      <c r="J33" t="str">
        <f t="shared" si="3"/>
        <v>mall.png</v>
      </c>
      <c r="K33">
        <v>2</v>
      </c>
    </row>
    <row r="34" spans="1:11" x14ac:dyDescent="0.3">
      <c r="A34" s="5" t="s">
        <v>98</v>
      </c>
      <c r="B34" s="3" t="s">
        <v>99</v>
      </c>
      <c r="C34">
        <v>97500</v>
      </c>
      <c r="D34" s="2">
        <v>0.5</v>
      </c>
      <c r="E34" s="1">
        <f t="shared" si="0"/>
        <v>195000</v>
      </c>
      <c r="F34">
        <v>41.7</v>
      </c>
      <c r="G34" t="str">
        <f t="shared" si="4"/>
        <v>assets/images/50.jpg</v>
      </c>
      <c r="H34" t="str">
        <f t="shared" si="2"/>
        <v>BEST SELLER TAS RANSEL KULIT ERVARD - BACKPACK PRE…</v>
      </c>
      <c r="I34" s="4" t="s">
        <v>100</v>
      </c>
      <c r="J34" t="str">
        <f t="shared" si="3"/>
        <v>null.png</v>
      </c>
    </row>
    <row r="35" spans="1:11" x14ac:dyDescent="0.3">
      <c r="A35" s="5" t="s">
        <v>103</v>
      </c>
      <c r="B35" s="3" t="s">
        <v>102</v>
      </c>
      <c r="C35">
        <v>56500</v>
      </c>
      <c r="D35" s="2">
        <v>0.4</v>
      </c>
      <c r="E35" s="1">
        <f t="shared" si="0"/>
        <v>94166.666666666672</v>
      </c>
      <c r="F35">
        <v>26.7</v>
      </c>
      <c r="G35" t="str">
        <f t="shared" si="4"/>
        <v>assets/images/40.jpg</v>
      </c>
      <c r="H35" t="str">
        <f t="shared" si="2"/>
        <v>TASREADY TAS RANSEL WANITA FASHION 865 P504 8343</v>
      </c>
      <c r="I35" s="4" t="s">
        <v>101</v>
      </c>
      <c r="J35" t="str">
        <f t="shared" si="3"/>
        <v>null.png</v>
      </c>
    </row>
    <row r="36" spans="1:11" x14ac:dyDescent="0.3">
      <c r="A36" s="5" t="s">
        <v>104</v>
      </c>
      <c r="B36" s="3" t="s">
        <v>105</v>
      </c>
      <c r="C36">
        <v>167310</v>
      </c>
      <c r="D36" s="2">
        <v>0.3</v>
      </c>
      <c r="E36" s="1">
        <f t="shared" si="0"/>
        <v>239014.28571428574</v>
      </c>
      <c r="F36">
        <v>2.9</v>
      </c>
      <c r="G36" t="str">
        <f t="shared" si="4"/>
        <v>assets/images/30.jpg</v>
      </c>
      <c r="H36" t="str">
        <f t="shared" si="2"/>
        <v>DR.ISLA TAS BAYI MULTIFUNGSI TEMPAT TIDUR LIPAT BA…</v>
      </c>
      <c r="I36" s="4" t="s">
        <v>106</v>
      </c>
      <c r="J36" t="str">
        <f t="shared" si="3"/>
        <v>mall.png</v>
      </c>
      <c r="K36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</dc:creator>
  <cp:lastModifiedBy>Ismail</cp:lastModifiedBy>
  <dcterms:created xsi:type="dcterms:W3CDTF">2024-03-25T15:32:48Z</dcterms:created>
  <dcterms:modified xsi:type="dcterms:W3CDTF">2024-03-25T16:23:53Z</dcterms:modified>
</cp:coreProperties>
</file>