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"/>
    </mc:Choice>
  </mc:AlternateContent>
  <bookViews>
    <workbookView xWindow="0" yWindow="0" windowWidth="15780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G31" i="1"/>
  <c r="H31" i="1"/>
  <c r="J31" i="1"/>
  <c r="E32" i="1"/>
  <c r="G32" i="1"/>
  <c r="H32" i="1"/>
  <c r="J32" i="1"/>
  <c r="E36" i="1"/>
  <c r="J38" i="1"/>
  <c r="H38" i="1"/>
  <c r="G38" i="1"/>
  <c r="E38" i="1"/>
  <c r="J37" i="1"/>
  <c r="H37" i="1"/>
  <c r="G37" i="1"/>
  <c r="E37" i="1"/>
  <c r="J36" i="1"/>
  <c r="H36" i="1"/>
  <c r="G36" i="1"/>
  <c r="J35" i="1"/>
  <c r="H35" i="1"/>
  <c r="G35" i="1"/>
  <c r="E35" i="1"/>
  <c r="J34" i="1"/>
  <c r="H34" i="1"/>
  <c r="G34" i="1"/>
  <c r="E34" i="1"/>
  <c r="J33" i="1"/>
  <c r="H33" i="1"/>
  <c r="G33" i="1"/>
  <c r="E33" i="1"/>
  <c r="J30" i="1"/>
  <c r="H30" i="1"/>
  <c r="G30" i="1"/>
  <c r="E30" i="1"/>
  <c r="J29" i="1"/>
  <c r="H29" i="1"/>
  <c r="G29" i="1"/>
  <c r="E29" i="1"/>
  <c r="J28" i="1"/>
  <c r="H28" i="1"/>
  <c r="G28" i="1"/>
  <c r="E28" i="1"/>
  <c r="J27" i="1"/>
  <c r="H27" i="1"/>
  <c r="G27" i="1"/>
  <c r="E27" i="1"/>
  <c r="J26" i="1"/>
  <c r="H26" i="1"/>
  <c r="G26" i="1"/>
  <c r="E26" i="1"/>
  <c r="J25" i="1"/>
  <c r="H25" i="1"/>
  <c r="G25" i="1"/>
  <c r="E25" i="1"/>
  <c r="J24" i="1"/>
  <c r="H24" i="1"/>
  <c r="G24" i="1"/>
  <c r="E24" i="1"/>
  <c r="J23" i="1"/>
  <c r="H23" i="1"/>
  <c r="G23" i="1"/>
  <c r="E23" i="1"/>
  <c r="J22" i="1"/>
  <c r="H22" i="1"/>
  <c r="G22" i="1"/>
  <c r="E22" i="1"/>
  <c r="J21" i="1"/>
  <c r="H21" i="1"/>
  <c r="G21" i="1"/>
  <c r="E21" i="1"/>
  <c r="J20" i="1"/>
  <c r="H20" i="1"/>
  <c r="G20" i="1"/>
  <c r="E20" i="1"/>
  <c r="J19" i="1"/>
  <c r="H19" i="1"/>
  <c r="G19" i="1"/>
  <c r="E19" i="1"/>
  <c r="J18" i="1"/>
  <c r="H18" i="1"/>
  <c r="G18" i="1"/>
  <c r="E18" i="1"/>
  <c r="J17" i="1"/>
  <c r="H17" i="1"/>
  <c r="G17" i="1"/>
  <c r="E17" i="1"/>
  <c r="J16" i="1"/>
  <c r="H16" i="1"/>
  <c r="G16" i="1"/>
  <c r="E16" i="1"/>
  <c r="J15" i="1"/>
  <c r="H15" i="1"/>
  <c r="G15" i="1"/>
  <c r="E15" i="1"/>
  <c r="J14" i="1"/>
  <c r="H14" i="1"/>
  <c r="G14" i="1"/>
  <c r="E14" i="1"/>
  <c r="J13" i="1"/>
  <c r="H13" i="1"/>
  <c r="G13" i="1"/>
  <c r="E13" i="1"/>
  <c r="J12" i="1"/>
  <c r="H12" i="1"/>
  <c r="G12" i="1"/>
  <c r="E12" i="1"/>
  <c r="J11" i="1"/>
  <c r="H11" i="1"/>
  <c r="G11" i="1"/>
  <c r="E11" i="1"/>
  <c r="J10" i="1"/>
  <c r="H10" i="1"/>
  <c r="G10" i="1"/>
  <c r="E10" i="1"/>
  <c r="J9" i="1"/>
  <c r="H9" i="1"/>
  <c r="G9" i="1"/>
  <c r="E9" i="1"/>
  <c r="J8" i="1"/>
  <c r="H8" i="1"/>
  <c r="G8" i="1"/>
  <c r="E8" i="1"/>
  <c r="J7" i="1"/>
  <c r="H7" i="1"/>
  <c r="G7" i="1"/>
  <c r="E7" i="1"/>
  <c r="J6" i="1"/>
  <c r="H6" i="1"/>
  <c r="G6" i="1"/>
  <c r="E6" i="1"/>
  <c r="J5" i="1"/>
  <c r="H5" i="1"/>
  <c r="G5" i="1"/>
  <c r="E5" i="1"/>
  <c r="J4" i="1"/>
  <c r="H4" i="1"/>
  <c r="G4" i="1"/>
  <c r="E4" i="1"/>
  <c r="J3" i="1"/>
  <c r="H3" i="1"/>
  <c r="G3" i="1"/>
  <c r="E3" i="1"/>
  <c r="J2" i="1"/>
  <c r="H2" i="1"/>
  <c r="G2" i="1"/>
  <c r="E2" i="1"/>
  <c r="J1" i="1"/>
  <c r="H1" i="1"/>
  <c r="G1" i="1"/>
  <c r="E1" i="1"/>
</calcChain>
</file>

<file path=xl/sharedStrings.xml><?xml version="1.0" encoding="utf-8"?>
<sst xmlns="http://schemas.openxmlformats.org/spreadsheetml/2006/main" count="114" uniqueCount="113">
  <si>
    <t>PROMO P-CD002 - Pria-Boxer-002 Pakaian dalam celana dalam Import Murah New Melar</t>
  </si>
  <si>
    <t>https://down-bs-id.img.susercontent.com/34bf749da3f6b890bf7953ae025688a9.webp</t>
  </si>
  <si>
    <t>https://shope.ee/8f593Iji0z</t>
  </si>
  <si>
    <t>https://down-bs-id.img.susercontent.com/90a2d7122141fd2acb1125a2de9d300d.webp</t>
  </si>
  <si>
    <t>https://shope.ee/4psQUMvPDZ</t>
  </si>
  <si>
    <t>TAS SELEMPANG PINGGANG PRIA ANTI AIR DISTRO BAHAN PREMIUM / WAISTBAG WATERPROOF GARDIO ORIGINAL</t>
  </si>
  <si>
    <t>https://down-bs-id.img.susercontent.com/07b4fcf7b00470f48ae84a9b06f134a0.webp</t>
  </si>
  <si>
    <t>https://shope.ee/50BqgjOHxd</t>
  </si>
  <si>
    <t>Tas Ikat Pinggang Lari Water Proof 1 Kantung / Go Belt / Running Belt</t>
  </si>
  <si>
    <t>https://down-bs-id.img.susercontent.com/f5aa8b104cbd3e66b1a9fcc966efac3f.webp</t>
  </si>
  <si>
    <t>https://shope.ee/5Koh5OzPC6</t>
  </si>
  <si>
    <t>Aonijie Waist Bag W938S - Tas Pinggang + 1 Soft flask 250 ml - BLACK</t>
  </si>
  <si>
    <t>https://down-bs-id.img.susercontent.com/922577fb91affeaf77e8970da05107a0.webp</t>
  </si>
  <si>
    <t>https://shope.ee/2q7M6r3aOe</t>
  </si>
  <si>
    <t>Tas Pria Terbaik / Terlaris / Tas Pinggang Pria R2 006 / Waistbag Unisex Polos</t>
  </si>
  <si>
    <t>https://down-bs-id.img.susercontent.com/d8641bc522be895d67cbb6e02168184e.webp</t>
  </si>
  <si>
    <t>https://shope.ee/50BqgsKip7</t>
  </si>
  <si>
    <t>TAS PINGGANG KANVAS</t>
  </si>
  <si>
    <t>https://down-bs-id.img.susercontent.com/id-11134207-7qul4-lfetssp1q59101.webp</t>
  </si>
  <si>
    <t>https://shope.ee/AUWnF6A5Qo</t>
  </si>
  <si>
    <t>SFIDN FITS Waist Bag Running Belt | Tas Pinggang Olahraga Jogging Lari</t>
  </si>
  <si>
    <t>https://down-bs-id.img.susercontent.com/60f7f26a1ff2e7b4d604f04a22acd03c.webp</t>
  </si>
  <si>
    <t>https://shope.ee/6V0eTmgNdg</t>
  </si>
  <si>
    <t>Tas Pinggang Pria Military Travel Pack Multifungsi Tas HP Gesper</t>
  </si>
  <si>
    <t>https://down-bs-id.img.susercontent.com/id-11134201-7qul0-levu3itxdr911c.webp</t>
  </si>
  <si>
    <t>Harmits Project - NITRO Waistbag Slingbag Waterproof Tas Pinggang Selempang Ringan Anti Air Pria Wanita</t>
  </si>
  <si>
    <t>https://shope.ee/6fK4gDpiHy</t>
  </si>
  <si>
    <t>https://down-bs-id.img.susercontent.com/d8406969c7c2baeff11d51c2aaaca306.webp</t>
  </si>
  <si>
    <t>https://shope.ee/8zhzSXk9CQ</t>
  </si>
  <si>
    <t>HH Tas Pinggang Pria Waistbag Kulit Sapi Asli</t>
  </si>
  <si>
    <t>https://down-bs-id.img.susercontent.com/3f200de3fe4d94302ff53f2bb1f7bd85.webp</t>
  </si>
  <si>
    <t>https://shope.ee/AUWnFMGtKG</t>
  </si>
  <si>
    <t>HEYLOOK Official - Tas Selempang Pria ROCKY Tas Pria Distro Tas Slempang Murah Waistbag Cowo Tas Pinggang Laki Laki Shoulder Bag Crossbody Bag Premium Sling Bag Cowok</t>
  </si>
  <si>
    <t>https://down-bs-id.img.susercontent.com/25d84ad8ebead26d2ca3c05b33100c57.webp</t>
  </si>
  <si>
    <t>https://shope.ee/9KKprGOWLK</t>
  </si>
  <si>
    <t>Tas pinggang | Tas Selempang Pria - Waist Bag - Bagvolt - Tas Pinggang</t>
  </si>
  <si>
    <t>https://down-bs-id.img.susercontent.com/d0fb18ad9685aa78a962bca6e1e48f20.webp</t>
  </si>
  <si>
    <t>https://shope.ee/6fK4gPXWsj</t>
  </si>
  <si>
    <t>TAS PINGGANG/ TAS TACTICAL/ TAS OUTDOOR/ TAS HP TAS PINGGANG DENGAN TEMPAT BOTOL MINUM</t>
  </si>
  <si>
    <t>https://shope.ee/5Koh63MqRe</t>
  </si>
  <si>
    <t>https://down-bs-id.img.susercontent.com/id-11134207-7r990-lqx55ayiwcstd2.webp</t>
  </si>
  <si>
    <t>BACKPACK RANSEL 10 LITER TAS RANSEL PRIA DAN WANITA TAS PUNGGUNG TAS SEKOLAH TAS OLAHRAGA TAS SPORT TAS RANSEL KECIL TAS SEPATU FUTSAL TAS SEPATU BOLA A4</t>
  </si>
  <si>
    <t>https://down-bs-id.img.susercontent.com/d05772747917691be65e7812074f9d01.webp</t>
  </si>
  <si>
    <t>https://shope.ee/6zwv5BJYjD</t>
  </si>
  <si>
    <t>TAS RANSEL SPORT | TAS FUTSAL l TAS SEPAK BOLA l TAS SEPATU l TAS PUNGGUNG |</t>
  </si>
  <si>
    <t>Mr Mads - Tas Ransel Pria - Proxi Backpack - Tas Backpack Unisex Up To 15.6 Inch - Tas Punggung Pria - Kapasitas (26L + 2L) - Waterproof</t>
  </si>
  <si>
    <t>https://down-bs-id.img.susercontent.com/id-11134207-7qukx-li5t6rflcmzc8e.webp</t>
  </si>
  <si>
    <t>https://shope.ee/1fvOjRBdsQ</t>
  </si>
  <si>
    <t>https://down-bs-id.img.susercontent.com/80720b42336d4027f886f91c508c4616.webp</t>
  </si>
  <si>
    <t>https://shope.ee/4Kw9uPdg7K</t>
  </si>
  <si>
    <t>Alba Project - Tas Ransel Vegas 1.0 - Tas Ransel Pria Waterproof Tas Outdoor Anti Air Backpack Laptop Tas Punggung Pria Wanita Anti Air</t>
  </si>
  <si>
    <t>https://down-bs-id.img.susercontent.com/cf00dc40a2537eb21036b45c5fd6a0d3.webp</t>
  </si>
  <si>
    <t>https://shope.ee/qMHk4AyuG</t>
  </si>
  <si>
    <t>PANARYBODY J2027 Sepatu Pria Casual Sneakers Fashion OOTD Hangout Kuliah Kerja Travel Sepatu Cowok Modis</t>
  </si>
  <si>
    <t>Unerd 219 Patent Brown | Sepatu Sneakers Pria Wanita</t>
  </si>
  <si>
    <t>https://down-bs-id.img.susercontent.com/id-11134201-23030-8qbe8iua47nvb0.webp</t>
  </si>
  <si>
    <t>https://shope.ee/7AGLHmy3BN</t>
  </si>
  <si>
    <t>https://down-bs-id.img.susercontent.com/id-11134207-7r98x-loclphg232shca.webp</t>
  </si>
  <si>
    <t>Zeintin - Sepatu Pantofel Hitam Pria Formal Kantor Leather Swedian Premium BJ</t>
  </si>
  <si>
    <t>https://down-bs-id.img.susercontent.com/id-11134207-7qukz-lgyps03p0i3v17.webp</t>
  </si>
  <si>
    <t>https://shope.ee/7KZlUB43f5</t>
  </si>
  <si>
    <t>NABU SHOES Sepatu Olahraga Pria Import Casual AIR Anti Slip 105</t>
  </si>
  <si>
    <t>https://down-bs-id.img.susercontent.com/sg-11134201-22110-qw1fysfmxgkvaf.webp</t>
  </si>
  <si>
    <t>https://shope.ee/9UeG4CU3uO</t>
  </si>
  <si>
    <t>PANARYBODY Sepatu Sneakers Pria Model Terbaru Sepatu Sneakers Pria Kualitas Modis Kekinian Sepatu Nyaman Dipakai sepatu cowok hitam casual sepatu running pria J2029</t>
  </si>
  <si>
    <t>https://down-bs-id.img.susercontent.com/id-11134207-7qul4-lgo3nnq7qctb0f.webp</t>
  </si>
  <si>
    <t>https://shope.ee/2VUVjRIknw</t>
  </si>
  <si>
    <t>Sepatu sneakers Pria Keren Kekinian Sepatu Fashion Terbaru Outdoor Traveling</t>
  </si>
  <si>
    <t>Aerostreet 37-44 Massive Low Hitam Natural - Sepatu Sneakers Casual Pria Wanita Aero Street 21AA30</t>
  </si>
  <si>
    <t>https://down-bs-id.img.susercontent.com/id-11134207-7r990-lounjns6beca49.webp</t>
  </si>
  <si>
    <t>https://shope.ee/3pztJwcnOd</t>
  </si>
  <si>
    <t>https://down-bs-id.img.susercontent.com/id-11134207-7qul9-lfgfqyh5d51qd0.webp</t>
  </si>
  <si>
    <t>https://shope.ee/A9twrhKvqp</t>
  </si>
  <si>
    <t>WAYS Parfum Sepatu Helm Anti Bau &amp; Bakteri Spray Shoe Perfume Pengharum Pewangi Ruangan Interior Mobil - 75ml</t>
  </si>
  <si>
    <t>https://down-bs-id.img.susercontent.com/id-11134207-7r98u-lswelmkc48sd81.webp</t>
  </si>
  <si>
    <t>https://shope.ee/3AkCWuexFq</t>
  </si>
  <si>
    <t>helm bogo full leher bay elegan garis tiga viral kaca datar flat sni pria wanita dewasa murah polos kaca helm</t>
  </si>
  <si>
    <t>https://down-bs-id.img.susercontent.com/id-11134207-7r98t-lr7a9x5kw6dlf2.webp</t>
  </si>
  <si>
    <t>Bowin Activ Spray - Parfum Sepatu Helm Anti Bakteri &amp; Bau , Parfum Helm, Parfum Kaos Kaki, Parfum Jaket. Anti BauSemprotan Penghilang Bau Baju Olahraga &amp; Bau Kaos Kaki.</t>
  </si>
  <si>
    <t>https://shope.ee/3VN2vcSSkL</t>
  </si>
  <si>
    <t>https://down-bs-id.img.susercontent.com/id-11134207-7r991-ln8cdatipma4c6.webp</t>
  </si>
  <si>
    <t>https://shope.ee/g2rYUjxZY</t>
  </si>
  <si>
    <t>Helm Bogo Classic Polos Krooz Dewasa Full Leher Pria Wanita Cepol Model Terbaru SNI</t>
  </si>
  <si>
    <t>https://down-bs-id.img.susercontent.com/sg-11134201-22100-03dhh3sswoivc2.webp</t>
  </si>
  <si>
    <t>https://shope.ee/5V87JRULMz</t>
  </si>
  <si>
    <t>ZACRO Sarung Tangan Motor Touch Pria Screen Biker Gloves pria dewasa gloves full jari wanita trail cross sepeda rider</t>
  </si>
  <si>
    <t>https://down-bs-id.img.susercontent.com/53d3d87835b975c04ee4d4b6c1f7d968.webp</t>
  </si>
  <si>
    <t>https://shope.ee/8f595Kyjqq</t>
  </si>
  <si>
    <t>Semprotan Penghilang Bau Pembersih Parfum Sepatu Helm Jaket Tas Sarung Tangan Anti Bau / Bakteri Pengharum Pewangi Perawatan Sepatu Wangi</t>
  </si>
  <si>
    <t>https://down-bs-id.img.susercontent.com/sg-11134201-7rbmm-lntia37z5diof0.webp</t>
  </si>
  <si>
    <t>https://shope.ee/3AkCXIQvf4</t>
  </si>
  <si>
    <t>Helm Bogo Retro Anak Pororo Free Kacamata Usia 2 3 4 5 6 Tahun Laki Perempuan Hitam Coklat Polos</t>
  </si>
  <si>
    <t>https://down-bs-id.img.susercontent.com/b0674f6066b13ea39cb3b819bffa3e08.webp</t>
  </si>
  <si>
    <t>https://shope.ee/1qEowtQKBp</t>
  </si>
  <si>
    <t>SARUNG TANGAN MOTOR RESPIRO RGL 204 - 205 TOUCHSCREEN BEST SELLER GLOVE PRIA WANITA ORIGINAL</t>
  </si>
  <si>
    <t>https://down-bs-id.img.susercontent.com/a21e6a16b75ec470fc898b78b852883a.webp</t>
  </si>
  <si>
    <t>https://shope.ee/6ANo6z27zW</t>
  </si>
  <si>
    <t>Peci Imamah, Peci blankon, Peci sunan, Peci Songkok</t>
  </si>
  <si>
    <t>https://down-bs-id.img.susercontent.com/9f0c8c252686402d32906685bb118db9.webp</t>
  </si>
  <si>
    <t>https://shope.ee/1Az89taL09</t>
  </si>
  <si>
    <t>PECI KEKINIAN ASAGOFAH SPOONS ANAK DAN DEWASA - PECI PRIA MODEL TERBARU MERK BREADSTR - SONGKOK KOPIAH HITAM VARIAN WARNA MURAH BERKUALITAS BISA BAYAR DI TEMPAT COD</t>
  </si>
  <si>
    <t>https://down-bs-id.img.susercontent.com/801fdf8545e56d616e1c66a44106eadc.webp</t>
  </si>
  <si>
    <t>https://shope.ee/10fhxfi1jA</t>
  </si>
  <si>
    <t>MURAH BINGITSS !! Peci Songkok Kopiah Terompah Varian Hitam Motif Bordir Tinggi 10 cm Murah - Peci Haji Putih Malaysia Murah Berlualitas Harga Grosir Bisa Bayar Di Tempat - Songkok Pria dewasa Terbaru Sholat Laki-laki Fashion Muslim Perlengkapan Shalat</t>
  </si>
  <si>
    <t>https://down-bs-id.img.susercontent.com/cf23beb769fb82c6c0fe9265e1b8d326.webp</t>
  </si>
  <si>
    <t>https://shope.ee/9A1PglJRRp</t>
  </si>
  <si>
    <t>Peci Songkok Kopiah Wadimor Hitam Polos Peci Hitam Peci Polos Songkok Hitam Songkok Polos Kopiah</t>
  </si>
  <si>
    <t>https://down-bs-id.img.susercontent.com/a0566e4971eb065fddf4170af3fb989c.webp</t>
  </si>
  <si>
    <t>https://shope.ee/4psQXWmhEN</t>
  </si>
  <si>
    <t>PECI SONGKOK KOPIAH HITAM MOTIF BATIK EXCLUSIVE MURAH BERKUALITAS ORIGINAL - PECI PRIA TERBARU ANAK DAN DEWASA HARGA GROSIR BISA BAYAR DI TEMPAT COD</t>
  </si>
  <si>
    <t>https://down-bs-id.img.susercontent.com/id-11134207-7qul7-li9y17uz2xi938.webp</t>
  </si>
  <si>
    <t>https://shope.ee/AUWnI1Oxz6</t>
  </si>
  <si>
    <t>GOOD MADE - Peci Songkok Mesir | Peci Kopiah Lipat Gaya Mesir | Songkok |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</si>
</sst>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5" workbookViewId="0">
      <selection activeCell="A39" sqref="A39"/>
    </sheetView>
  </sheetViews>
  <sheetFormatPr defaultRowHeight="14.4" x14ac:dyDescent="0.3"/>
  <cols>
    <col min="4" max="4" width="6.109375" customWidth="1"/>
    <col min="6" max="6" width="6.109375" customWidth="1"/>
    <col min="7" max="8" width="3.5546875" customWidth="1"/>
    <col min="10" max="10" width="4.5546875" customWidth="1"/>
    <col min="11" max="11" width="3.21875" customWidth="1"/>
  </cols>
  <sheetData>
    <row r="1" spans="1:11" x14ac:dyDescent="0.3">
      <c r="A1" t="s">
        <v>1</v>
      </c>
      <c r="B1" s="3" t="s">
        <v>2</v>
      </c>
      <c r="C1" s="1">
        <v>112500</v>
      </c>
      <c r="D1" s="2">
        <v>0.3</v>
      </c>
      <c r="E1" s="1">
        <f>C1/(1-D1)</f>
        <v>160714.28571428571</v>
      </c>
      <c r="F1">
        <v>12</v>
      </c>
      <c r="G1" t="str">
        <f>IF(D1=10%,"assets/images/10.jpg",IF(D1=20%,"assets/images/20.jpg",IF(D1=30%,"assets/images/30.jpg",IF(D1=40%,"assets/images/40.jpg",IF(D1=50%,"assets/images/50.jpg","Tidakadagambaryangsesuai")))))</f>
        <v>assets/images/30.jpg</v>
      </c>
      <c r="H1" t="str">
        <f>IF(LEN(UPPER(I1))&lt;=50,UPPER(I1),LEFT(UPPER(I1),50)&amp;"…")</f>
        <v>PROMO P-CD002 - PRIA-BOXER-002 PAKAIAN DALAM CELAN…</v>
      </c>
      <c r="I1" t="s">
        <v>0</v>
      </c>
      <c r="J1" t="str">
        <f>IF(K1=1,"star.png",IF(K1=2,"mall.png","null.png"))</f>
        <v>star.png</v>
      </c>
      <c r="K1">
        <v>1</v>
      </c>
    </row>
    <row r="2" spans="1:11" x14ac:dyDescent="0.3">
      <c r="A2" t="s">
        <v>3</v>
      </c>
      <c r="B2" s="3" t="s">
        <v>4</v>
      </c>
      <c r="C2" s="1">
        <v>40000</v>
      </c>
      <c r="D2" s="2">
        <v>0.4</v>
      </c>
      <c r="E2" s="1">
        <f t="shared" ref="E2:E38" si="0">C2/(1-D2)</f>
        <v>66666.666666666672</v>
      </c>
      <c r="F2">
        <v>37</v>
      </c>
      <c r="G2" t="str">
        <f t="shared" ref="G2:G38" si="1">IF(D2=10%,"assets/images/10.jpg",IF(D2=20%,"assets/images/20.jpg",IF(D2=30%,"assets/images/30.jpg",IF(D2=40%,"assets/images/40.jpg",IF(D2=50%,"assets/images/50.jpg","Tidakadagambaryangsesuai")))))</f>
        <v>assets/images/40.jpg</v>
      </c>
      <c r="H2" t="str">
        <f t="shared" ref="H2:H38" si="2">IF(LEN(UPPER(I2))&lt;=50,UPPER(I2),LEFT(UPPER(I2),50)&amp;"…")</f>
        <v>TAS SELEMPANG PINGGANG PRIA ANTI AIR DISTRO BAHAN …</v>
      </c>
      <c r="I2" s="4" t="s">
        <v>5</v>
      </c>
      <c r="J2" t="str">
        <f t="shared" ref="J2:J38" si="3">IF(K2=1,"star.png",IF(K2=2,"mall.png","null.png"))</f>
        <v>null.png</v>
      </c>
      <c r="K2">
        <v>0</v>
      </c>
    </row>
    <row r="3" spans="1:11" x14ac:dyDescent="0.3">
      <c r="A3" t="s">
        <v>6</v>
      </c>
      <c r="B3" s="3" t="s">
        <v>7</v>
      </c>
      <c r="C3" s="1">
        <v>12900</v>
      </c>
      <c r="D3" s="2">
        <v>0.5</v>
      </c>
      <c r="E3" s="1">
        <f t="shared" si="0"/>
        <v>25800</v>
      </c>
      <c r="F3">
        <v>39.299999999999997</v>
      </c>
      <c r="G3" t="str">
        <f t="shared" si="1"/>
        <v>assets/images/50.jpg</v>
      </c>
      <c r="H3" t="str">
        <f t="shared" si="2"/>
        <v>TAS IKAT PINGGANG LARI WATER PROOF 1 KANTUNG / GO …</v>
      </c>
      <c r="I3" s="4" t="s">
        <v>8</v>
      </c>
      <c r="J3" t="str">
        <f t="shared" si="3"/>
        <v>null.png</v>
      </c>
      <c r="K3">
        <v>0</v>
      </c>
    </row>
    <row r="4" spans="1:11" x14ac:dyDescent="0.3">
      <c r="A4" t="s">
        <v>9</v>
      </c>
      <c r="B4" s="3" t="s">
        <v>10</v>
      </c>
      <c r="C4" s="1">
        <v>145000</v>
      </c>
      <c r="D4" s="2">
        <v>0.2</v>
      </c>
      <c r="E4" s="1">
        <f t="shared" si="0"/>
        <v>181250</v>
      </c>
      <c r="F4">
        <v>4.3</v>
      </c>
      <c r="G4" t="str">
        <f t="shared" si="1"/>
        <v>assets/images/20.jpg</v>
      </c>
      <c r="H4" t="str">
        <f t="shared" si="2"/>
        <v>AONIJIE WAIST BAG W938S - TAS PINGGANG + 1 SOFT FL…</v>
      </c>
      <c r="I4" s="4" t="s">
        <v>11</v>
      </c>
      <c r="J4" t="str">
        <f t="shared" si="3"/>
        <v>mall.png</v>
      </c>
      <c r="K4">
        <v>2</v>
      </c>
    </row>
    <row r="5" spans="1:11" x14ac:dyDescent="0.3">
      <c r="A5" t="s">
        <v>12</v>
      </c>
      <c r="B5" s="3" t="s">
        <v>13</v>
      </c>
      <c r="C5" s="1">
        <v>12000</v>
      </c>
      <c r="D5" s="2">
        <v>0.5</v>
      </c>
      <c r="E5" s="1">
        <f t="shared" si="0"/>
        <v>24000</v>
      </c>
      <c r="F5">
        <v>78.599999999999994</v>
      </c>
      <c r="G5" t="str">
        <f t="shared" si="1"/>
        <v>assets/images/50.jpg</v>
      </c>
      <c r="H5" t="str">
        <f t="shared" si="2"/>
        <v>TAS PRIA TERBAIK / TERLARIS / TAS PINGGANG PRIA R2…</v>
      </c>
      <c r="I5" s="4" t="s">
        <v>14</v>
      </c>
      <c r="J5" t="str">
        <f t="shared" si="3"/>
        <v>null.png</v>
      </c>
      <c r="K5">
        <v>0</v>
      </c>
    </row>
    <row r="6" spans="1:11" x14ac:dyDescent="0.3">
      <c r="A6" t="s">
        <v>15</v>
      </c>
      <c r="B6" s="3" t="s">
        <v>16</v>
      </c>
      <c r="C6" s="1">
        <v>75000</v>
      </c>
      <c r="D6" s="2">
        <v>0.3</v>
      </c>
      <c r="E6" s="1">
        <f t="shared" si="0"/>
        <v>107142.85714285714</v>
      </c>
      <c r="F6">
        <v>5.2</v>
      </c>
      <c r="G6" t="str">
        <f t="shared" si="1"/>
        <v>assets/images/30.jpg</v>
      </c>
      <c r="H6" t="str">
        <f t="shared" si="2"/>
        <v>TAS PINGGANG KANVAS</v>
      </c>
      <c r="I6" s="4" t="s">
        <v>17</v>
      </c>
      <c r="J6" t="str">
        <f t="shared" si="3"/>
        <v>null.png</v>
      </c>
      <c r="K6">
        <v>0</v>
      </c>
    </row>
    <row r="7" spans="1:11" x14ac:dyDescent="0.3">
      <c r="A7" t="s">
        <v>18</v>
      </c>
      <c r="B7" s="3" t="s">
        <v>19</v>
      </c>
      <c r="C7" s="1">
        <v>68000</v>
      </c>
      <c r="D7" s="2">
        <v>0.4</v>
      </c>
      <c r="E7" s="1">
        <f t="shared" si="0"/>
        <v>113333.33333333334</v>
      </c>
      <c r="F7">
        <v>1.3</v>
      </c>
      <c r="G7" t="str">
        <f t="shared" si="1"/>
        <v>assets/images/40.jpg</v>
      </c>
      <c r="H7" t="str">
        <f t="shared" si="2"/>
        <v>SFIDN FITS WAIST BAG RUNNING BELT | TAS PINGGANG O…</v>
      </c>
      <c r="I7" s="4" t="s">
        <v>20</v>
      </c>
      <c r="J7" t="str">
        <f t="shared" si="3"/>
        <v>mall.png</v>
      </c>
      <c r="K7">
        <v>2</v>
      </c>
    </row>
    <row r="8" spans="1:11" x14ac:dyDescent="0.3">
      <c r="A8" t="s">
        <v>21</v>
      </c>
      <c r="B8" s="3" t="s">
        <v>22</v>
      </c>
      <c r="C8" s="1">
        <v>33850</v>
      </c>
      <c r="D8" s="2">
        <v>0.3</v>
      </c>
      <c r="E8" s="1">
        <f t="shared" si="0"/>
        <v>48357.142857142862</v>
      </c>
      <c r="F8">
        <v>5.0999999999999996</v>
      </c>
      <c r="G8" t="str">
        <f t="shared" si="1"/>
        <v>assets/images/30.jpg</v>
      </c>
      <c r="H8" t="str">
        <f t="shared" si="2"/>
        <v>TAS PINGGANG PRIA MILITARY TRAVEL PACK MULTIFUNGSI…</v>
      </c>
      <c r="I8" s="4" t="s">
        <v>23</v>
      </c>
      <c r="J8" t="str">
        <f t="shared" si="3"/>
        <v>null.png</v>
      </c>
      <c r="K8">
        <v>0</v>
      </c>
    </row>
    <row r="9" spans="1:11" x14ac:dyDescent="0.3">
      <c r="A9" t="s">
        <v>24</v>
      </c>
      <c r="B9" s="3" t="s">
        <v>26</v>
      </c>
      <c r="C9" s="1">
        <v>149500</v>
      </c>
      <c r="D9" s="2">
        <v>0.3</v>
      </c>
      <c r="E9" s="1">
        <f t="shared" si="0"/>
        <v>213571.42857142858</v>
      </c>
      <c r="F9">
        <v>6.8</v>
      </c>
      <c r="G9" t="str">
        <f t="shared" si="1"/>
        <v>assets/images/30.jpg</v>
      </c>
      <c r="H9" t="str">
        <f t="shared" si="2"/>
        <v>HARMITS PROJECT - NITRO WAISTBAG SLINGBAG WATERPRO…</v>
      </c>
      <c r="I9" s="4" t="s">
        <v>25</v>
      </c>
      <c r="J9" t="str">
        <f t="shared" si="3"/>
        <v>null.png</v>
      </c>
      <c r="K9">
        <v>0</v>
      </c>
    </row>
    <row r="10" spans="1:11" x14ac:dyDescent="0.3">
      <c r="A10" t="s">
        <v>27</v>
      </c>
      <c r="B10" s="3" t="s">
        <v>28</v>
      </c>
      <c r="C10" s="1">
        <v>119900</v>
      </c>
      <c r="D10" s="2">
        <v>0.3</v>
      </c>
      <c r="E10" s="1">
        <f t="shared" si="0"/>
        <v>171285.71428571429</v>
      </c>
      <c r="F10">
        <v>2.4</v>
      </c>
      <c r="G10" t="str">
        <f t="shared" si="1"/>
        <v>assets/images/30.jpg</v>
      </c>
      <c r="H10" t="str">
        <f t="shared" si="2"/>
        <v>HH TAS PINGGANG PRIA WAISTBAG KULIT SAPI ASLI</v>
      </c>
      <c r="I10" s="4" t="s">
        <v>29</v>
      </c>
      <c r="J10" t="str">
        <f t="shared" si="3"/>
        <v>null.png</v>
      </c>
      <c r="K10">
        <v>0</v>
      </c>
    </row>
    <row r="11" spans="1:11" x14ac:dyDescent="0.3">
      <c r="A11" t="s">
        <v>30</v>
      </c>
      <c r="B11" s="3" t="s">
        <v>31</v>
      </c>
      <c r="C11" s="1">
        <v>28025</v>
      </c>
      <c r="D11" s="2">
        <v>0.5</v>
      </c>
      <c r="E11" s="1">
        <f t="shared" si="0"/>
        <v>56050</v>
      </c>
      <c r="F11">
        <v>11.9</v>
      </c>
      <c r="G11" t="str">
        <f t="shared" si="1"/>
        <v>assets/images/50.jpg</v>
      </c>
      <c r="H11" t="str">
        <f t="shared" si="2"/>
        <v>HEYLOOK OFFICIAL - TAS SELEMPANG PRIA ROCKY TAS PR…</v>
      </c>
      <c r="I11" s="4" t="s">
        <v>32</v>
      </c>
      <c r="J11" t="str">
        <f t="shared" si="3"/>
        <v>mall.png</v>
      </c>
      <c r="K11">
        <v>2</v>
      </c>
    </row>
    <row r="12" spans="1:11" x14ac:dyDescent="0.3">
      <c r="A12" t="s">
        <v>33</v>
      </c>
      <c r="B12" s="3" t="s">
        <v>34</v>
      </c>
      <c r="C12" s="1">
        <v>11500</v>
      </c>
      <c r="D12" s="2">
        <v>0.5</v>
      </c>
      <c r="E12" s="1">
        <f t="shared" si="0"/>
        <v>23000</v>
      </c>
      <c r="F12">
        <v>13.1</v>
      </c>
      <c r="G12" t="str">
        <f t="shared" si="1"/>
        <v>assets/images/50.jpg</v>
      </c>
      <c r="H12" t="str">
        <f t="shared" si="2"/>
        <v>TAS PINGGANG | TAS SELEMPANG PRIA - WAIST BAG - BA…</v>
      </c>
      <c r="I12" s="4" t="s">
        <v>35</v>
      </c>
      <c r="J12" t="str">
        <f t="shared" si="3"/>
        <v>star.png</v>
      </c>
      <c r="K12">
        <v>1</v>
      </c>
    </row>
    <row r="13" spans="1:11" x14ac:dyDescent="0.3">
      <c r="A13" t="s">
        <v>36</v>
      </c>
      <c r="B13" s="3" t="s">
        <v>37</v>
      </c>
      <c r="C13" s="1">
        <v>25600</v>
      </c>
      <c r="D13" s="2">
        <v>0.5</v>
      </c>
      <c r="E13" s="1">
        <f t="shared" si="0"/>
        <v>51200</v>
      </c>
      <c r="F13">
        <v>3.6</v>
      </c>
      <c r="G13" t="str">
        <f t="shared" si="1"/>
        <v>assets/images/50.jpg</v>
      </c>
      <c r="H13" t="str">
        <f t="shared" si="2"/>
        <v>TAS PINGGANG/ TAS TACTICAL/ TAS OUTDOOR/ TAS HP TA…</v>
      </c>
      <c r="I13" s="4" t="s">
        <v>38</v>
      </c>
      <c r="J13" t="str">
        <f t="shared" si="3"/>
        <v>null.png</v>
      </c>
      <c r="K13">
        <v>0</v>
      </c>
    </row>
    <row r="14" spans="1:11" x14ac:dyDescent="0.3">
      <c r="A14" t="s">
        <v>40</v>
      </c>
      <c r="B14" s="3" t="s">
        <v>39</v>
      </c>
      <c r="C14" s="1">
        <v>22999</v>
      </c>
      <c r="D14" s="2">
        <v>0.5</v>
      </c>
      <c r="E14" s="1">
        <f t="shared" si="0"/>
        <v>45998</v>
      </c>
      <c r="F14">
        <v>23.8</v>
      </c>
      <c r="G14" t="str">
        <f t="shared" si="1"/>
        <v>assets/images/50.jpg</v>
      </c>
      <c r="H14" t="str">
        <f t="shared" si="2"/>
        <v>BACKPACK RANSEL 10 LITER TAS RANSEL PRIA DAN WANIT…</v>
      </c>
      <c r="I14" s="4" t="s">
        <v>41</v>
      </c>
      <c r="J14" t="str">
        <f t="shared" si="3"/>
        <v>null.png</v>
      </c>
      <c r="K14">
        <v>0</v>
      </c>
    </row>
    <row r="15" spans="1:11" x14ac:dyDescent="0.3">
      <c r="A15" t="s">
        <v>42</v>
      </c>
      <c r="B15" s="3" t="s">
        <v>43</v>
      </c>
      <c r="C15" s="1">
        <v>41000</v>
      </c>
      <c r="D15" s="2">
        <v>0.4</v>
      </c>
      <c r="E15" s="1">
        <f t="shared" si="0"/>
        <v>68333.333333333343</v>
      </c>
      <c r="F15">
        <v>6.5</v>
      </c>
      <c r="G15" t="str">
        <f t="shared" si="1"/>
        <v>assets/images/40.jpg</v>
      </c>
      <c r="H15" t="str">
        <f t="shared" si="2"/>
        <v>TAS RANSEL SPORT | TAS FUTSAL L TAS SEPAK BOLA L T…</v>
      </c>
      <c r="I15" s="4" t="s">
        <v>44</v>
      </c>
      <c r="J15" t="str">
        <f t="shared" si="3"/>
        <v>null.png</v>
      </c>
      <c r="K15">
        <v>0</v>
      </c>
    </row>
    <row r="16" spans="1:11" x14ac:dyDescent="0.3">
      <c r="A16" t="s">
        <v>46</v>
      </c>
      <c r="B16" s="3" t="s">
        <v>47</v>
      </c>
      <c r="C16" s="1">
        <v>114165</v>
      </c>
      <c r="D16" s="2">
        <v>0.5</v>
      </c>
      <c r="E16" s="1">
        <f t="shared" si="0"/>
        <v>228330</v>
      </c>
      <c r="F16">
        <v>1.4</v>
      </c>
      <c r="G16" t="str">
        <f t="shared" si="1"/>
        <v>assets/images/50.jpg</v>
      </c>
      <c r="H16" t="str">
        <f t="shared" si="2"/>
        <v>MR MADS - TAS RANSEL PRIA - PROXI BACKPACK - TAS B…</v>
      </c>
      <c r="I16" s="4" t="s">
        <v>45</v>
      </c>
      <c r="J16" t="str">
        <f t="shared" si="3"/>
        <v>mall.png</v>
      </c>
      <c r="K16">
        <v>2</v>
      </c>
    </row>
    <row r="17" spans="1:11" x14ac:dyDescent="0.3">
      <c r="A17" t="s">
        <v>48</v>
      </c>
      <c r="B17" s="3" t="s">
        <v>49</v>
      </c>
      <c r="C17" s="1">
        <v>182500</v>
      </c>
      <c r="D17" s="2">
        <v>0.3</v>
      </c>
      <c r="E17" s="1">
        <f t="shared" si="0"/>
        <v>260714.28571428574</v>
      </c>
      <c r="F17">
        <v>29.2</v>
      </c>
      <c r="G17" t="str">
        <f t="shared" si="1"/>
        <v>assets/images/30.jpg</v>
      </c>
      <c r="H17" t="str">
        <f t="shared" si="2"/>
        <v>ALBA PROJECT - TAS RANSEL VEGAS 1.0 - TAS RANSEL P…</v>
      </c>
      <c r="I17" s="4" t="s">
        <v>50</v>
      </c>
      <c r="J17" t="str">
        <f t="shared" si="3"/>
        <v>null.png</v>
      </c>
      <c r="K17">
        <v>0</v>
      </c>
    </row>
    <row r="18" spans="1:11" x14ac:dyDescent="0.3">
      <c r="A18" t="s">
        <v>51</v>
      </c>
      <c r="B18" s="3" t="s">
        <v>52</v>
      </c>
      <c r="C18" s="1">
        <v>195000</v>
      </c>
      <c r="D18" s="2">
        <v>0.2</v>
      </c>
      <c r="E18" s="1">
        <f t="shared" si="0"/>
        <v>243750</v>
      </c>
      <c r="F18">
        <v>31.7</v>
      </c>
      <c r="G18" t="str">
        <f t="shared" si="1"/>
        <v>assets/images/20.jpg</v>
      </c>
      <c r="H18" t="str">
        <f t="shared" si="2"/>
        <v>PANARYBODY J2027 SEPATU PRIA CASUAL SNEAKERS FASHI…</v>
      </c>
      <c r="I18" s="4" t="s">
        <v>53</v>
      </c>
      <c r="J18" t="str">
        <f t="shared" si="3"/>
        <v>mall.png</v>
      </c>
      <c r="K18">
        <v>2</v>
      </c>
    </row>
    <row r="19" spans="1:11" x14ac:dyDescent="0.3">
      <c r="A19" t="s">
        <v>55</v>
      </c>
      <c r="B19" s="3" t="s">
        <v>56</v>
      </c>
      <c r="C19" s="1">
        <v>319000</v>
      </c>
      <c r="D19" s="2">
        <v>0.2</v>
      </c>
      <c r="E19" s="1">
        <f t="shared" si="0"/>
        <v>398750</v>
      </c>
      <c r="F19">
        <v>2.9</v>
      </c>
      <c r="G19" t="str">
        <f t="shared" si="1"/>
        <v>assets/images/20.jpg</v>
      </c>
      <c r="H19" t="str">
        <f t="shared" si="2"/>
        <v>UNERD 219 PATENT BROWN | SEPATU SNEAKERS PRIA WANI…</v>
      </c>
      <c r="I19" s="4" t="s">
        <v>54</v>
      </c>
      <c r="J19" t="str">
        <f>IF(K19=1,"star.png",IF(K19=2,"mall.png","null.png"))</f>
        <v>mall.png</v>
      </c>
      <c r="K19">
        <v>2</v>
      </c>
    </row>
    <row r="20" spans="1:11" x14ac:dyDescent="0.3">
      <c r="A20" t="s">
        <v>59</v>
      </c>
      <c r="B20" s="3" t="s">
        <v>60</v>
      </c>
      <c r="C20" s="1">
        <v>131520</v>
      </c>
      <c r="D20" s="2">
        <v>0.4</v>
      </c>
      <c r="E20" s="1">
        <f t="shared" si="0"/>
        <v>219200</v>
      </c>
      <c r="F20">
        <v>12.1</v>
      </c>
      <c r="G20" t="str">
        <f t="shared" si="1"/>
        <v>assets/images/40.jpg</v>
      </c>
      <c r="H20" t="str">
        <f t="shared" si="2"/>
        <v>NABU SHOES SEPATU OLAHRAGA PRIA IMPORT CASUAL AIR …</v>
      </c>
      <c r="I20" s="4" t="s">
        <v>61</v>
      </c>
      <c r="J20" t="str">
        <f t="shared" si="3"/>
        <v>null.png</v>
      </c>
      <c r="K20">
        <v>0</v>
      </c>
    </row>
    <row r="21" spans="1:11" x14ac:dyDescent="0.3">
      <c r="A21" t="s">
        <v>62</v>
      </c>
      <c r="B21" s="3" t="s">
        <v>63</v>
      </c>
      <c r="C21" s="1">
        <v>190000</v>
      </c>
      <c r="D21" s="2">
        <v>0.3</v>
      </c>
      <c r="E21" s="1">
        <f t="shared" si="0"/>
        <v>271428.57142857142</v>
      </c>
      <c r="F21">
        <v>14.5</v>
      </c>
      <c r="G21" t="str">
        <f t="shared" si="1"/>
        <v>assets/images/30.jpg</v>
      </c>
      <c r="H21" t="str">
        <f t="shared" si="2"/>
        <v>PANARYBODY SEPATU SNEAKERS PRIA MODEL TERBARU SEPA…</v>
      </c>
      <c r="I21" s="4" t="s">
        <v>64</v>
      </c>
      <c r="J21" t="str">
        <f t="shared" si="3"/>
        <v>mall.png</v>
      </c>
      <c r="K21">
        <v>2</v>
      </c>
    </row>
    <row r="22" spans="1:11" x14ac:dyDescent="0.3">
      <c r="A22" t="s">
        <v>57</v>
      </c>
      <c r="B22" s="4" t="s">
        <v>58</v>
      </c>
      <c r="C22" s="1">
        <v>132433</v>
      </c>
      <c r="D22" s="2">
        <v>0.3</v>
      </c>
      <c r="E22" s="1">
        <f t="shared" si="0"/>
        <v>189190</v>
      </c>
      <c r="F22">
        <v>16.5</v>
      </c>
      <c r="G22" t="str">
        <f t="shared" si="1"/>
        <v>assets/images/30.jpg</v>
      </c>
      <c r="H22" t="str">
        <f t="shared" si="2"/>
        <v>ZEINTIN - SEPATU PANTOFEL HITAM PRIA FORMAL KANTOR…</v>
      </c>
      <c r="I22" s="4" t="s">
        <v>58</v>
      </c>
      <c r="J22" t="str">
        <f t="shared" si="3"/>
        <v>mall.png</v>
      </c>
      <c r="K22">
        <v>2</v>
      </c>
    </row>
    <row r="23" spans="1:11" x14ac:dyDescent="0.3">
      <c r="A23" t="s">
        <v>65</v>
      </c>
      <c r="B23" s="3" t="s">
        <v>66</v>
      </c>
      <c r="C23" s="1">
        <v>57500</v>
      </c>
      <c r="D23" s="2">
        <v>0.4</v>
      </c>
      <c r="E23" s="1">
        <f t="shared" si="0"/>
        <v>95833.333333333343</v>
      </c>
      <c r="F23">
        <v>11.1</v>
      </c>
      <c r="G23" t="str">
        <f t="shared" si="1"/>
        <v>assets/images/40.jpg</v>
      </c>
      <c r="H23" t="str">
        <f t="shared" si="2"/>
        <v>SEPATU SNEAKERS PRIA KEREN KEKINIAN SEPATU FASHION…</v>
      </c>
      <c r="I23" s="4" t="s">
        <v>67</v>
      </c>
      <c r="J23" t="str">
        <f t="shared" si="3"/>
        <v>null.png</v>
      </c>
      <c r="K23">
        <v>0</v>
      </c>
    </row>
    <row r="24" spans="1:11" x14ac:dyDescent="0.3">
      <c r="A24" t="s">
        <v>69</v>
      </c>
      <c r="B24" s="3" t="s">
        <v>70</v>
      </c>
      <c r="C24" s="1">
        <v>129999</v>
      </c>
      <c r="D24" s="2">
        <v>0.4</v>
      </c>
      <c r="E24" s="1">
        <f t="shared" si="0"/>
        <v>216665</v>
      </c>
      <c r="F24">
        <v>124.1</v>
      </c>
      <c r="G24" t="str">
        <f t="shared" si="1"/>
        <v>assets/images/40.jpg</v>
      </c>
      <c r="H24" t="str">
        <f t="shared" si="2"/>
        <v>AEROSTREET 37-44 MASSIVE LOW HITAM NATURAL - SEPAT…</v>
      </c>
      <c r="I24" s="4" t="s">
        <v>68</v>
      </c>
      <c r="J24" t="str">
        <f t="shared" si="3"/>
        <v>mall.png</v>
      </c>
      <c r="K24">
        <v>2</v>
      </c>
    </row>
    <row r="25" spans="1:11" x14ac:dyDescent="0.3">
      <c r="A25" t="s">
        <v>71</v>
      </c>
      <c r="B25" s="3" t="s">
        <v>72</v>
      </c>
      <c r="C25" s="1">
        <v>9900</v>
      </c>
      <c r="D25" s="2">
        <v>0.4</v>
      </c>
      <c r="E25" s="1">
        <f t="shared" si="0"/>
        <v>16500</v>
      </c>
      <c r="F25">
        <v>31</v>
      </c>
      <c r="G25" t="str">
        <f t="shared" si="1"/>
        <v>assets/images/40.jpg</v>
      </c>
      <c r="H25" t="str">
        <f t="shared" si="2"/>
        <v>WAYS PARFUM SEPATU HELM ANTI BAU &amp; BAKTERI SPRAY S…</v>
      </c>
      <c r="I25" s="4" t="s">
        <v>73</v>
      </c>
      <c r="J25" t="str">
        <f t="shared" si="3"/>
        <v>null.png</v>
      </c>
      <c r="K25">
        <v>0</v>
      </c>
    </row>
    <row r="26" spans="1:11" x14ac:dyDescent="0.3">
      <c r="A26" t="s">
        <v>74</v>
      </c>
      <c r="B26" s="3" t="s">
        <v>75</v>
      </c>
      <c r="C26" s="1">
        <v>55000</v>
      </c>
      <c r="D26" s="2">
        <v>0.4</v>
      </c>
      <c r="E26" s="1">
        <f t="shared" si="0"/>
        <v>91666.666666666672</v>
      </c>
      <c r="F26">
        <v>66</v>
      </c>
      <c r="G26" t="str">
        <f t="shared" si="1"/>
        <v>assets/images/40.jpg</v>
      </c>
      <c r="H26" t="str">
        <f t="shared" si="2"/>
        <v>HELM BOGO FULL LEHER BAY ELEGAN GARIS TIGA VIRAL K…</v>
      </c>
      <c r="I26" s="4" t="s">
        <v>76</v>
      </c>
      <c r="J26" t="str">
        <f t="shared" si="3"/>
        <v>null.png</v>
      </c>
      <c r="K26">
        <v>0</v>
      </c>
    </row>
    <row r="27" spans="1:11" x14ac:dyDescent="0.3">
      <c r="A27" t="s">
        <v>80</v>
      </c>
      <c r="B27" s="3" t="s">
        <v>81</v>
      </c>
      <c r="C27" s="1">
        <v>108900</v>
      </c>
      <c r="D27" s="2">
        <v>0.3</v>
      </c>
      <c r="E27" s="1">
        <f t="shared" si="0"/>
        <v>155571.42857142858</v>
      </c>
      <c r="F27">
        <v>11</v>
      </c>
      <c r="G27" t="str">
        <f t="shared" si="1"/>
        <v>assets/images/30.jpg</v>
      </c>
      <c r="H27" t="str">
        <f t="shared" si="2"/>
        <v>HELM BOGO CLASSIC POLOS KROOZ DEWASA FULL LEHER PR…</v>
      </c>
      <c r="I27" s="4" t="s">
        <v>82</v>
      </c>
      <c r="J27" t="str">
        <f t="shared" si="3"/>
        <v>mall.png</v>
      </c>
      <c r="K27">
        <v>2</v>
      </c>
    </row>
    <row r="28" spans="1:11" x14ac:dyDescent="0.3">
      <c r="A28" t="s">
        <v>77</v>
      </c>
      <c r="B28" s="3" t="s">
        <v>79</v>
      </c>
      <c r="C28" s="1">
        <v>15000</v>
      </c>
      <c r="D28" s="2">
        <v>0.4</v>
      </c>
      <c r="E28" s="1">
        <f t="shared" si="0"/>
        <v>25000</v>
      </c>
      <c r="F28">
        <v>20</v>
      </c>
      <c r="G28" t="str">
        <f t="shared" si="1"/>
        <v>assets/images/40.jpg</v>
      </c>
      <c r="H28" t="str">
        <f t="shared" si="2"/>
        <v>BOWIN ACTIV SPRAY - PARFUM SEPATU HELM ANTI BAKTER…</v>
      </c>
      <c r="I28" s="4" t="s">
        <v>78</v>
      </c>
      <c r="J28" t="str">
        <f t="shared" si="3"/>
        <v>null.png</v>
      </c>
      <c r="K28">
        <v>0</v>
      </c>
    </row>
    <row r="29" spans="1:11" x14ac:dyDescent="0.3">
      <c r="A29" t="s">
        <v>83</v>
      </c>
      <c r="B29" s="3" t="s">
        <v>84</v>
      </c>
      <c r="C29" s="1">
        <v>58000</v>
      </c>
      <c r="D29" s="2">
        <v>0.2</v>
      </c>
      <c r="E29" s="1">
        <f t="shared" si="0"/>
        <v>72500</v>
      </c>
      <c r="F29">
        <v>8.6</v>
      </c>
      <c r="G29" t="str">
        <f t="shared" si="1"/>
        <v>assets/images/20.jpg</v>
      </c>
      <c r="H29" t="str">
        <f t="shared" si="2"/>
        <v>ZACRO SARUNG TANGAN MOTOR TOUCH PRIA SCREEN BIKER …</v>
      </c>
      <c r="I29" s="4" t="s">
        <v>85</v>
      </c>
      <c r="J29" t="str">
        <f t="shared" si="3"/>
        <v>mall.png</v>
      </c>
      <c r="K29">
        <v>2</v>
      </c>
    </row>
    <row r="30" spans="1:11" x14ac:dyDescent="0.3">
      <c r="A30" t="s">
        <v>86</v>
      </c>
      <c r="B30" s="3" t="s">
        <v>87</v>
      </c>
      <c r="C30" s="1">
        <v>15999</v>
      </c>
      <c r="D30" s="2">
        <v>0.5</v>
      </c>
      <c r="E30" s="1">
        <f t="shared" si="0"/>
        <v>31998</v>
      </c>
      <c r="F30">
        <v>7.2</v>
      </c>
      <c r="G30" t="str">
        <f t="shared" si="1"/>
        <v>assets/images/50.jpg</v>
      </c>
      <c r="H30" t="str">
        <f t="shared" si="2"/>
        <v>SEMPROTAN PENGHILANG BAU PEMBERSIH PARFUM SEPATU H…</v>
      </c>
      <c r="I30" s="4" t="s">
        <v>88</v>
      </c>
      <c r="J30" t="str">
        <f t="shared" si="3"/>
        <v>null.png</v>
      </c>
      <c r="K30">
        <v>0</v>
      </c>
    </row>
    <row r="31" spans="1:11" x14ac:dyDescent="0.3">
      <c r="A31" t="s">
        <v>107</v>
      </c>
      <c r="B31" s="3" t="s">
        <v>108</v>
      </c>
      <c r="C31" s="1">
        <v>22900</v>
      </c>
      <c r="D31" s="2">
        <v>0.4</v>
      </c>
      <c r="E31" s="1">
        <f t="shared" ref="E31:E32" si="4">C31/(1-D31)</f>
        <v>38166.666666666672</v>
      </c>
      <c r="F31">
        <v>46.1</v>
      </c>
      <c r="G31" t="str">
        <f t="shared" ref="G31:G32" si="5">IF(D31=10%,"assets/images/10.jpg",IF(D31=20%,"assets/images/20.jpg",IF(D31=30%,"assets/images/30.jpg",IF(D31=40%,"assets/images/40.jpg",IF(D31=50%,"assets/images/50.jpg","Tidakadagambaryangsesuai")))))</f>
        <v>assets/images/40.jpg</v>
      </c>
      <c r="H31" t="str">
        <f t="shared" ref="H31:H32" si="6">IF(LEN(UPPER(I31))&lt;=50,UPPER(I31),LEFT(UPPER(I31),50)&amp;"…")</f>
        <v>PECI SONGKOK KOPIAH HITAM MOTIF BATIK EXCLUSIVE MU…</v>
      </c>
      <c r="I31" s="4" t="s">
        <v>109</v>
      </c>
      <c r="J31" t="str">
        <f t="shared" ref="J31:J32" si="7">IF(K31=1,"star.png",IF(K31=2,"mall.png","null.png"))</f>
        <v>null.png</v>
      </c>
      <c r="K31">
        <v>0</v>
      </c>
    </row>
    <row r="32" spans="1:11" x14ac:dyDescent="0.3">
      <c r="A32" t="s">
        <v>110</v>
      </c>
      <c r="B32" s="3" t="s">
        <v>111</v>
      </c>
      <c r="C32" s="1">
        <v>20990</v>
      </c>
      <c r="D32" s="2">
        <v>0.5</v>
      </c>
      <c r="E32" s="1">
        <f t="shared" si="4"/>
        <v>41980</v>
      </c>
      <c r="F32">
        <v>15.1</v>
      </c>
      <c r="G32" t="str">
        <f t="shared" si="5"/>
        <v>assets/images/50.jpg</v>
      </c>
      <c r="H32" t="str">
        <f t="shared" si="6"/>
        <v>GOOD MADE - PECI SONGKOK MESIR | PECI KOPIAH LIPAT…</v>
      </c>
      <c r="I32" s="4" t="s">
        <v>112</v>
      </c>
      <c r="J32" t="str">
        <f t="shared" si="7"/>
        <v>null.png</v>
      </c>
      <c r="K32">
        <v>0</v>
      </c>
    </row>
    <row r="33" spans="1:11" x14ac:dyDescent="0.3">
      <c r="A33" t="s">
        <v>89</v>
      </c>
      <c r="B33" s="3" t="s">
        <v>90</v>
      </c>
      <c r="C33" s="1">
        <v>67999</v>
      </c>
      <c r="D33" s="2">
        <v>0.4</v>
      </c>
      <c r="E33" s="1">
        <f t="shared" si="0"/>
        <v>113331.66666666667</v>
      </c>
      <c r="F33">
        <v>6.5</v>
      </c>
      <c r="G33" t="str">
        <f t="shared" si="1"/>
        <v>assets/images/40.jpg</v>
      </c>
      <c r="H33" t="str">
        <f t="shared" si="2"/>
        <v>HELM BOGO RETRO ANAK PORORO FREE KACAMATA USIA 2 3…</v>
      </c>
      <c r="I33" s="4" t="s">
        <v>91</v>
      </c>
      <c r="J33" t="str">
        <f t="shared" si="3"/>
        <v>null.png</v>
      </c>
      <c r="K33">
        <v>0</v>
      </c>
    </row>
    <row r="34" spans="1:11" x14ac:dyDescent="0.3">
      <c r="A34" t="s">
        <v>92</v>
      </c>
      <c r="B34" s="3" t="s">
        <v>93</v>
      </c>
      <c r="C34" s="1">
        <v>89000</v>
      </c>
      <c r="D34" s="2">
        <v>0.4</v>
      </c>
      <c r="E34" s="1">
        <f t="shared" si="0"/>
        <v>148333.33333333334</v>
      </c>
      <c r="F34">
        <v>5.4</v>
      </c>
      <c r="G34" t="str">
        <f t="shared" si="1"/>
        <v>assets/images/40.jpg</v>
      </c>
      <c r="H34" t="str">
        <f t="shared" si="2"/>
        <v>SARUNG TANGAN MOTOR RESPIRO RGL 204 - 205 TOUCHSCR…</v>
      </c>
      <c r="I34" s="4" t="s">
        <v>94</v>
      </c>
      <c r="J34" t="str">
        <f t="shared" si="3"/>
        <v>null.png</v>
      </c>
      <c r="K34">
        <v>0</v>
      </c>
    </row>
    <row r="35" spans="1:11" x14ac:dyDescent="0.3">
      <c r="A35" t="s">
        <v>95</v>
      </c>
      <c r="B35" s="3" t="s">
        <v>96</v>
      </c>
      <c r="C35" s="1">
        <v>80000</v>
      </c>
      <c r="D35" s="2">
        <v>0.3</v>
      </c>
      <c r="E35" s="1">
        <f t="shared" si="0"/>
        <v>114285.71428571429</v>
      </c>
      <c r="F35">
        <v>3.1</v>
      </c>
      <c r="G35" t="str">
        <f t="shared" si="1"/>
        <v>assets/images/30.jpg</v>
      </c>
      <c r="H35" t="str">
        <f t="shared" si="2"/>
        <v>PECI IMAMAH, PECI BLANKON, PECI SUNAN, PECI SONGKO…</v>
      </c>
      <c r="I35" s="4" t="s">
        <v>97</v>
      </c>
      <c r="J35" t="str">
        <f t="shared" si="3"/>
        <v>star.png</v>
      </c>
      <c r="K35">
        <v>1</v>
      </c>
    </row>
    <row r="36" spans="1:11" x14ac:dyDescent="0.3">
      <c r="A36" t="s">
        <v>101</v>
      </c>
      <c r="B36" s="3" t="s">
        <v>102</v>
      </c>
      <c r="C36" s="1">
        <v>19400</v>
      </c>
      <c r="D36" s="2">
        <v>0.5</v>
      </c>
      <c r="E36" s="1">
        <f>C36/(1-D36)</f>
        <v>38800</v>
      </c>
      <c r="F36">
        <v>13.1</v>
      </c>
      <c r="G36" t="str">
        <f t="shared" si="1"/>
        <v>assets/images/50.jpg</v>
      </c>
      <c r="H36" t="str">
        <f t="shared" si="2"/>
        <v>MURAH BINGITSS !! PECI SONGKOK KOPIAH TEROMPAH VAR…</v>
      </c>
      <c r="I36" s="4" t="s">
        <v>103</v>
      </c>
      <c r="J36" t="str">
        <f t="shared" si="3"/>
        <v>null.png</v>
      </c>
      <c r="K36">
        <v>0</v>
      </c>
    </row>
    <row r="37" spans="1:11" x14ac:dyDescent="0.3">
      <c r="A37" t="s">
        <v>98</v>
      </c>
      <c r="B37" s="3" t="s">
        <v>99</v>
      </c>
      <c r="C37" s="1">
        <v>20900</v>
      </c>
      <c r="D37" s="2">
        <v>0.4</v>
      </c>
      <c r="E37" s="1">
        <f t="shared" si="0"/>
        <v>34833.333333333336</v>
      </c>
      <c r="F37">
        <v>26.3</v>
      </c>
      <c r="G37" t="str">
        <f t="shared" si="1"/>
        <v>assets/images/40.jpg</v>
      </c>
      <c r="H37" t="str">
        <f t="shared" si="2"/>
        <v>PECI KEKINIAN ASAGOFAH SPOONS ANAK DAN DEWASA - PE…</v>
      </c>
      <c r="I37" s="4" t="s">
        <v>100</v>
      </c>
      <c r="J37" t="str">
        <f t="shared" si="3"/>
        <v>null.png</v>
      </c>
      <c r="K37">
        <v>0</v>
      </c>
    </row>
    <row r="38" spans="1:11" x14ac:dyDescent="0.3">
      <c r="A38" t="s">
        <v>104</v>
      </c>
      <c r="B38" s="3" t="s">
        <v>105</v>
      </c>
      <c r="C38" s="1">
        <v>40900</v>
      </c>
      <c r="D38" s="2">
        <v>0.4</v>
      </c>
      <c r="E38" s="1">
        <f t="shared" si="0"/>
        <v>68166.666666666672</v>
      </c>
      <c r="F38">
        <v>114.5</v>
      </c>
      <c r="G38" t="str">
        <f t="shared" si="1"/>
        <v>assets/images/40.jpg</v>
      </c>
      <c r="H38" t="str">
        <f t="shared" si="2"/>
        <v>PECI SONGKOK KOPIAH WADIMOR HITAM POLOS PECI HITAM…</v>
      </c>
      <c r="I38" s="4" t="s">
        <v>106</v>
      </c>
      <c r="J38" t="str">
        <f t="shared" si="3"/>
        <v>null.png</v>
      </c>
      <c r="K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2024-03-26T09:58:38Z</dcterms:created>
  <dcterms:modified xsi:type="dcterms:W3CDTF">2024-03-26T10:51:47Z</dcterms:modified>
</cp:coreProperties>
</file>