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<sst xmlns="http://schemas.openxmlformats.org/spreadsheetml/2006/main" count="32" uniqueCount="20">
  <si>
    <t>2 Tat</t>
  </si>
  <si>
    <t>file</t>
  </si>
  <si>
    <t>A_L</t>
  </si>
  <si>
    <t>z_Tat</t>
  </si>
  <si>
    <t>z_PC</t>
  </si>
  <si>
    <t>chi^2</t>
  </si>
  <si>
    <t>weight</t>
  </si>
  <si>
    <t>weighted</t>
  </si>
  <si>
    <t>dopc-tat2-a72-0</t>
  </si>
  <si>
    <t>72-1</t>
  </si>
  <si>
    <t>72-2</t>
  </si>
  <si>
    <t>74-0</t>
  </si>
  <si>
    <t>74-1</t>
  </si>
  <si>
    <t>74-2</t>
  </si>
  <si>
    <t>dopc-tat2-72</t>
  </si>
  <si>
    <t>4 Tat</t>
  </si>
  <si>
    <t>dopc-tat4-a74-0</t>
  </si>
  <si>
    <t>76-0</t>
  </si>
  <si>
    <t>76-1</t>
  </si>
  <si>
    <t>dopc-tat4-76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</si>
</sst>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.00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12" activeCellId="0" pane="topLeft" sqref="J12"/>
    </sheetView>
  </sheetViews>
  <cols>
    <col collapsed="false" hidden="false" max="1" min="1" style="0" width="5.76078431372549"/>
    <col collapsed="false" hidden="false" max="2" min="2" style="0" width="14.1450980392157"/>
    <col collapsed="false" hidden="false" max="3" min="3" style="0" width="4.92941176470588"/>
    <col collapsed="false" hidden="false" max="4" min="4" style="0" width="6.18823529411765"/>
    <col collapsed="false" hidden="false" max="5" min="5" style="0" width="6.04313725490196"/>
    <col collapsed="false" hidden="false" max="6" min="6" style="0" width="10.9333333333333"/>
    <col collapsed="false" hidden="false" max="7" min="7" style="0" width="6.32156862745098"/>
    <col collapsed="false" hidden="false" max="8" min="8" style="0" width="6.18823529411765"/>
    <col collapsed="false" hidden="false" max="9" min="9" style="0" width="6.04313725490196"/>
    <col collapsed="false" hidden="false" max="10" min="10" style="0" width="14.4274509803922"/>
    <col collapsed="false" hidden="false" max="11" min="11" style="0" width="19.3098039215686"/>
    <col collapsed="false" hidden="false" max="1025" min="12" style="0" width="11.5764705882353"/>
  </cols>
  <sheetData>
    <row collapsed="false" customFormat="false" customHeight="fals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collapsed="false" customFormat="false" customHeight="false" hidden="false" ht="12.1" outlineLevel="0" r="2">
      <c r="B2" s="3" t="s">
        <v>8</v>
      </c>
      <c r="C2" s="0" t="n">
        <v>72</v>
      </c>
      <c r="D2" s="4" t="n">
        <v>18</v>
      </c>
      <c r="E2" s="0" t="n">
        <v>18.5</v>
      </c>
      <c r="F2" s="0" t="n">
        <v>18</v>
      </c>
      <c r="G2" s="5" t="n">
        <f aca="false">1/F2</f>
        <v>0.0555555555555556</v>
      </c>
    </row>
    <row collapsed="false" customFormat="false" customHeight="false" hidden="false" ht="12.1" outlineLevel="0" r="3">
      <c r="B3" s="3" t="s">
        <v>9</v>
      </c>
      <c r="C3" s="0" t="n">
        <v>72</v>
      </c>
      <c r="D3" s="4" t="n">
        <v>16</v>
      </c>
      <c r="E3" s="0" t="n">
        <v>18.7</v>
      </c>
      <c r="F3" s="0" t="n">
        <v>24.9</v>
      </c>
      <c r="G3" s="5" t="n">
        <f aca="false">1/F3</f>
        <v>0.0401606425702811</v>
      </c>
    </row>
    <row collapsed="false" customFormat="false" customHeight="false" hidden="false" ht="12.1" outlineLevel="0" r="4">
      <c r="B4" s="3" t="s">
        <v>10</v>
      </c>
      <c r="C4" s="0" t="n">
        <v>72</v>
      </c>
      <c r="D4" s="4" t="n">
        <v>14</v>
      </c>
      <c r="E4" s="0" t="n">
        <v>18.8</v>
      </c>
      <c r="F4" s="0" t="n">
        <v>31.4</v>
      </c>
      <c r="G4" s="5" t="n">
        <f aca="false">1/F4</f>
        <v>0.0318471337579618</v>
      </c>
    </row>
    <row collapsed="false" customFormat="false" customHeight="false" hidden="false" ht="12.1" outlineLevel="0" r="5">
      <c r="B5" s="3" t="s">
        <v>11</v>
      </c>
      <c r="C5" s="0" t="n">
        <v>74</v>
      </c>
      <c r="D5" s="4" t="n">
        <v>18</v>
      </c>
      <c r="E5" s="0" t="n">
        <v>18.1</v>
      </c>
      <c r="F5" s="0" t="n">
        <v>21.3</v>
      </c>
      <c r="G5" s="5" t="n">
        <f aca="false">1/F5</f>
        <v>0.0469483568075117</v>
      </c>
    </row>
    <row collapsed="false" customFormat="false" customHeight="false" hidden="false" ht="12.1" outlineLevel="0" r="6">
      <c r="B6" s="3" t="s">
        <v>12</v>
      </c>
      <c r="C6" s="0" t="n">
        <v>74</v>
      </c>
      <c r="D6" s="4" t="n">
        <v>16</v>
      </c>
      <c r="E6" s="0" t="n">
        <v>18.2</v>
      </c>
      <c r="F6" s="0" t="n">
        <v>25.9</v>
      </c>
      <c r="G6" s="5" t="n">
        <f aca="false">1/F6</f>
        <v>0.0386100386100386</v>
      </c>
      <c r="H6" s="2" t="s">
        <v>3</v>
      </c>
      <c r="I6" s="2" t="s">
        <v>4</v>
      </c>
    </row>
    <row collapsed="false" customFormat="false" customHeight="false" hidden="false" ht="12.1" outlineLevel="0" r="7">
      <c r="B7" s="3" t="s">
        <v>13</v>
      </c>
      <c r="C7" s="0" t="n">
        <v>74</v>
      </c>
      <c r="D7" s="4" t="n">
        <v>14</v>
      </c>
      <c r="E7" s="0" t="n">
        <v>18.4</v>
      </c>
      <c r="F7" s="0" t="n">
        <v>24.7</v>
      </c>
      <c r="G7" s="5" t="n">
        <f aca="false">1/F7</f>
        <v>0.0404858299595142</v>
      </c>
      <c r="H7" s="6" t="n">
        <f aca="false">(D2*$G$2+D3*$G$3+D4*$G$4+D5*$G$5+D6*$G$6+D7*$G$7)/SUM($G$2:$G$7)</f>
        <v>16.2379341449558</v>
      </c>
      <c r="I7" s="6" t="n">
        <f aca="false">(E2*$G$2+E3*$G$3+E4*$G$4+E5*$G$5+E6*$G$6+E7*$G$7)/SUM($G$2:$G$7)</f>
        <v>18.433658646287</v>
      </c>
    </row>
    <row collapsed="false" customFormat="false" customHeight="false" hidden="false" ht="12.1" outlineLevel="0" r="8">
      <c r="B8" s="3" t="s">
        <v>14</v>
      </c>
      <c r="C8" s="0" t="n">
        <v>72</v>
      </c>
      <c r="D8" s="4" t="n">
        <v>20.5</v>
      </c>
      <c r="E8" s="0" t="n">
        <v>18.4</v>
      </c>
      <c r="F8" s="0" t="n">
        <v>16.23</v>
      </c>
      <c r="G8" s="5" t="n">
        <f aca="false">1/F8</f>
        <v>0.0616142945163278</v>
      </c>
      <c r="H8" s="6" t="n">
        <f aca="false">(D2*$G$2+D3*$G$3+D4*$G$4+D5*$G$5+D6*$G$6+D7*$G$7+D8*$G$8)/SUM($G$2:$G$8)</f>
        <v>17.0710114819492</v>
      </c>
      <c r="I8" s="6" t="n">
        <f aca="false">(E2*$G$2+E3*$G$3+E4*$G$4+E5*$G$5+E6*$G$6+E7*$G$7+E8*$G$8)/SUM($G$2:$G$8)</f>
        <v>18.4270796171567</v>
      </c>
    </row>
    <row collapsed="false" customFormat="false" customHeight="false" hidden="false" ht="12.1" outlineLevel="0" r="9">
      <c r="H9" s="5"/>
      <c r="I9" s="5"/>
      <c r="J9" s="6"/>
      <c r="K9" s="6"/>
    </row>
    <row collapsed="false" customFormat="false" customHeight="false" hidden="false" ht="12.1" outlineLevel="0" r="10">
      <c r="A10" s="1" t="s">
        <v>15</v>
      </c>
      <c r="B10" s="2" t="s">
        <v>1</v>
      </c>
      <c r="C10" s="2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2" t="s">
        <v>7</v>
      </c>
      <c r="I10" s="2"/>
    </row>
    <row collapsed="false" customFormat="false" customHeight="false" hidden="false" ht="12.1" outlineLevel="0" r="11">
      <c r="B11" s="3" t="s">
        <v>16</v>
      </c>
      <c r="C11" s="0" t="n">
        <v>74</v>
      </c>
      <c r="D11" s="4" t="n">
        <v>18</v>
      </c>
      <c r="E11" s="4" t="n">
        <v>18.2</v>
      </c>
      <c r="F11" s="4" t="n">
        <v>24.3</v>
      </c>
      <c r="G11" s="8" t="n">
        <f aca="false">1/F11</f>
        <v>0.0411522633744856</v>
      </c>
      <c r="H11" s="4"/>
    </row>
    <row collapsed="false" customFormat="false" customHeight="false" hidden="false" ht="12.1" outlineLevel="0" r="12">
      <c r="B12" s="3" t="s">
        <v>12</v>
      </c>
      <c r="C12" s="0" t="n">
        <v>74</v>
      </c>
      <c r="D12" s="4" t="n">
        <v>16</v>
      </c>
      <c r="E12" s="4" t="n">
        <v>18.3</v>
      </c>
      <c r="F12" s="4" t="n">
        <v>40.1</v>
      </c>
      <c r="G12" s="8" t="n">
        <f aca="false">1/F12</f>
        <v>0.0249376558603491</v>
      </c>
      <c r="H12" s="4"/>
    </row>
    <row collapsed="false" customFormat="false" customHeight="false" hidden="false" ht="12.1" outlineLevel="0" r="13">
      <c r="B13" s="3" t="s">
        <v>17</v>
      </c>
      <c r="C13" s="0" t="n">
        <v>76</v>
      </c>
      <c r="D13" s="4" t="n">
        <v>18</v>
      </c>
      <c r="E13" s="4" t="n">
        <v>17.8</v>
      </c>
      <c r="F13" s="4" t="n">
        <v>14.8</v>
      </c>
      <c r="G13" s="8" t="n">
        <f aca="false">1/F13</f>
        <v>0.0675675675675676</v>
      </c>
      <c r="H13" s="2" t="s">
        <v>3</v>
      </c>
      <c r="I13" s="2" t="s">
        <v>4</v>
      </c>
    </row>
    <row collapsed="false" customFormat="false" customHeight="false" hidden="false" ht="12.1" outlineLevel="0" r="14">
      <c r="B14" s="3" t="s">
        <v>18</v>
      </c>
      <c r="C14" s="0" t="n">
        <v>76</v>
      </c>
      <c r="D14" s="4" t="n">
        <v>16</v>
      </c>
      <c r="E14" s="4" t="n">
        <v>18.1</v>
      </c>
      <c r="F14" s="4" t="n">
        <v>30.4</v>
      </c>
      <c r="G14" s="8" t="n">
        <f aca="false">1/F14</f>
        <v>0.0328947368421053</v>
      </c>
      <c r="H14" s="6" t="n">
        <f aca="false">(D11*$G$11+D12*$G$12+D13*$G$13+D14*$G$14)/SUM($G$11:$G$14)</f>
        <v>17.3055344271369</v>
      </c>
      <c r="I14" s="6" t="n">
        <f aca="false">(E11*$G$11+E12*$G$12+E13*$G$13+E14*$G$14)/SUM($G$11:$G$14)</f>
        <v>18.0329488822402</v>
      </c>
    </row>
    <row collapsed="false" customFormat="false" customHeight="false" hidden="false" ht="12.1" outlineLevel="0" r="15">
      <c r="B15" s="3" t="s">
        <v>19</v>
      </c>
      <c r="C15" s="0" t="n">
        <v>76</v>
      </c>
      <c r="D15" s="4" t="n">
        <v>23.5</v>
      </c>
      <c r="E15" s="4" t="n">
        <v>17.6</v>
      </c>
      <c r="F15" s="4" t="n">
        <v>8.44</v>
      </c>
      <c r="G15" s="8" t="n">
        <f aca="false">1/F15</f>
        <v>0.118483412322275</v>
      </c>
      <c r="H15" s="6" t="n">
        <f aca="false">(D11*$G$11+D12*$G$12+D13*$G$13+D14*$G$14+D15*$G$15)/SUM($G$11:$G$15)</f>
        <v>19.8804455118379</v>
      </c>
      <c r="I15" s="6" t="n">
        <f aca="false">(E11*$G$11+E12*$G$12+E13*$G$13+E14*$G$14+E15*$G$15)/SUM($G$11:$G$15)</f>
        <v>17.8529809959268</v>
      </c>
    </row>
  </sheetData>
  <mergeCells count="2">
    <mergeCell ref="H1:I1"/>
    <mergeCell ref="H10:I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2014-01-30T19:22:32.00Z</dcterms:created>
  <dc:creator>kiyo </dc:creator>
  <cp:revision>0</cp:revision>
</cp:coreProperties>
</file>