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0605" windowHeight="12390" tabRatio="393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59" i="1"/>
  <c r="F59" s="1"/>
  <c r="C59"/>
  <c r="E58"/>
  <c r="F58" s="1"/>
  <c r="C58"/>
  <c r="E57"/>
  <c r="F57" s="1"/>
  <c r="C57"/>
  <c r="E56"/>
  <c r="F56" s="1"/>
  <c r="C56"/>
  <c r="E55"/>
  <c r="F55" s="1"/>
  <c r="C55"/>
  <c r="E54"/>
  <c r="F54" s="1"/>
  <c r="C54"/>
  <c r="E53"/>
  <c r="F53" s="1"/>
  <c r="C53"/>
  <c r="E52"/>
  <c r="F52" s="1"/>
  <c r="C52"/>
  <c r="E51"/>
  <c r="F51" s="1"/>
  <c r="C51"/>
  <c r="E50"/>
  <c r="F50" s="1"/>
  <c r="C50"/>
  <c r="E49"/>
  <c r="F49" s="1"/>
  <c r="C49"/>
  <c r="E48"/>
  <c r="F48" s="1"/>
  <c r="C48"/>
  <c r="E47"/>
  <c r="F47" s="1"/>
  <c r="C47"/>
  <c r="E46"/>
  <c r="F46" s="1"/>
  <c r="C46"/>
  <c r="E45"/>
  <c r="F45" s="1"/>
  <c r="C45"/>
  <c r="E44"/>
  <c r="F44" s="1"/>
  <c r="C44"/>
  <c r="E43"/>
  <c r="F43" s="1"/>
  <c r="C43"/>
  <c r="E42"/>
  <c r="F42" s="1"/>
  <c r="C42"/>
  <c r="E41"/>
  <c r="F41" s="1"/>
  <c r="C41"/>
  <c r="E40"/>
  <c r="F40" s="1"/>
  <c r="C40"/>
  <c r="E39"/>
  <c r="F39" s="1"/>
  <c r="C39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</calcChain>
</file>

<file path=xl/sharedStrings.xml><?xml version="1.0" encoding="utf-8"?>
<sst xmlns="http://schemas.openxmlformats.org/spreadsheetml/2006/main" count="31" uniqueCount="23">
  <si>
    <t>This file summarizes the comparison of simulated and experimental form factors.</t>
  </si>
  <si>
    <t>The simulated form factors were calculated from simulations where the center of</t>
  </si>
  <si>
    <t>mass of Tat was constrained at a certain distance from the bilayer center.</t>
  </si>
  <si>
    <t>0, 1, 2, 3, 4, 5, and 6 correspond to 18, 16, 14, 12, 10, 8, and 5 Angstroms, respectively.</t>
  </si>
  <si>
    <t>For example, 70-0 means area per lipid = 70 and the CM fixed at 18 Angstroms away.</t>
  </si>
  <si>
    <t>The scale column records the scale value from SIMtoEXP, with which the experimental</t>
  </si>
  <si>
    <t>form factor was scaled to match a simulated form factor. The CHI^2 column</t>
  </si>
  <si>
    <t>records the CHI^2 value calculated in the program. This value, however, is not</t>
  </si>
  <si>
    <t>the correct chi squared value because it is calculated without scaling the</t>
  </si>
  <si>
    <t>experimental uncertainties. The correction factor goes like (1/scale)^2, and the</t>
  </si>
  <si>
    <t>corrected, or true, chi squared value is shown in the corrected CHI^2 column.</t>
  </si>
  <si>
    <t>The first table is for 2 Tat and 128 DOPC.</t>
  </si>
  <si>
    <t>The second table is for 4 Tat and 128 DOPC.</t>
  </si>
  <si>
    <t>Area-depth</t>
  </si>
  <si>
    <t>scale</t>
  </si>
  <si>
    <t>1/scale</t>
  </si>
  <si>
    <t>CHI^2</t>
  </si>
  <si>
    <t>correction</t>
  </si>
  <si>
    <t>corrected CHI^2</t>
  </si>
  <si>
    <t>70-0</t>
  </si>
  <si>
    <t>72-0</t>
  </si>
  <si>
    <t>74-0</t>
  </si>
  <si>
    <t>76-0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</si>
</sst>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name val="Arial"/>
      <family val="2"/>
      <charset val="128"/>
    </font>
    <font>
      <b/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"/>
  <sheetViews>
    <sheetView tabSelected="1" zoomScaleNormal="100" workbookViewId="0">
      <selection activeCell="G25" sqref="G25"/>
    </sheetView>
  </sheetViews>
  <sheetFormatPr defaultRowHeight="12.75"/>
  <cols>
    <col min="1" max="1" width="10.85546875"/>
    <col min="2" max="2" width="7"/>
    <col min="3" max="3" width="7.7109375"/>
    <col min="4" max="4" width="6.85546875"/>
    <col min="5" max="5" width="10.5703125"/>
    <col min="6" max="6" width="15.85546875"/>
    <col min="7" max="1025" width="11.5703125"/>
  </cols>
  <sheetData>
    <row r="1" spans="1:6">
      <c r="A1" s="1" t="s">
        <v>0</v>
      </c>
    </row>
    <row r="2" spans="1:6">
      <c r="A2" s="2" t="s">
        <v>1</v>
      </c>
    </row>
    <row r="3" spans="1:6">
      <c r="A3" s="2" t="s">
        <v>2</v>
      </c>
    </row>
    <row r="4" spans="1:6">
      <c r="A4" s="2" t="s">
        <v>3</v>
      </c>
    </row>
    <row r="5" spans="1:6">
      <c r="A5" s="2" t="s">
        <v>4</v>
      </c>
    </row>
    <row r="6" spans="1:6">
      <c r="A6" s="2" t="s">
        <v>5</v>
      </c>
    </row>
    <row r="7" spans="1:6">
      <c r="A7" s="2" t="s">
        <v>6</v>
      </c>
    </row>
    <row r="8" spans="1:6">
      <c r="A8" s="2" t="s">
        <v>7</v>
      </c>
    </row>
    <row r="9" spans="1:6">
      <c r="A9" s="2" t="s">
        <v>8</v>
      </c>
    </row>
    <row r="10" spans="1:6">
      <c r="A10" s="2" t="s">
        <v>9</v>
      </c>
    </row>
    <row r="11" spans="1:6">
      <c r="A11" s="2" t="s">
        <v>10</v>
      </c>
    </row>
    <row r="12" spans="1:6">
      <c r="A12" s="2" t="s">
        <v>11</v>
      </c>
    </row>
    <row r="13" spans="1:6">
      <c r="A13" s="2" t="s">
        <v>12</v>
      </c>
    </row>
    <row r="15" spans="1:6">
      <c r="A15" s="8" t="s">
        <v>13</v>
      </c>
      <c r="B15" s="8" t="s">
        <v>14</v>
      </c>
      <c r="C15" s="8" t="s">
        <v>15</v>
      </c>
      <c r="D15" s="8" t="s">
        <v>16</v>
      </c>
      <c r="E15" s="8" t="s">
        <v>17</v>
      </c>
      <c r="F15" s="8" t="s">
        <v>18</v>
      </c>
    </row>
    <row r="16" spans="1:6">
      <c r="A16" s="7" t="s">
        <v>19</v>
      </c>
      <c r="B16" s="9">
        <v>0.621</v>
      </c>
      <c r="C16" s="10">
        <f t="shared" ref="C16:C36" si="0">1/B16</f>
        <v>1.6103059581320451</v>
      </c>
      <c r="D16" s="9">
        <v>23.2</v>
      </c>
      <c r="E16" s="9">
        <v>2.59</v>
      </c>
      <c r="F16" s="9">
        <v>60.1</v>
      </c>
    </row>
    <row r="17" spans="1:6">
      <c r="A17" s="9">
        <v>1</v>
      </c>
      <c r="B17" s="9">
        <v>0.56799999999999995</v>
      </c>
      <c r="C17" s="10">
        <f t="shared" si="0"/>
        <v>1.7605633802816902</v>
      </c>
      <c r="D17" s="9">
        <v>22.3</v>
      </c>
      <c r="E17" s="9">
        <v>3.1</v>
      </c>
      <c r="F17" s="9">
        <v>69.099999999999994</v>
      </c>
    </row>
    <row r="18" spans="1:6">
      <c r="A18" s="9">
        <v>2</v>
      </c>
      <c r="B18" s="9">
        <v>0.439</v>
      </c>
      <c r="C18" s="10">
        <f t="shared" si="0"/>
        <v>2.2779043280182232</v>
      </c>
      <c r="D18" s="9">
        <v>25.2</v>
      </c>
      <c r="E18" s="9">
        <v>5.19</v>
      </c>
      <c r="F18" s="9">
        <v>131</v>
      </c>
    </row>
    <row r="19" spans="1:6">
      <c r="A19" s="9">
        <v>3</v>
      </c>
      <c r="B19" s="9">
        <v>0.28499999999999998</v>
      </c>
      <c r="C19" s="10">
        <f t="shared" si="0"/>
        <v>3.5087719298245617</v>
      </c>
      <c r="D19" s="9">
        <v>31.8</v>
      </c>
      <c r="E19" s="9">
        <v>12.3</v>
      </c>
      <c r="F19" s="9">
        <v>391</v>
      </c>
    </row>
    <row r="20" spans="1:6">
      <c r="A20" s="9">
        <v>4</v>
      </c>
      <c r="B20" s="9">
        <v>0.19900000000000001</v>
      </c>
      <c r="C20" s="10">
        <f t="shared" si="0"/>
        <v>5.0251256281407031</v>
      </c>
      <c r="D20" s="9">
        <v>17.399999999999999</v>
      </c>
      <c r="E20" s="9">
        <v>25.3</v>
      </c>
      <c r="F20" s="9">
        <v>440</v>
      </c>
    </row>
    <row r="21" spans="1:6">
      <c r="A21" s="9">
        <v>5</v>
      </c>
      <c r="B21" s="9">
        <v>0.19600000000000001</v>
      </c>
      <c r="C21" s="10">
        <f t="shared" si="0"/>
        <v>5.1020408163265305</v>
      </c>
      <c r="D21" s="9">
        <v>14.4</v>
      </c>
      <c r="E21" s="9">
        <v>26</v>
      </c>
      <c r="F21" s="9">
        <v>374</v>
      </c>
    </row>
    <row r="22" spans="1:6">
      <c r="A22" s="9">
        <v>6</v>
      </c>
      <c r="B22" s="9">
        <v>0.159</v>
      </c>
      <c r="C22" s="10">
        <f t="shared" si="0"/>
        <v>6.2893081761006284</v>
      </c>
      <c r="D22" s="9">
        <v>13.3</v>
      </c>
      <c r="E22" s="9">
        <v>39.6</v>
      </c>
      <c r="F22" s="9">
        <v>527</v>
      </c>
    </row>
    <row r="23" spans="1:6">
      <c r="A23" s="7" t="s">
        <v>20</v>
      </c>
      <c r="B23" s="9">
        <v>0.72</v>
      </c>
      <c r="C23" s="10">
        <f t="shared" si="0"/>
        <v>1.3888888888888888</v>
      </c>
      <c r="D23" s="9">
        <v>9.31</v>
      </c>
      <c r="E23" s="9">
        <v>1.93</v>
      </c>
      <c r="F23" s="11">
        <v>18</v>
      </c>
    </row>
    <row r="24" spans="1:6">
      <c r="A24" s="9">
        <v>1</v>
      </c>
      <c r="B24" s="9">
        <v>0.65</v>
      </c>
      <c r="C24" s="10">
        <f t="shared" si="0"/>
        <v>1.5384615384615383</v>
      </c>
      <c r="D24" s="9">
        <v>10.5</v>
      </c>
      <c r="E24" s="9">
        <v>2.37</v>
      </c>
      <c r="F24" s="9">
        <v>24.9</v>
      </c>
    </row>
    <row r="25" spans="1:6">
      <c r="A25" s="9">
        <v>2</v>
      </c>
      <c r="B25" s="9">
        <v>0.6</v>
      </c>
      <c r="C25" s="10">
        <f t="shared" si="0"/>
        <v>1.6666666666666667</v>
      </c>
      <c r="D25" s="9">
        <v>11.3</v>
      </c>
      <c r="E25" s="9">
        <v>2.78</v>
      </c>
      <c r="F25" s="9">
        <v>31.4</v>
      </c>
    </row>
    <row r="26" spans="1:6">
      <c r="A26" s="9">
        <v>3</v>
      </c>
      <c r="B26" s="9">
        <v>0.42599999999999999</v>
      </c>
      <c r="C26" s="10">
        <f t="shared" si="0"/>
        <v>2.347417840375587</v>
      </c>
      <c r="D26" s="9">
        <v>18.8</v>
      </c>
      <c r="E26" s="9">
        <v>5.51</v>
      </c>
      <c r="F26" s="9">
        <v>104</v>
      </c>
    </row>
    <row r="27" spans="1:6">
      <c r="A27" s="9">
        <v>4</v>
      </c>
      <c r="B27" s="9">
        <v>0.219</v>
      </c>
      <c r="C27" s="10">
        <f t="shared" si="0"/>
        <v>4.5662100456621006</v>
      </c>
      <c r="D27" s="9">
        <v>21.2</v>
      </c>
      <c r="E27" s="9">
        <v>20.9</v>
      </c>
      <c r="F27" s="9">
        <v>443</v>
      </c>
    </row>
    <row r="28" spans="1:6">
      <c r="A28" s="9">
        <v>5</v>
      </c>
      <c r="B28" s="9">
        <v>0.20499999999999999</v>
      </c>
      <c r="C28" s="10">
        <f t="shared" si="0"/>
        <v>4.8780487804878048</v>
      </c>
      <c r="D28" s="9">
        <v>14.1</v>
      </c>
      <c r="E28" s="9">
        <v>23.8</v>
      </c>
      <c r="F28" s="9">
        <v>336</v>
      </c>
    </row>
    <row r="29" spans="1:6">
      <c r="A29" s="9">
        <v>6</v>
      </c>
      <c r="B29" s="9">
        <v>0.16500000000000001</v>
      </c>
      <c r="C29" s="10">
        <f t="shared" si="0"/>
        <v>6.0606060606060606</v>
      </c>
      <c r="D29" s="9">
        <v>12.2</v>
      </c>
      <c r="E29" s="9">
        <v>36.700000000000003</v>
      </c>
      <c r="F29" s="9">
        <v>448</v>
      </c>
    </row>
    <row r="30" spans="1:6">
      <c r="A30" s="7" t="s">
        <v>21</v>
      </c>
      <c r="B30" s="9">
        <v>0.72199999999999998</v>
      </c>
      <c r="C30" s="10">
        <f t="shared" si="0"/>
        <v>1.3850415512465375</v>
      </c>
      <c r="D30" s="9">
        <v>11.1</v>
      </c>
      <c r="E30" s="9">
        <v>1.92</v>
      </c>
      <c r="F30" s="9">
        <v>21.3</v>
      </c>
    </row>
    <row r="31" spans="1:6">
      <c r="A31" s="9">
        <v>1</v>
      </c>
      <c r="B31" s="9">
        <v>0.70399999999999996</v>
      </c>
      <c r="C31" s="10">
        <f t="shared" si="0"/>
        <v>1.4204545454545456</v>
      </c>
      <c r="D31" s="9">
        <v>12.8</v>
      </c>
      <c r="E31" s="9">
        <v>2.02</v>
      </c>
      <c r="F31" s="9">
        <v>25.9</v>
      </c>
    </row>
    <row r="32" spans="1:6">
      <c r="A32" s="9">
        <v>2</v>
      </c>
      <c r="B32" s="9">
        <v>0.63100000000000001</v>
      </c>
      <c r="C32" s="10">
        <f t="shared" si="0"/>
        <v>1.5847860538827259</v>
      </c>
      <c r="D32" s="9">
        <v>9.83</v>
      </c>
      <c r="E32" s="9">
        <v>2.5099999999999998</v>
      </c>
      <c r="F32" s="9">
        <v>24.7</v>
      </c>
    </row>
    <row r="33" spans="1:6">
      <c r="A33" s="9">
        <v>3</v>
      </c>
      <c r="B33" s="9">
        <v>0.41199999999999998</v>
      </c>
      <c r="C33" s="10">
        <f t="shared" si="0"/>
        <v>2.4271844660194177</v>
      </c>
      <c r="D33" s="9">
        <v>13.9</v>
      </c>
      <c r="E33" s="9">
        <v>5.89</v>
      </c>
      <c r="F33" s="9">
        <v>81.900000000000006</v>
      </c>
    </row>
    <row r="34" spans="1:6">
      <c r="A34" s="9">
        <v>4</v>
      </c>
      <c r="B34" s="9">
        <v>0.312</v>
      </c>
      <c r="C34" s="10">
        <f t="shared" si="0"/>
        <v>3.2051282051282053</v>
      </c>
      <c r="D34" s="9">
        <v>18.8</v>
      </c>
      <c r="E34" s="9">
        <v>10.3</v>
      </c>
      <c r="F34" s="9">
        <v>194</v>
      </c>
    </row>
    <row r="35" spans="1:6">
      <c r="A35" s="9">
        <v>5</v>
      </c>
      <c r="B35" s="9">
        <v>0.246</v>
      </c>
      <c r="C35" s="10">
        <f t="shared" si="0"/>
        <v>4.0650406504065044</v>
      </c>
      <c r="D35" s="9">
        <v>21.3</v>
      </c>
      <c r="E35" s="9">
        <v>16.5</v>
      </c>
      <c r="F35" s="9">
        <v>351</v>
      </c>
    </row>
    <row r="36" spans="1:6">
      <c r="A36" s="9">
        <v>6</v>
      </c>
      <c r="B36" s="9">
        <v>0.17699999999999999</v>
      </c>
      <c r="C36" s="10">
        <f t="shared" si="0"/>
        <v>5.6497175141242941</v>
      </c>
      <c r="D36" s="9">
        <v>13.4</v>
      </c>
      <c r="E36" s="9">
        <v>31.9</v>
      </c>
      <c r="F36" s="9">
        <v>427</v>
      </c>
    </row>
    <row r="37" spans="1:6">
      <c r="A37" s="6"/>
      <c r="C37" s="4"/>
    </row>
    <row r="38" spans="1:6">
      <c r="A38" s="2" t="s">
        <v>13</v>
      </c>
      <c r="B38" s="2" t="s">
        <v>14</v>
      </c>
      <c r="C38" s="2" t="s">
        <v>15</v>
      </c>
      <c r="D38" s="2" t="s">
        <v>16</v>
      </c>
      <c r="E38" s="2" t="s">
        <v>17</v>
      </c>
      <c r="F38" s="2" t="s">
        <v>18</v>
      </c>
    </row>
    <row r="39" spans="1:6">
      <c r="A39" s="3" t="s">
        <v>20</v>
      </c>
      <c r="B39">
        <v>0.59599999999999997</v>
      </c>
      <c r="C39" s="4">
        <f t="shared" ref="C39:C59" si="1">1/B39</f>
        <v>1.6778523489932886</v>
      </c>
      <c r="D39">
        <v>17.399999999999999</v>
      </c>
      <c r="E39" s="4">
        <f t="shared" ref="E39:E59" si="2">1/B39^2</f>
        <v>2.8151885050222965</v>
      </c>
      <c r="F39" s="5">
        <f t="shared" ref="F39:F59" si="3">D39*E39</f>
        <v>48.984279987387957</v>
      </c>
    </row>
    <row r="40" spans="1:6">
      <c r="A40" s="3">
        <v>1</v>
      </c>
      <c r="B40">
        <v>0.47599999999999998</v>
      </c>
      <c r="C40" s="4">
        <f t="shared" si="1"/>
        <v>2.1008403361344539</v>
      </c>
      <c r="D40">
        <v>18.600000000000001</v>
      </c>
      <c r="E40" s="4">
        <f t="shared" si="2"/>
        <v>4.4135301179295254</v>
      </c>
      <c r="F40" s="5">
        <f t="shared" si="3"/>
        <v>82.091660193489176</v>
      </c>
    </row>
    <row r="41" spans="1:6">
      <c r="A41" s="3">
        <v>2</v>
      </c>
      <c r="B41">
        <v>0.307</v>
      </c>
      <c r="C41" s="4">
        <f t="shared" si="1"/>
        <v>3.2573289902280131</v>
      </c>
      <c r="D41">
        <v>23.4</v>
      </c>
      <c r="E41" s="4">
        <f t="shared" si="2"/>
        <v>10.610192150579847</v>
      </c>
      <c r="F41" s="5">
        <f t="shared" si="3"/>
        <v>248.27849632356839</v>
      </c>
    </row>
    <row r="42" spans="1:6">
      <c r="A42" s="3">
        <v>3</v>
      </c>
      <c r="B42">
        <v>0.153</v>
      </c>
      <c r="C42" s="4">
        <f t="shared" si="1"/>
        <v>6.5359477124183005</v>
      </c>
      <c r="D42">
        <v>14.2</v>
      </c>
      <c r="E42" s="4">
        <f t="shared" si="2"/>
        <v>42.718612499466019</v>
      </c>
      <c r="F42" s="5">
        <f t="shared" si="3"/>
        <v>606.60429749241746</v>
      </c>
    </row>
    <row r="43" spans="1:6">
      <c r="A43" s="3">
        <v>4</v>
      </c>
      <c r="B43">
        <v>0.19600000000000001</v>
      </c>
      <c r="C43" s="4">
        <f t="shared" si="1"/>
        <v>5.1020408163265305</v>
      </c>
      <c r="D43">
        <v>3.01</v>
      </c>
      <c r="E43" s="4">
        <f t="shared" si="2"/>
        <v>26.030820491461888</v>
      </c>
      <c r="F43" s="5">
        <f t="shared" si="3"/>
        <v>78.35276967930028</v>
      </c>
    </row>
    <row r="44" spans="1:6">
      <c r="A44" s="3">
        <v>5</v>
      </c>
      <c r="B44">
        <v>0.114</v>
      </c>
      <c r="C44" s="4">
        <f t="shared" si="1"/>
        <v>8.7719298245614024</v>
      </c>
      <c r="D44">
        <v>3.58</v>
      </c>
      <c r="E44" s="4">
        <f t="shared" si="2"/>
        <v>76.946752847029856</v>
      </c>
      <c r="F44" s="5">
        <f t="shared" si="3"/>
        <v>275.4693751923669</v>
      </c>
    </row>
    <row r="45" spans="1:6">
      <c r="A45" s="3">
        <v>6</v>
      </c>
      <c r="B45">
        <v>9.4600000000000004E-2</v>
      </c>
      <c r="C45" s="4">
        <f t="shared" si="1"/>
        <v>10.570824524312895</v>
      </c>
      <c r="D45">
        <v>3.92</v>
      </c>
      <c r="E45" s="4">
        <f t="shared" si="2"/>
        <v>111.74233112381496</v>
      </c>
      <c r="F45" s="5">
        <f t="shared" si="3"/>
        <v>438.02993800535467</v>
      </c>
    </row>
    <row r="46" spans="1:6">
      <c r="A46" s="3" t="s">
        <v>21</v>
      </c>
      <c r="B46">
        <v>0.61699999999999999</v>
      </c>
      <c r="C46" s="4">
        <f t="shared" si="1"/>
        <v>1.6207455429497568</v>
      </c>
      <c r="D46">
        <v>9.26</v>
      </c>
      <c r="E46" s="4">
        <f t="shared" si="2"/>
        <v>2.6268161149915024</v>
      </c>
      <c r="F46" s="5">
        <f t="shared" si="3"/>
        <v>24.324317224821311</v>
      </c>
    </row>
    <row r="47" spans="1:6">
      <c r="A47" s="3">
        <v>1</v>
      </c>
      <c r="B47">
        <v>0.51400000000000001</v>
      </c>
      <c r="C47" s="4">
        <f t="shared" si="1"/>
        <v>1.9455252918287937</v>
      </c>
      <c r="D47">
        <v>10.6</v>
      </c>
      <c r="E47" s="4">
        <f t="shared" si="2"/>
        <v>3.7850686611455133</v>
      </c>
      <c r="F47" s="5">
        <f t="shared" si="3"/>
        <v>40.121727808142438</v>
      </c>
    </row>
    <row r="48" spans="1:6">
      <c r="A48" s="3">
        <v>2</v>
      </c>
      <c r="B48">
        <v>0.39400000000000002</v>
      </c>
      <c r="C48" s="4">
        <f t="shared" si="1"/>
        <v>2.5380710659898478</v>
      </c>
      <c r="D48">
        <v>20.9</v>
      </c>
      <c r="E48" s="4">
        <f t="shared" si="2"/>
        <v>6.4418047360148414</v>
      </c>
      <c r="F48" s="5">
        <f t="shared" si="3"/>
        <v>134.63371898271018</v>
      </c>
    </row>
    <row r="49" spans="1:6">
      <c r="A49" s="3">
        <v>3</v>
      </c>
      <c r="B49">
        <v>0.14699999999999999</v>
      </c>
      <c r="C49" s="4">
        <f t="shared" si="1"/>
        <v>6.8027210884353746</v>
      </c>
      <c r="D49">
        <v>23.6</v>
      </c>
      <c r="E49" s="4">
        <f t="shared" si="2"/>
        <v>46.277014207043372</v>
      </c>
      <c r="F49" s="5">
        <f t="shared" si="3"/>
        <v>1092.1375352862237</v>
      </c>
    </row>
    <row r="50" spans="1:6">
      <c r="A50" s="3">
        <v>4</v>
      </c>
      <c r="B50">
        <v>0.125</v>
      </c>
      <c r="C50" s="4">
        <f t="shared" si="1"/>
        <v>8</v>
      </c>
      <c r="D50">
        <v>5.22</v>
      </c>
      <c r="E50" s="4">
        <f t="shared" si="2"/>
        <v>64</v>
      </c>
      <c r="F50" s="5">
        <f t="shared" si="3"/>
        <v>334.08</v>
      </c>
    </row>
    <row r="51" spans="1:6">
      <c r="A51" s="3">
        <v>5</v>
      </c>
      <c r="B51">
        <v>0.10100000000000001</v>
      </c>
      <c r="C51" s="4">
        <f t="shared" si="1"/>
        <v>9.9009900990099009</v>
      </c>
      <c r="D51">
        <v>5.0599999999999996</v>
      </c>
      <c r="E51" s="4">
        <f t="shared" si="2"/>
        <v>98.029604940692067</v>
      </c>
      <c r="F51" s="5">
        <f t="shared" si="3"/>
        <v>496.02980099990179</v>
      </c>
    </row>
    <row r="52" spans="1:6">
      <c r="A52" s="3">
        <v>6</v>
      </c>
      <c r="B52">
        <v>0.129</v>
      </c>
      <c r="C52" s="4">
        <f t="shared" si="1"/>
        <v>7.7519379844961236</v>
      </c>
      <c r="D52">
        <v>7.06</v>
      </c>
      <c r="E52" s="4">
        <f t="shared" si="2"/>
        <v>60.092542515473831</v>
      </c>
      <c r="F52" s="5">
        <f t="shared" si="3"/>
        <v>424.2533501592452</v>
      </c>
    </row>
    <row r="53" spans="1:6">
      <c r="A53" s="3" t="s">
        <v>22</v>
      </c>
      <c r="B53">
        <v>0.64800000000000002</v>
      </c>
      <c r="C53" s="4">
        <f t="shared" si="1"/>
        <v>1.5432098765432098</v>
      </c>
      <c r="D53">
        <v>6.23</v>
      </c>
      <c r="E53" s="4">
        <f t="shared" si="2"/>
        <v>2.3814967230605091</v>
      </c>
      <c r="F53" s="5">
        <f t="shared" si="3"/>
        <v>14.836724584666973</v>
      </c>
    </row>
    <row r="54" spans="1:6">
      <c r="A54" s="3">
        <v>1</v>
      </c>
      <c r="B54">
        <v>0.57299999999999995</v>
      </c>
      <c r="C54" s="4">
        <f t="shared" si="1"/>
        <v>1.7452006980802794</v>
      </c>
      <c r="D54">
        <v>9.9700000000000006</v>
      </c>
      <c r="E54" s="4">
        <f t="shared" si="2"/>
        <v>3.0457254765798947</v>
      </c>
      <c r="F54" s="5">
        <f t="shared" si="3"/>
        <v>30.365883001501551</v>
      </c>
    </row>
    <row r="55" spans="1:6">
      <c r="A55" s="3">
        <v>2</v>
      </c>
      <c r="B55">
        <v>0.376</v>
      </c>
      <c r="C55" s="4">
        <f t="shared" si="1"/>
        <v>2.6595744680851063</v>
      </c>
      <c r="D55">
        <v>22.3</v>
      </c>
      <c r="E55" s="4">
        <f t="shared" si="2"/>
        <v>7.0733363512901768</v>
      </c>
      <c r="F55" s="5">
        <f t="shared" si="3"/>
        <v>157.73540063377095</v>
      </c>
    </row>
    <row r="56" spans="1:6">
      <c r="A56" s="3">
        <v>3</v>
      </c>
      <c r="B56">
        <v>0.17199999999999999</v>
      </c>
      <c r="C56" s="4">
        <f t="shared" si="1"/>
        <v>5.8139534883720936</v>
      </c>
      <c r="D56">
        <v>31.7</v>
      </c>
      <c r="E56" s="4">
        <f t="shared" si="2"/>
        <v>33.802055164954034</v>
      </c>
      <c r="F56" s="5">
        <f t="shared" si="3"/>
        <v>1071.5251487290429</v>
      </c>
    </row>
    <row r="57" spans="1:6">
      <c r="A57" s="3">
        <v>4</v>
      </c>
      <c r="B57">
        <v>0.14699999999999999</v>
      </c>
      <c r="C57" s="4">
        <f t="shared" si="1"/>
        <v>6.8027210884353746</v>
      </c>
      <c r="D57">
        <v>10.9</v>
      </c>
      <c r="E57" s="4">
        <f t="shared" si="2"/>
        <v>46.277014207043372</v>
      </c>
      <c r="F57" s="5">
        <f t="shared" si="3"/>
        <v>504.41945485677275</v>
      </c>
    </row>
    <row r="58" spans="1:6">
      <c r="A58" s="3">
        <v>5</v>
      </c>
      <c r="B58">
        <v>9.7600000000000006E-2</v>
      </c>
      <c r="C58" s="4">
        <f t="shared" si="1"/>
        <v>10.245901639344261</v>
      </c>
      <c r="D58">
        <v>5.0999999999999996</v>
      </c>
      <c r="E58" s="4">
        <f t="shared" si="2"/>
        <v>104.97850040311742</v>
      </c>
      <c r="F58" s="5">
        <f t="shared" si="3"/>
        <v>535.3903520558988</v>
      </c>
    </row>
    <row r="59" spans="1:6">
      <c r="A59" s="3">
        <v>6</v>
      </c>
      <c r="B59">
        <v>0.13900000000000001</v>
      </c>
      <c r="C59" s="4">
        <f t="shared" si="1"/>
        <v>7.1942446043165464</v>
      </c>
      <c r="D59">
        <v>3.53</v>
      </c>
      <c r="E59" s="4">
        <f t="shared" si="2"/>
        <v>51.757155426737732</v>
      </c>
      <c r="F59" s="5">
        <f t="shared" si="3"/>
        <v>182.70275865638419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kiyo</cp:lastModifiedBy>
  <cp:revision>10</cp:revision>
  <cp:lastPrinted>2014-01-28T18:17:32Z</cp:lastPrinted>
  <dcterms:created xsi:type="dcterms:W3CDTF">2014-01-26T22:59:20Z</dcterms:created>
  <dcterms:modified xsi:type="dcterms:W3CDTF">2014-01-28T18:32:31Z</dcterms:modified>
</cp:coreProperties>
</file>