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05" yWindow="255" windowWidth="16380" windowHeight="8190" tabRatio="382" activeTab="1"/>
  </bookViews>
  <sheets>
    <sheet name="everything" sheetId="1" r:id="rId1"/>
    <sheet name="cleaned up" sheetId="2" r:id="rId2"/>
    <sheet name="085_ver4" sheetId="3" r:id="rId3"/>
  </sheets>
  <calcPr calcId="124519"/>
</workbook>
</file>

<file path=xl/calcChain.xml><?xml version="1.0" encoding="utf-8"?>
<calcChain xmlns="http://schemas.openxmlformats.org/spreadsheetml/2006/main">
  <c r="O47" i="2"/>
  <c r="I60"/>
  <c r="O60" s="1"/>
  <c r="I58"/>
  <c r="O58" s="1"/>
  <c r="I55"/>
  <c r="O55" s="1"/>
  <c r="J55"/>
  <c r="P55" s="1"/>
  <c r="I32"/>
  <c r="O32" s="1"/>
  <c r="I20"/>
  <c r="O20" s="1"/>
  <c r="J6"/>
  <c r="P6" s="1"/>
  <c r="I6"/>
  <c r="O6" s="1"/>
  <c r="J5"/>
  <c r="J7"/>
  <c r="J8"/>
  <c r="J9"/>
  <c r="J10"/>
  <c r="J11"/>
  <c r="J12"/>
  <c r="J13"/>
  <c r="J14"/>
  <c r="J15"/>
  <c r="J16"/>
  <c r="J17"/>
  <c r="J18"/>
  <c r="J19"/>
  <c r="J20"/>
  <c r="P20" s="1"/>
  <c r="J21"/>
  <c r="J22"/>
  <c r="J23"/>
  <c r="J24"/>
  <c r="J25"/>
  <c r="J26"/>
  <c r="J27"/>
  <c r="J28"/>
  <c r="J29"/>
  <c r="J30"/>
  <c r="J31"/>
  <c r="J32"/>
  <c r="P32" s="1"/>
  <c r="J33"/>
  <c r="J34"/>
  <c r="J35"/>
  <c r="J36"/>
  <c r="J37"/>
  <c r="J38"/>
  <c r="J39"/>
  <c r="J40"/>
  <c r="J41"/>
  <c r="J42"/>
  <c r="J43"/>
  <c r="J44"/>
  <c r="J45"/>
  <c r="J46"/>
  <c r="J47"/>
  <c r="P47" s="1"/>
  <c r="J48"/>
  <c r="J49"/>
  <c r="J50"/>
  <c r="J51"/>
  <c r="J52"/>
  <c r="J53"/>
  <c r="J54"/>
  <c r="J56"/>
  <c r="J57"/>
  <c r="J58"/>
  <c r="P58" s="1"/>
  <c r="J59"/>
  <c r="J60"/>
  <c r="P60" s="1"/>
  <c r="J61"/>
  <c r="J3"/>
  <c r="I5"/>
  <c r="O5" s="1"/>
  <c r="I7"/>
  <c r="O7" s="1"/>
  <c r="P7" s="1"/>
  <c r="I8"/>
  <c r="O8" s="1"/>
  <c r="I9"/>
  <c r="O9" s="1"/>
  <c r="P9" s="1"/>
  <c r="I10"/>
  <c r="O10" s="1"/>
  <c r="I11"/>
  <c r="O11" s="1"/>
  <c r="P11" s="1"/>
  <c r="I12"/>
  <c r="O12" s="1"/>
  <c r="I13"/>
  <c r="O13" s="1"/>
  <c r="P13" s="1"/>
  <c r="I14"/>
  <c r="O14" s="1"/>
  <c r="I15"/>
  <c r="O15" s="1"/>
  <c r="P15" s="1"/>
  <c r="I16"/>
  <c r="O16" s="1"/>
  <c r="I17"/>
  <c r="O17" s="1"/>
  <c r="P17" s="1"/>
  <c r="I18"/>
  <c r="O18" s="1"/>
  <c r="I19"/>
  <c r="O19" s="1"/>
  <c r="P19" s="1"/>
  <c r="I21"/>
  <c r="I22"/>
  <c r="O22" s="1"/>
  <c r="I23"/>
  <c r="I24"/>
  <c r="O24" s="1"/>
  <c r="I25"/>
  <c r="I26"/>
  <c r="O26" s="1"/>
  <c r="I27"/>
  <c r="I28"/>
  <c r="O28" s="1"/>
  <c r="I29"/>
  <c r="I30"/>
  <c r="O30" s="1"/>
  <c r="I31"/>
  <c r="I33"/>
  <c r="I34"/>
  <c r="O34" s="1"/>
  <c r="I35"/>
  <c r="I36"/>
  <c r="O36" s="1"/>
  <c r="I37"/>
  <c r="I38"/>
  <c r="O38" s="1"/>
  <c r="I39"/>
  <c r="I40"/>
  <c r="O40" s="1"/>
  <c r="I41"/>
  <c r="I42"/>
  <c r="O42" s="1"/>
  <c r="I43"/>
  <c r="I44"/>
  <c r="O44" s="1"/>
  <c r="I45"/>
  <c r="I46"/>
  <c r="O46" s="1"/>
  <c r="I48"/>
  <c r="O48" s="1"/>
  <c r="I49"/>
  <c r="I50"/>
  <c r="O50" s="1"/>
  <c r="I51"/>
  <c r="I52"/>
  <c r="O52" s="1"/>
  <c r="I53"/>
  <c r="I54"/>
  <c r="O54" s="1"/>
  <c r="I56"/>
  <c r="O56" s="1"/>
  <c r="I57"/>
  <c r="O57" s="1"/>
  <c r="I59"/>
  <c r="O59" s="1"/>
  <c r="I61"/>
  <c r="O61" s="1"/>
  <c r="I3"/>
  <c r="O3" s="1"/>
  <c r="P3" s="1"/>
  <c r="I4"/>
  <c r="O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Q6" i="2" l="1"/>
  <c r="R6"/>
  <c r="O21"/>
  <c r="P21" s="1"/>
  <c r="R21" s="1"/>
  <c r="O25"/>
  <c r="P25" s="1"/>
  <c r="R25" s="1"/>
  <c r="O23"/>
  <c r="P23" s="1"/>
  <c r="R23" s="1"/>
  <c r="O39"/>
  <c r="P39" s="1"/>
  <c r="R39" s="1"/>
  <c r="O37"/>
  <c r="P37" s="1"/>
  <c r="R37" s="1"/>
  <c r="O35"/>
  <c r="P35" s="1"/>
  <c r="R35" s="1"/>
  <c r="O33"/>
  <c r="P33" s="1"/>
  <c r="R33" s="1"/>
  <c r="O31"/>
  <c r="P31" s="1"/>
  <c r="R31" s="1"/>
  <c r="O29"/>
  <c r="P29" s="1"/>
  <c r="R29" s="1"/>
  <c r="O27"/>
  <c r="P27" s="1"/>
  <c r="R27" s="1"/>
  <c r="O53"/>
  <c r="P53" s="1"/>
  <c r="R53" s="1"/>
  <c r="O51"/>
  <c r="P51" s="1"/>
  <c r="R51" s="1"/>
  <c r="O49"/>
  <c r="P49" s="1"/>
  <c r="R49" s="1"/>
  <c r="O45"/>
  <c r="P45" s="1"/>
  <c r="R45" s="1"/>
  <c r="O43"/>
  <c r="P43" s="1"/>
  <c r="R43" s="1"/>
  <c r="O41"/>
  <c r="P41" s="1"/>
  <c r="R41" s="1"/>
  <c r="P56"/>
  <c r="R55"/>
  <c r="Q55"/>
  <c r="R47"/>
  <c r="R3"/>
  <c r="Q61"/>
  <c r="Q57"/>
  <c r="Q54"/>
  <c r="Q52"/>
  <c r="Q50"/>
  <c r="Q48"/>
  <c r="Q30"/>
  <c r="Q28"/>
  <c r="Q26"/>
  <c r="Q24"/>
  <c r="Q22"/>
  <c r="R19"/>
  <c r="R17"/>
  <c r="R15"/>
  <c r="R13"/>
  <c r="R11"/>
  <c r="R9"/>
  <c r="R7"/>
  <c r="Q59"/>
  <c r="R56"/>
  <c r="Q46"/>
  <c r="Q44"/>
  <c r="Q42"/>
  <c r="Q40"/>
  <c r="Q38"/>
  <c r="Q36"/>
  <c r="Q34"/>
  <c r="Q18"/>
  <c r="Q16"/>
  <c r="Q14"/>
  <c r="Q12"/>
  <c r="Q10"/>
  <c r="Q8"/>
  <c r="Q5"/>
  <c r="P61"/>
  <c r="R61" s="1"/>
  <c r="S61" s="1"/>
  <c r="P59"/>
  <c r="R59" s="1"/>
  <c r="S59" s="1"/>
  <c r="P57"/>
  <c r="R57" s="1"/>
  <c r="P54"/>
  <c r="R54" s="1"/>
  <c r="P52"/>
  <c r="R52" s="1"/>
  <c r="P50"/>
  <c r="R50" s="1"/>
  <c r="P48"/>
  <c r="R48" s="1"/>
  <c r="P46"/>
  <c r="R46" s="1"/>
  <c r="P44"/>
  <c r="R44" s="1"/>
  <c r="P42"/>
  <c r="R42" s="1"/>
  <c r="P40"/>
  <c r="R40" s="1"/>
  <c r="P38"/>
  <c r="R38" s="1"/>
  <c r="P36"/>
  <c r="R36" s="1"/>
  <c r="P34"/>
  <c r="R34" s="1"/>
  <c r="P30"/>
  <c r="R30" s="1"/>
  <c r="S30" s="1"/>
  <c r="P28"/>
  <c r="R28" s="1"/>
  <c r="P26"/>
  <c r="R26" s="1"/>
  <c r="S26" s="1"/>
  <c r="P24"/>
  <c r="R24" s="1"/>
  <c r="P22"/>
  <c r="R22" s="1"/>
  <c r="S22" s="1"/>
  <c r="P18"/>
  <c r="R18" s="1"/>
  <c r="S18" s="1"/>
  <c r="P16"/>
  <c r="R16" s="1"/>
  <c r="S16" s="1"/>
  <c r="P14"/>
  <c r="R14" s="1"/>
  <c r="S14" s="1"/>
  <c r="P12"/>
  <c r="R12" s="1"/>
  <c r="S12" s="1"/>
  <c r="P10"/>
  <c r="R10" s="1"/>
  <c r="S10" s="1"/>
  <c r="P8"/>
  <c r="R8" s="1"/>
  <c r="S8" s="1"/>
  <c r="P5"/>
  <c r="R5" s="1"/>
  <c r="S5" s="1"/>
  <c r="Q3"/>
  <c r="Q60"/>
  <c r="Q58"/>
  <c r="Q56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S17" s="1"/>
  <c r="Q15"/>
  <c r="Q13"/>
  <c r="S13" s="1"/>
  <c r="Q11"/>
  <c r="Q9"/>
  <c r="S9" s="1"/>
  <c r="Q7"/>
  <c r="Q4"/>
  <c r="R32"/>
  <c r="R20"/>
  <c r="P4"/>
  <c r="R4" s="1"/>
  <c r="Q32"/>
  <c r="Q20"/>
  <c r="R60"/>
  <c r="R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S3" i="2" l="1"/>
  <c r="S36"/>
  <c r="S40"/>
  <c r="S44"/>
  <c r="S48"/>
  <c r="S52"/>
  <c r="S57"/>
  <c r="S21"/>
  <c r="S23"/>
  <c r="S25"/>
  <c r="S27"/>
  <c r="S29"/>
  <c r="S31"/>
  <c r="S33"/>
  <c r="S35"/>
  <c r="S37"/>
  <c r="S39"/>
  <c r="S41"/>
  <c r="S43"/>
  <c r="S45"/>
  <c r="S49"/>
  <c r="S53"/>
  <c r="S4"/>
  <c r="S7"/>
  <c r="S11"/>
  <c r="S15"/>
  <c r="S19"/>
  <c r="S51"/>
  <c r="S56"/>
  <c r="S24"/>
  <c r="S28"/>
  <c r="S34"/>
  <c r="S38"/>
  <c r="S42"/>
  <c r="S46"/>
  <c r="S50"/>
  <c r="S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<sst xmlns="http://schemas.openxmlformats.org/spreadsheetml/2006/main" count="114" uniqueCount="42">
  <si>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</si>
  <si>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</si>
  <si>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</si>
  <si>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</si>
  <si>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</si>
  <si>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</si>
  <si>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</si>
  <si>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</si>
  <si>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</si>
  <si>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</si>
  <si>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</si>
  <si>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</si>
  <si>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</si>
  <si>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</si>
  <si>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</si>
  <si>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</si>
  <si>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</si>
  <si>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</si>
  <si>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</si>
  <si>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</si>
  <si>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</si>
  <si>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</si>
  <si>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</si>
  <si>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</si>
  <si>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</si>
  <si>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</si>
  <si>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</si>
  <si>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</si>
  <si>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</si>
  <si>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</si>
  <si>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</si>
  <si>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</si>
  <si>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</si>
  <si>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</si>
  <si>
    <t>qr</t>
  </si>
  <si>
    <t>box size</t>
  </si>
  <si>
    <t>10 $\times$ 7</t>
  </si>
  <si>
    <t>15 $\times$ 7</t>
  </si>
  <si>
    <t>20 $\times$ 8</t>
  </si>
  <si>
    <t>25 $\times$ 9</t>
  </si>
  <si>
    <t>30 $\times$ 10</t>
  </si>
  <si>
    <t>35 $\times$ 10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</si>
</sst>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V9" sqref="V9"/>
    </sheetView>
  </sheetViews>
  <sheetFormatPr defaultRowHeight="12.75"/>
  <cols>
    <col min="1" max="1" width="2.83203125" customWidth="1"/>
    <col min="2" max="2" width="2.83203125" bestFit="1" customWidth="1"/>
    <col min="3" max="3" width="6.1640625" bestFit="1" customWidth="1"/>
    <col min="4" max="4" width="6.832031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6.5" bestFit="1" customWidth="1"/>
    <col min="13" max="13" width="9.6640625" bestFit="1" customWidth="1"/>
    <col min="14" max="14" width="7.6640625" bestFit="1" customWidth="1"/>
    <col min="15" max="15" width="6.5" bestFit="1" customWidth="1"/>
    <col min="16" max="17" width="11" bestFit="1" customWidth="1"/>
    <col min="18" max="19" width="12.33203125" bestFit="1" customWidth="1"/>
    <col min="20" max="20" width="2.33203125" bestFit="1" customWidth="1"/>
    <col min="21" max="21" width="2.83203125" bestFit="1" customWidth="1"/>
    <col min="22" max="22" width="7.6640625" bestFit="1" customWidth="1"/>
    <col min="23" max="23" width="9" bestFit="1" customWidth="1"/>
    <col min="24" max="24" width="7.5" bestFit="1" customWidth="1"/>
  </cols>
  <sheetData>
    <row r="1" spans="1:23" ht="13.5">
      <c r="A1" s="3" t="s">
        <v>21</v>
      </c>
    </row>
    <row r="2" spans="1:23" ht="13.5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 ht="13.5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 ht="13.5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 ht="13.5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 ht="13.5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 ht="13.5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 ht="13.5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 ht="13.5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 ht="13.5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 ht="13.5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 ht="13.5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 ht="13.5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 ht="13.5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 ht="13.5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 ht="13.5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 ht="13.5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 ht="13.5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 ht="13.5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 ht="13.5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 ht="13.5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 ht="13.5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 ht="13.5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 ht="13.5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 ht="13.5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 ht="13.5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 ht="13.5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 ht="13.5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 ht="13.5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 ht="13.5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 ht="13.5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 ht="13.5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 ht="13.5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 ht="13.5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 ht="13.5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 ht="13.5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 ht="13.5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 ht="13.5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 ht="13.5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 ht="13.5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 ht="13.5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 ht="13.5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 ht="13.5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 ht="13.5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 ht="13.5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 ht="13.5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 ht="13.5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 ht="13.5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 ht="13.5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 ht="13.5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 ht="13.5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 ht="13.5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 ht="13.5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 ht="13.5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 ht="13.5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 ht="13.5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 ht="13.5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 ht="13.5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 ht="13.5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2"/>
  <sheetViews>
    <sheetView tabSelected="1" workbookViewId="0">
      <selection activeCell="E19" sqref="E19"/>
    </sheetView>
  </sheetViews>
  <sheetFormatPr defaultRowHeight="12.75"/>
  <cols>
    <col min="1" max="1" width="2.5"/>
    <col min="2" max="2" width="3.1640625"/>
    <col min="3" max="3" width="6.1640625"/>
    <col min="4" max="4" width="7.1640625" bestFit="1" customWidth="1"/>
    <col min="5" max="5" width="6.6640625" bestFit="1" customWidth="1"/>
    <col min="6" max="6" width="7.5" bestFit="1" customWidth="1"/>
    <col min="7" max="8" width="10" bestFit="1" customWidth="1"/>
    <col min="9" max="9" width="6.33203125" bestFit="1" customWidth="1"/>
    <col min="10" max="10" width="10.5" bestFit="1" customWidth="1"/>
    <col min="11" max="11" width="6.5" bestFit="1" customWidth="1"/>
    <col min="12" max="12" width="6.5" customWidth="1"/>
    <col min="13" max="13" width="2" bestFit="1" customWidth="1"/>
    <col min="14" max="14" width="2.5" bestFit="1" customWidth="1"/>
    <col min="15" max="15" width="5.5" bestFit="1" customWidth="1"/>
    <col min="16" max="16" width="8.6640625" bestFit="1" customWidth="1"/>
    <col min="17" max="17" width="5.5" bestFit="1" customWidth="1"/>
    <col min="18" max="18" width="8.6640625" bestFit="1" customWidth="1"/>
    <col min="19" max="19" width="10.5" bestFit="1" customWidth="1"/>
    <col min="20" max="22" width="10.5" customWidth="1"/>
    <col min="23" max="26" width="11.5"/>
    <col min="29" max="34" width="11.5"/>
    <col min="35" max="35" width="12.33203125" bestFit="1" customWidth="1"/>
    <col min="36" max="1029" width="11.5"/>
  </cols>
  <sheetData>
    <row r="1" spans="1:35" ht="13.5">
      <c r="M1" s="3"/>
      <c r="N1" s="3"/>
      <c r="O1" s="3"/>
      <c r="P1" s="3"/>
      <c r="Q1" s="21" t="s">
        <v>32</v>
      </c>
      <c r="R1" s="21"/>
      <c r="S1" s="3"/>
    </row>
    <row r="2" spans="1:35" ht="13.5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4" t="s">
        <v>0</v>
      </c>
      <c r="N2" s="4" t="s">
        <v>1</v>
      </c>
      <c r="O2" s="4" t="s">
        <v>30</v>
      </c>
      <c r="P2" s="4" t="s">
        <v>31</v>
      </c>
      <c r="Q2" s="5" t="s">
        <v>30</v>
      </c>
      <c r="R2" s="5" t="s">
        <v>31</v>
      </c>
      <c r="S2" s="4" t="s">
        <v>33</v>
      </c>
      <c r="T2" s="19"/>
      <c r="U2" s="19"/>
      <c r="V2" s="19"/>
      <c r="AA2" s="4" t="s">
        <v>0</v>
      </c>
      <c r="AB2" s="4" t="s">
        <v>1</v>
      </c>
      <c r="AC2" t="s">
        <v>2</v>
      </c>
      <c r="AD2" t="s">
        <v>34</v>
      </c>
      <c r="AE2" s="5" t="s">
        <v>13</v>
      </c>
      <c r="AF2" s="5" t="s">
        <v>12</v>
      </c>
      <c r="AG2" s="20" t="s">
        <v>30</v>
      </c>
      <c r="AH2" s="20" t="s">
        <v>31</v>
      </c>
      <c r="AI2" t="s">
        <v>35</v>
      </c>
    </row>
    <row r="3" spans="1:35" ht="13.5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3">
        <v>1</v>
      </c>
      <c r="N3" s="3">
        <v>-1</v>
      </c>
      <c r="O3" s="2">
        <f>SQRT(I3)</f>
        <v>230.34909002926224</v>
      </c>
      <c r="P3" s="2">
        <f>O3*(-1+SQRT(1+J3/I3))</f>
        <v>9.7865892664115037</v>
      </c>
      <c r="Q3" s="2">
        <f>O3/$O$4*100</f>
        <v>86.806332681913716</v>
      </c>
      <c r="R3" s="2">
        <f>P3/$O$4*100</f>
        <v>3.6880454946596162</v>
      </c>
      <c r="S3" s="6">
        <f>R3/Q3</f>
        <v>4.2485903743610498E-2</v>
      </c>
      <c r="T3" s="18"/>
      <c r="U3" s="18"/>
      <c r="V3" s="18"/>
      <c r="AA3" s="3">
        <v>1</v>
      </c>
      <c r="AB3" s="3">
        <v>-1</v>
      </c>
      <c r="AC3" s="3">
        <v>0.10199999999999999</v>
      </c>
      <c r="AD3" s="3">
        <v>-4.2999999999999997E-2</v>
      </c>
      <c r="AE3">
        <v>726</v>
      </c>
      <c r="AF3">
        <v>63</v>
      </c>
      <c r="AG3" s="17">
        <v>86.340368765170055</v>
      </c>
      <c r="AH3" s="17">
        <v>3.6682485965448484</v>
      </c>
      <c r="AI3" t="s">
        <v>36</v>
      </c>
    </row>
    <row r="4" spans="1:35" ht="13.5">
      <c r="A4" s="3">
        <v>1</v>
      </c>
      <c r="B4" s="3">
        <v>0</v>
      </c>
      <c r="C4" s="6">
        <v>0.109</v>
      </c>
      <c r="D4" s="3">
        <v>178882</v>
      </c>
      <c r="E4" s="2">
        <v>1936</v>
      </c>
      <c r="F4" s="7">
        <v>1.4084507042253522</v>
      </c>
      <c r="G4" s="7">
        <v>2.5641025641025639</v>
      </c>
      <c r="H4" s="7">
        <v>0.109</v>
      </c>
      <c r="I4" s="8">
        <f>D4*$F4*$G4*$H4</f>
        <v>70415.810762007939</v>
      </c>
      <c r="J4" s="8">
        <f>E4*$F4*$G4*$H4</f>
        <v>762.09461899602741</v>
      </c>
      <c r="K4" s="6">
        <f>J4/I4</f>
        <v>1.0822777026196041E-2</v>
      </c>
      <c r="M4" s="3">
        <v>1</v>
      </c>
      <c r="N4" s="3">
        <v>0</v>
      </c>
      <c r="O4" s="2">
        <f t="shared" ref="O4:O61" si="0">SQRT(I4)</f>
        <v>265.3597760814701</v>
      </c>
      <c r="P4" s="2">
        <f t="shared" ref="P4:P61" si="1">O4*(-1+SQRT(1+J4/I4))</f>
        <v>1.4321004459159166</v>
      </c>
      <c r="Q4" s="2">
        <f t="shared" ref="Q4:Q61" si="2">O4/$O$4*100</f>
        <v>100</v>
      </c>
      <c r="R4" s="2">
        <f t="shared" ref="R4:R61" si="3">P4/$O$4*100</f>
        <v>0.53968256495522393</v>
      </c>
      <c r="S4" s="6">
        <f t="shared" ref="S4:S61" si="4">R4/Q4</f>
        <v>5.3968256495522393E-3</v>
      </c>
      <c r="T4" s="18"/>
      <c r="U4" s="18"/>
      <c r="V4" s="18"/>
      <c r="AA4" s="3">
        <v>1</v>
      </c>
      <c r="AB4" s="3">
        <v>0</v>
      </c>
      <c r="AC4" s="3">
        <v>0.109</v>
      </c>
      <c r="AD4" s="3">
        <v>0</v>
      </c>
      <c r="AE4">
        <v>180818</v>
      </c>
      <c r="AF4">
        <v>1759</v>
      </c>
      <c r="AG4" s="17">
        <v>100</v>
      </c>
      <c r="AH4" s="17">
        <v>0.48522348106390112</v>
      </c>
      <c r="AI4" t="s">
        <v>36</v>
      </c>
    </row>
    <row r="5" spans="1:35" ht="13.5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3">
        <v>1</v>
      </c>
      <c r="N5" s="3">
        <v>1</v>
      </c>
      <c r="O5" s="2">
        <f t="shared" si="0"/>
        <v>115.02277569706578</v>
      </c>
      <c r="P5" s="2">
        <f t="shared" si="1"/>
        <v>6.8583348710929242</v>
      </c>
      <c r="Q5" s="2">
        <f t="shared" si="2"/>
        <v>43.345972549265255</v>
      </c>
      <c r="R5" s="2">
        <f t="shared" si="3"/>
        <v>2.5845420026987416</v>
      </c>
      <c r="S5" s="6">
        <f t="shared" si="4"/>
        <v>5.9625885652035082E-2</v>
      </c>
      <c r="T5" s="18"/>
      <c r="U5" s="18"/>
      <c r="V5" s="18"/>
      <c r="AA5" s="3">
        <v>1</v>
      </c>
      <c r="AB5" s="3">
        <v>1</v>
      </c>
      <c r="AC5" s="3">
        <v>0.114</v>
      </c>
      <c r="AD5" s="3">
        <v>4.2999999999999997E-2</v>
      </c>
      <c r="AE5">
        <v>228</v>
      </c>
      <c r="AF5">
        <v>28</v>
      </c>
      <c r="AG5" s="17">
        <v>43.113297598946481</v>
      </c>
      <c r="AH5" s="17">
        <v>2.5706685527169415</v>
      </c>
      <c r="AI5" t="s">
        <v>36</v>
      </c>
    </row>
    <row r="6" spans="1:35" ht="13.5">
      <c r="A6" s="3">
        <v>1</v>
      </c>
      <c r="B6" s="3">
        <v>2</v>
      </c>
      <c r="C6" s="6">
        <v>0</v>
      </c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3">
        <v>1</v>
      </c>
      <c r="N6" s="3">
        <v>2</v>
      </c>
      <c r="O6" s="2">
        <f t="shared" si="0"/>
        <v>0</v>
      </c>
      <c r="P6" s="2">
        <f>SQRT(J6)</f>
        <v>10.490710176151088</v>
      </c>
      <c r="Q6" s="2">
        <f t="shared" si="2"/>
        <v>0</v>
      </c>
      <c r="R6" s="2">
        <f t="shared" si="3"/>
        <v>3.953391252836397</v>
      </c>
      <c r="S6" s="6"/>
      <c r="T6" s="18"/>
      <c r="U6" s="18"/>
      <c r="V6" s="18"/>
      <c r="AA6" s="3">
        <v>1</v>
      </c>
      <c r="AB6" s="3">
        <v>2</v>
      </c>
      <c r="AC6" s="3"/>
      <c r="AD6" s="3"/>
      <c r="AE6">
        <v>0</v>
      </c>
      <c r="AF6">
        <v>1</v>
      </c>
      <c r="AG6" s="17">
        <v>0</v>
      </c>
      <c r="AH6" s="17">
        <v>3.9321700168311624</v>
      </c>
    </row>
    <row r="7" spans="1:35" ht="13.5">
      <c r="A7" s="3">
        <v>1</v>
      </c>
      <c r="B7" s="3">
        <v>3</v>
      </c>
      <c r="C7" s="6">
        <v>0.18243903091169938</v>
      </c>
      <c r="D7" s="3">
        <v>3.8</v>
      </c>
      <c r="E7" s="2">
        <v>0.4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57.836664809845679</v>
      </c>
      <c r="K7" s="6">
        <f t="shared" si="7"/>
        <v>0.10526315789473685</v>
      </c>
      <c r="M7" s="3">
        <v>1</v>
      </c>
      <c r="N7" s="3">
        <v>3</v>
      </c>
      <c r="O7" s="2">
        <f t="shared" si="0"/>
        <v>23.440313899210775</v>
      </c>
      <c r="P7" s="2">
        <f t="shared" si="1"/>
        <v>1.2028389125416135</v>
      </c>
      <c r="Q7" s="2">
        <f t="shared" si="2"/>
        <v>8.8334088328497042</v>
      </c>
      <c r="R7" s="2">
        <f t="shared" si="3"/>
        <v>0.45328607459041603</v>
      </c>
      <c r="S7" s="6">
        <f t="shared" si="4"/>
        <v>5.131496607569374E-2</v>
      </c>
      <c r="T7" s="18"/>
      <c r="U7" s="18"/>
      <c r="V7" s="18"/>
      <c r="AA7" s="3">
        <v>1</v>
      </c>
      <c r="AB7" s="3">
        <v>3</v>
      </c>
      <c r="AC7" s="3">
        <v>0.128</v>
      </c>
      <c r="AD7" s="3">
        <v>0.13</v>
      </c>
      <c r="AE7">
        <v>3.8</v>
      </c>
      <c r="AF7">
        <v>0.2</v>
      </c>
      <c r="AG7" s="17">
        <v>8.7859923639034196</v>
      </c>
      <c r="AH7" s="17">
        <v>0.22824560304695729</v>
      </c>
      <c r="AI7" t="s">
        <v>36</v>
      </c>
    </row>
    <row r="8" spans="1:35" ht="13.5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3">
        <v>2</v>
      </c>
      <c r="N8" s="3">
        <v>-2</v>
      </c>
      <c r="O8" s="2">
        <f t="shared" si="0"/>
        <v>47.953313205028877</v>
      </c>
      <c r="P8" s="2">
        <f t="shared" si="1"/>
        <v>1.6763553891929845</v>
      </c>
      <c r="Q8" s="2">
        <f t="shared" si="2"/>
        <v>18.071055799469161</v>
      </c>
      <c r="R8" s="2">
        <f t="shared" si="3"/>
        <v>0.63172927485374197</v>
      </c>
      <c r="S8" s="6">
        <f t="shared" si="4"/>
        <v>3.4958072282212704E-2</v>
      </c>
      <c r="T8" s="18"/>
      <c r="U8" s="18"/>
      <c r="V8" s="18"/>
      <c r="AA8" s="3">
        <v>2</v>
      </c>
      <c r="AB8" s="3">
        <v>-2</v>
      </c>
      <c r="AC8" s="3">
        <v>0.20599999999999999</v>
      </c>
      <c r="AD8" s="3">
        <v>-8.6999999999999994E-2</v>
      </c>
      <c r="AE8">
        <v>49.2</v>
      </c>
      <c r="AF8">
        <v>3.5</v>
      </c>
      <c r="AG8" s="17">
        <v>17.97405296937761</v>
      </c>
      <c r="AH8" s="17">
        <v>0.62833824290782248</v>
      </c>
      <c r="AI8" t="s">
        <v>36</v>
      </c>
    </row>
    <row r="9" spans="1:35" ht="13.5">
      <c r="A9" s="3">
        <v>2</v>
      </c>
      <c r="B9" s="3">
        <v>-1</v>
      </c>
      <c r="C9" s="6">
        <v>0.21651789764358972</v>
      </c>
      <c r="D9" s="3">
        <v>1818</v>
      </c>
      <c r="E9" s="2">
        <v>54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1222.5925048089127</v>
      </c>
      <c r="K9" s="6">
        <f t="shared" si="7"/>
        <v>2.9702970297029698E-2</v>
      </c>
      <c r="M9" s="3">
        <v>2</v>
      </c>
      <c r="N9" s="3">
        <v>-1</v>
      </c>
      <c r="O9" s="2">
        <f t="shared" si="0"/>
        <v>202.88078846595292</v>
      </c>
      <c r="P9" s="2">
        <f t="shared" si="1"/>
        <v>2.9910329020421083</v>
      </c>
      <c r="Q9" s="2">
        <f t="shared" si="2"/>
        <v>76.454989321239466</v>
      </c>
      <c r="R9" s="2">
        <f t="shared" si="3"/>
        <v>1.1271613754768202</v>
      </c>
      <c r="S9" s="6">
        <f t="shared" si="4"/>
        <v>1.4742809926254097E-2</v>
      </c>
      <c r="T9" s="18"/>
      <c r="U9" s="18"/>
      <c r="V9" s="18"/>
      <c r="AA9" s="3">
        <v>2</v>
      </c>
      <c r="AB9" s="3">
        <v>-1</v>
      </c>
      <c r="AC9" s="3">
        <v>0.21199999999999999</v>
      </c>
      <c r="AD9" s="3">
        <v>-4.3999999999999997E-2</v>
      </c>
      <c r="AE9">
        <v>1818</v>
      </c>
      <c r="AF9">
        <v>20</v>
      </c>
      <c r="AG9" s="17">
        <v>76.044589927807394</v>
      </c>
      <c r="AH9" s="17">
        <v>0.41714295349964509</v>
      </c>
      <c r="AI9" t="s">
        <v>36</v>
      </c>
    </row>
    <row r="10" spans="1:35" ht="13.5">
      <c r="A10" s="3">
        <v>2</v>
      </c>
      <c r="B10" s="3">
        <v>0</v>
      </c>
      <c r="C10" s="6">
        <v>0.218</v>
      </c>
      <c r="D10" s="3">
        <v>10200</v>
      </c>
      <c r="E10" s="2">
        <v>200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115.34391534391534</v>
      </c>
      <c r="K10" s="6">
        <f t="shared" si="7"/>
        <v>1.9607843137254902E-2</v>
      </c>
      <c r="M10" s="3">
        <v>2</v>
      </c>
      <c r="N10" s="3">
        <v>0</v>
      </c>
      <c r="O10" s="2">
        <f t="shared" si="0"/>
        <v>76.69771627981946</v>
      </c>
      <c r="P10" s="2">
        <f t="shared" si="1"/>
        <v>0.74828812249685772</v>
      </c>
      <c r="Q10" s="2">
        <f t="shared" si="2"/>
        <v>28.903294015545111</v>
      </c>
      <c r="R10" s="2">
        <f t="shared" si="3"/>
        <v>0.28199003388784899</v>
      </c>
      <c r="S10" s="6">
        <f t="shared" si="4"/>
        <v>9.7563285948025786E-3</v>
      </c>
      <c r="T10" s="18"/>
      <c r="U10" s="18"/>
      <c r="V10" s="18"/>
      <c r="AA10" s="3">
        <v>2</v>
      </c>
      <c r="AB10" s="3">
        <v>0</v>
      </c>
      <c r="AC10" s="3">
        <v>0.218</v>
      </c>
      <c r="AD10" s="3">
        <v>0</v>
      </c>
      <c r="AE10">
        <v>10200</v>
      </c>
      <c r="AF10">
        <v>174</v>
      </c>
      <c r="AG10" s="17">
        <v>28.74814528767951</v>
      </c>
      <c r="AH10" s="17">
        <v>0.24416786786493946</v>
      </c>
      <c r="AI10" t="s">
        <v>36</v>
      </c>
    </row>
    <row r="11" spans="1:35" ht="13.5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3">
        <v>2</v>
      </c>
      <c r="N11" s="3">
        <v>1</v>
      </c>
      <c r="O11" s="2">
        <f t="shared" si="0"/>
        <v>105.37002113876689</v>
      </c>
      <c r="P11" s="2">
        <f t="shared" si="1"/>
        <v>0.95359428884372555</v>
      </c>
      <c r="Q11" s="2">
        <f t="shared" si="2"/>
        <v>39.708362244930612</v>
      </c>
      <c r="R11" s="2">
        <f t="shared" si="3"/>
        <v>0.35935901926257102</v>
      </c>
      <c r="S11" s="6">
        <f t="shared" si="4"/>
        <v>9.0499582190259886E-3</v>
      </c>
      <c r="T11" s="18"/>
      <c r="U11" s="18"/>
      <c r="V11" s="18"/>
      <c r="AA11" s="3">
        <v>2</v>
      </c>
      <c r="AB11" s="3">
        <v>1</v>
      </c>
      <c r="AC11" s="3">
        <v>0.224</v>
      </c>
      <c r="AD11" s="3">
        <v>4.2999999999999997E-2</v>
      </c>
      <c r="AE11">
        <v>550</v>
      </c>
      <c r="AF11">
        <v>10</v>
      </c>
      <c r="AG11" s="17">
        <v>39.495213463874236</v>
      </c>
      <c r="AH11" s="17">
        <v>0.35743003169957449</v>
      </c>
      <c r="AI11" t="s">
        <v>36</v>
      </c>
    </row>
    <row r="12" spans="1:35" ht="13.5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3">
        <v>2</v>
      </c>
      <c r="N12" s="3">
        <v>2</v>
      </c>
      <c r="O12" s="2">
        <f t="shared" si="0"/>
        <v>65.756800983470441</v>
      </c>
      <c r="P12" s="2">
        <f t="shared" si="1"/>
        <v>0.87485177280424553</v>
      </c>
      <c r="Q12" s="2">
        <f t="shared" si="2"/>
        <v>24.780244374068943</v>
      </c>
      <c r="R12" s="2">
        <f t="shared" si="3"/>
        <v>0.32968514886583666</v>
      </c>
      <c r="S12" s="6">
        <f t="shared" si="4"/>
        <v>1.3304354222221983E-2</v>
      </c>
      <c r="T12" s="18"/>
      <c r="U12" s="18"/>
      <c r="V12" s="18"/>
      <c r="AA12" s="3">
        <v>2</v>
      </c>
      <c r="AB12" s="3">
        <v>2</v>
      </c>
      <c r="AC12" s="3">
        <v>0.23100000000000001</v>
      </c>
      <c r="AD12" s="3">
        <v>8.5999999999999993E-2</v>
      </c>
      <c r="AE12">
        <v>112</v>
      </c>
      <c r="AF12">
        <v>3</v>
      </c>
      <c r="AG12" s="17">
        <v>24.647227584052974</v>
      </c>
      <c r="AH12" s="17">
        <v>0.32791544637396131</v>
      </c>
      <c r="AI12" t="s">
        <v>36</v>
      </c>
    </row>
    <row r="13" spans="1:35" ht="13.5">
      <c r="A13" s="3">
        <v>2</v>
      </c>
      <c r="B13" s="3">
        <v>3</v>
      </c>
      <c r="C13" s="6">
        <v>0.26983328186122629</v>
      </c>
      <c r="D13" s="3">
        <v>27</v>
      </c>
      <c r="E13" s="2">
        <v>1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56.444057315716542</v>
      </c>
      <c r="K13" s="6">
        <f t="shared" si="7"/>
        <v>3.7037037037037035E-2</v>
      </c>
      <c r="M13" s="3">
        <v>2</v>
      </c>
      <c r="N13" s="3">
        <v>3</v>
      </c>
      <c r="O13" s="2">
        <f t="shared" si="0"/>
        <v>39.038308717519342</v>
      </c>
      <c r="P13" s="2">
        <f t="shared" si="1"/>
        <v>0.71635899383328827</v>
      </c>
      <c r="Q13" s="2">
        <f t="shared" si="2"/>
        <v>14.711464297261804</v>
      </c>
      <c r="R13" s="2">
        <f t="shared" si="3"/>
        <v>0.26995764181431686</v>
      </c>
      <c r="S13" s="6">
        <f t="shared" si="4"/>
        <v>1.8350154434631172E-2</v>
      </c>
      <c r="T13" s="18"/>
      <c r="U13" s="18"/>
      <c r="V13" s="18"/>
      <c r="AA13" s="3">
        <v>2</v>
      </c>
      <c r="AB13" s="3">
        <v>3</v>
      </c>
      <c r="AC13" s="3">
        <v>0.23699999999999999</v>
      </c>
      <c r="AD13" s="3">
        <v>0.129</v>
      </c>
      <c r="AE13">
        <v>27</v>
      </c>
      <c r="AF13">
        <v>0.2</v>
      </c>
      <c r="AG13" s="17">
        <v>14.632495271463815</v>
      </c>
      <c r="AH13" s="17">
        <v>5.4094436873383306E-2</v>
      </c>
      <c r="AI13" t="s">
        <v>36</v>
      </c>
    </row>
    <row r="14" spans="1:35" ht="13.5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3">
        <v>2</v>
      </c>
      <c r="N14" s="3">
        <v>4</v>
      </c>
      <c r="O14" s="2">
        <f t="shared" si="0"/>
        <v>24.604541185049225</v>
      </c>
      <c r="P14" s="2">
        <f t="shared" si="1"/>
        <v>0.59296557210574985</v>
      </c>
      <c r="Q14" s="2">
        <f t="shared" si="2"/>
        <v>9.2721442369227809</v>
      </c>
      <c r="R14" s="2">
        <f t="shared" si="3"/>
        <v>0.22345721754140271</v>
      </c>
      <c r="S14" s="6">
        <f t="shared" si="4"/>
        <v>2.4099842693513059E-2</v>
      </c>
      <c r="T14" s="18"/>
      <c r="U14" s="18"/>
      <c r="V14" s="18"/>
      <c r="AA14" s="3">
        <v>2</v>
      </c>
      <c r="AB14" s="3">
        <v>4</v>
      </c>
      <c r="AC14" s="3">
        <v>0.24299999999999999</v>
      </c>
      <c r="AD14" s="3">
        <v>0.17299999999999999</v>
      </c>
      <c r="AE14">
        <v>8.1999999999999993</v>
      </c>
      <c r="AF14">
        <v>0.4</v>
      </c>
      <c r="AG14" s="17">
        <v>9.2223726993889876</v>
      </c>
      <c r="AH14" s="17">
        <v>0.22225773131622403</v>
      </c>
      <c r="AI14" t="s">
        <v>36</v>
      </c>
    </row>
    <row r="15" spans="1:35" ht="13.5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3">
        <v>2</v>
      </c>
      <c r="N15" s="3">
        <v>5</v>
      </c>
      <c r="O15" s="2">
        <f t="shared" si="0"/>
        <v>15.025859627663793</v>
      </c>
      <c r="P15" s="2">
        <f t="shared" si="1"/>
        <v>1.9022952301672991</v>
      </c>
      <c r="Q15" s="2">
        <f t="shared" si="2"/>
        <v>5.6624481108435178</v>
      </c>
      <c r="R15" s="2">
        <f t="shared" si="3"/>
        <v>0.71687399584753231</v>
      </c>
      <c r="S15" s="6">
        <f t="shared" si="4"/>
        <v>0.12660142429821608</v>
      </c>
      <c r="T15" s="18"/>
      <c r="U15" s="18"/>
      <c r="V15" s="18"/>
      <c r="AA15" s="3">
        <v>2</v>
      </c>
      <c r="AB15" s="3">
        <v>5</v>
      </c>
      <c r="AC15" s="3">
        <v>0.25</v>
      </c>
      <c r="AD15" s="3">
        <v>0.214</v>
      </c>
      <c r="AE15">
        <v>2.6</v>
      </c>
      <c r="AF15">
        <v>0.7</v>
      </c>
      <c r="AG15" s="17">
        <v>5.6320529032754854</v>
      </c>
      <c r="AH15" s="17">
        <v>0.71302591927757952</v>
      </c>
      <c r="AI15" t="s">
        <v>36</v>
      </c>
    </row>
    <row r="16" spans="1:35" ht="13.5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3">
        <v>2</v>
      </c>
      <c r="N16" s="3">
        <v>6</v>
      </c>
      <c r="O16" s="2">
        <f t="shared" si="0"/>
        <v>10.978873754663326</v>
      </c>
      <c r="P16" s="2">
        <f t="shared" si="1"/>
        <v>0.87966523942476338</v>
      </c>
      <c r="Q16" s="2">
        <f t="shared" si="2"/>
        <v>4.1373541675331449</v>
      </c>
      <c r="R16" s="2">
        <f t="shared" si="3"/>
        <v>0.33149908867675965</v>
      </c>
      <c r="S16" s="6">
        <f t="shared" si="4"/>
        <v>8.0123449734643484E-2</v>
      </c>
      <c r="T16" s="18"/>
      <c r="U16" s="18"/>
      <c r="V16" s="18"/>
      <c r="AA16" s="3">
        <v>2</v>
      </c>
      <c r="AB16" s="3">
        <v>6</v>
      </c>
      <c r="AC16" s="3">
        <v>0.25600000000000001</v>
      </c>
      <c r="AD16" s="3">
        <v>0.25700000000000001</v>
      </c>
      <c r="AE16">
        <v>1.2</v>
      </c>
      <c r="AF16">
        <v>0.2</v>
      </c>
      <c r="AG16" s="17">
        <v>4.1151454450436953</v>
      </c>
      <c r="AH16" s="17">
        <v>0.32971964921670555</v>
      </c>
      <c r="AI16" t="s">
        <v>36</v>
      </c>
    </row>
    <row r="17" spans="1:35" ht="13.5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3">
        <v>3</v>
      </c>
      <c r="N17" s="3">
        <v>-2</v>
      </c>
      <c r="O17" s="2">
        <f t="shared" si="0"/>
        <v>88.575041696056829</v>
      </c>
      <c r="P17" s="2">
        <f t="shared" si="1"/>
        <v>2.1519341334574342</v>
      </c>
      <c r="Q17" s="2">
        <f t="shared" si="2"/>
        <v>33.379226876066831</v>
      </c>
      <c r="R17" s="2">
        <f t="shared" si="3"/>
        <v>0.81094963420407484</v>
      </c>
      <c r="S17" s="6">
        <f t="shared" si="4"/>
        <v>2.4295039463167797E-2</v>
      </c>
      <c r="T17" s="18"/>
      <c r="U17" s="18"/>
      <c r="V17" s="18"/>
      <c r="AA17" s="3">
        <v>3</v>
      </c>
      <c r="AB17" s="3">
        <v>-2</v>
      </c>
      <c r="AC17" s="3">
        <v>0.314</v>
      </c>
      <c r="AD17" s="3">
        <v>-8.6999999999999994E-2</v>
      </c>
      <c r="AE17">
        <v>305</v>
      </c>
      <c r="AF17">
        <v>15</v>
      </c>
      <c r="AG17" s="17">
        <v>33.200051983953358</v>
      </c>
      <c r="AH17" s="17">
        <v>0.80659657312936939</v>
      </c>
      <c r="AI17" t="s">
        <v>37</v>
      </c>
    </row>
    <row r="18" spans="1:35" ht="13.5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3">
        <v>3</v>
      </c>
      <c r="N18" s="3">
        <v>-1</v>
      </c>
      <c r="O18" s="2">
        <f t="shared" si="0"/>
        <v>122.41704122254956</v>
      </c>
      <c r="P18" s="2">
        <f t="shared" si="1"/>
        <v>1.1124453762268567</v>
      </c>
      <c r="Q18" s="2">
        <f t="shared" si="2"/>
        <v>46.132478339507408</v>
      </c>
      <c r="R18" s="2">
        <f t="shared" si="3"/>
        <v>0.41922155371630876</v>
      </c>
      <c r="S18" s="6">
        <f t="shared" si="4"/>
        <v>9.0873408237703863E-3</v>
      </c>
      <c r="T18" s="18"/>
      <c r="U18" s="18"/>
      <c r="V18" s="18"/>
      <c r="AA18" s="3">
        <v>3</v>
      </c>
      <c r="AB18" s="3">
        <v>-1</v>
      </c>
      <c r="AC18" s="3">
        <v>0.32100000000000001</v>
      </c>
      <c r="AD18" s="3">
        <v>-4.2999999999999997E-2</v>
      </c>
      <c r="AE18">
        <v>1205</v>
      </c>
      <c r="AF18">
        <v>22</v>
      </c>
      <c r="AG18" s="17">
        <v>45.884845826624534</v>
      </c>
      <c r="AH18" s="17">
        <v>0.41697123267269526</v>
      </c>
      <c r="AI18" t="s">
        <v>37</v>
      </c>
    </row>
    <row r="19" spans="1:35" ht="13.5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3">
        <v>3</v>
      </c>
      <c r="N19" s="3">
        <v>0</v>
      </c>
      <c r="O19" s="2">
        <f t="shared" si="0"/>
        <v>35.13293351555096</v>
      </c>
      <c r="P19" s="2">
        <f t="shared" si="1"/>
        <v>1.2129760901763185</v>
      </c>
      <c r="Q19" s="2">
        <f t="shared" si="2"/>
        <v>13.239735891533364</v>
      </c>
      <c r="R19" s="2">
        <f t="shared" si="3"/>
        <v>0.4571062382129511</v>
      </c>
      <c r="S19" s="6">
        <f t="shared" si="4"/>
        <v>3.452532905171201E-2</v>
      </c>
      <c r="T19" s="18"/>
      <c r="U19" s="18"/>
      <c r="V19" s="18"/>
      <c r="AA19" s="3">
        <v>3</v>
      </c>
      <c r="AB19" s="3">
        <v>0</v>
      </c>
      <c r="AC19" s="3">
        <v>0.32600000000000001</v>
      </c>
      <c r="AD19" s="3">
        <v>0</v>
      </c>
      <c r="AE19">
        <v>1566</v>
      </c>
      <c r="AF19">
        <v>110</v>
      </c>
      <c r="AG19" s="17">
        <v>13.168666892278702</v>
      </c>
      <c r="AH19" s="17">
        <v>0.45465255762830814</v>
      </c>
      <c r="AI19" t="s">
        <v>37</v>
      </c>
    </row>
    <row r="20" spans="1:35" ht="13.5">
      <c r="A20" s="3">
        <v>3</v>
      </c>
      <c r="B20" s="3">
        <v>1</v>
      </c>
      <c r="C20" s="6">
        <v>0</v>
      </c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3">
        <v>3</v>
      </c>
      <c r="N20" s="3">
        <v>1</v>
      </c>
      <c r="O20" s="2">
        <f t="shared" si="0"/>
        <v>0</v>
      </c>
      <c r="P20" s="2">
        <f>SQRT(J20)</f>
        <v>18.951501326532213</v>
      </c>
      <c r="Q20" s="2">
        <f t="shared" si="2"/>
        <v>0</v>
      </c>
      <c r="R20" s="2">
        <f t="shared" si="3"/>
        <v>7.1418138824151587</v>
      </c>
      <c r="S20" s="6"/>
      <c r="T20" s="18"/>
      <c r="U20" s="18"/>
      <c r="V20" s="18"/>
      <c r="AA20" s="3">
        <v>3</v>
      </c>
      <c r="AB20" s="3">
        <v>1</v>
      </c>
      <c r="AC20" s="3"/>
      <c r="AD20" s="3"/>
      <c r="AE20">
        <v>0</v>
      </c>
      <c r="AF20">
        <v>31</v>
      </c>
      <c r="AG20" s="17">
        <v>0</v>
      </c>
      <c r="AH20" s="17">
        <v>7.1034776520217076</v>
      </c>
    </row>
    <row r="21" spans="1:35" ht="13.5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3">
        <v>3</v>
      </c>
      <c r="N21" s="3">
        <v>2</v>
      </c>
      <c r="O21" s="2">
        <f t="shared" si="0"/>
        <v>27.15907013752615</v>
      </c>
      <c r="P21" s="2">
        <f t="shared" si="1"/>
        <v>0.66251370154696276</v>
      </c>
      <c r="Q21" s="2">
        <f t="shared" si="2"/>
        <v>10.234810466974405</v>
      </c>
      <c r="R21" s="2">
        <f t="shared" si="3"/>
        <v>0.24966621216305196</v>
      </c>
      <c r="S21" s="6">
        <f t="shared" si="4"/>
        <v>2.4393828588098691E-2</v>
      </c>
      <c r="T21" s="18"/>
      <c r="U21" s="18"/>
      <c r="V21" s="18"/>
      <c r="AA21" s="3">
        <v>3</v>
      </c>
      <c r="AB21" s="3">
        <v>2</v>
      </c>
      <c r="AC21" s="3">
        <v>0.33900000000000002</v>
      </c>
      <c r="AD21" s="3">
        <v>8.5999999999999993E-2</v>
      </c>
      <c r="AE21">
        <v>32.4</v>
      </c>
      <c r="AF21">
        <v>1.6</v>
      </c>
      <c r="AG21" s="17">
        <v>10.179871475486358</v>
      </c>
      <c r="AH21" s="17">
        <v>0.24832603982188947</v>
      </c>
      <c r="AI21" t="s">
        <v>37</v>
      </c>
    </row>
    <row r="22" spans="1:35" ht="13.5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3">
        <v>3</v>
      </c>
      <c r="N22" s="3">
        <v>3</v>
      </c>
      <c r="O22" s="2">
        <f t="shared" si="0"/>
        <v>36.221522521812958</v>
      </c>
      <c r="P22" s="2">
        <f t="shared" si="1"/>
        <v>0.4145000819472075</v>
      </c>
      <c r="Q22" s="2">
        <f t="shared" si="2"/>
        <v>13.649967246992368</v>
      </c>
      <c r="R22" s="2">
        <f t="shared" si="3"/>
        <v>0.15620305687171998</v>
      </c>
      <c r="S22" s="6">
        <f t="shared" si="4"/>
        <v>1.1443474848347181E-2</v>
      </c>
      <c r="T22" s="18"/>
      <c r="U22" s="18"/>
      <c r="V22" s="18"/>
      <c r="AA22" s="3">
        <v>3</v>
      </c>
      <c r="AB22" s="3">
        <v>3</v>
      </c>
      <c r="AC22" s="3">
        <v>0.34499999999999997</v>
      </c>
      <c r="AD22" s="3">
        <v>0.129</v>
      </c>
      <c r="AE22">
        <v>39.1</v>
      </c>
      <c r="AF22">
        <v>0.9</v>
      </c>
      <c r="AG22" s="17">
        <v>13.576696184786135</v>
      </c>
      <c r="AH22" s="17">
        <v>0.15536458131425127</v>
      </c>
      <c r="AI22" t="s">
        <v>37</v>
      </c>
    </row>
    <row r="23" spans="1:35" ht="13.5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3">
        <v>3</v>
      </c>
      <c r="N23" s="3">
        <v>4</v>
      </c>
      <c r="O23" s="2">
        <f t="shared" si="0"/>
        <v>34.630562593227104</v>
      </c>
      <c r="P23" s="2">
        <f t="shared" si="1"/>
        <v>0.43484023981484743</v>
      </c>
      <c r="Q23" s="2">
        <f t="shared" si="2"/>
        <v>13.050418983845885</v>
      </c>
      <c r="R23" s="2">
        <f t="shared" si="3"/>
        <v>0.16386818161971312</v>
      </c>
      <c r="S23" s="6">
        <f t="shared" si="4"/>
        <v>1.2556545642140149E-2</v>
      </c>
      <c r="T23" s="18"/>
      <c r="U23" s="18"/>
      <c r="V23" s="18"/>
      <c r="AA23" s="3">
        <v>3</v>
      </c>
      <c r="AB23" s="3">
        <v>4</v>
      </c>
      <c r="AC23" s="3">
        <v>0.35199999999999998</v>
      </c>
      <c r="AD23" s="3">
        <v>0.17199999999999999</v>
      </c>
      <c r="AE23">
        <v>27.7</v>
      </c>
      <c r="AF23">
        <v>0.7</v>
      </c>
      <c r="AG23" s="17">
        <v>12.980366210540259</v>
      </c>
      <c r="AH23" s="17">
        <v>0.16298856077434251</v>
      </c>
      <c r="AI23" t="s">
        <v>37</v>
      </c>
    </row>
    <row r="24" spans="1:35" ht="13.5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3">
        <v>3</v>
      </c>
      <c r="N24" s="3">
        <v>5</v>
      </c>
      <c r="O24" s="2">
        <f t="shared" si="0"/>
        <v>25.479118736978023</v>
      </c>
      <c r="P24" s="2">
        <f t="shared" si="1"/>
        <v>0.31136534680062633</v>
      </c>
      <c r="Q24" s="2">
        <f t="shared" si="2"/>
        <v>9.6017260465110912</v>
      </c>
      <c r="R24" s="2">
        <f t="shared" si="3"/>
        <v>0.11733705514773714</v>
      </c>
      <c r="S24" s="6">
        <f t="shared" si="4"/>
        <v>1.2220412723644937E-2</v>
      </c>
      <c r="T24" s="18"/>
      <c r="U24" s="18"/>
      <c r="V24" s="18"/>
      <c r="AA24" s="3">
        <v>3</v>
      </c>
      <c r="AB24" s="3">
        <v>5</v>
      </c>
      <c r="AC24" s="3">
        <v>0.35799999999999998</v>
      </c>
      <c r="AD24" s="3">
        <v>0.215</v>
      </c>
      <c r="AE24">
        <v>12.2</v>
      </c>
      <c r="AF24">
        <v>0.3</v>
      </c>
      <c r="AG24" s="17">
        <v>9.5501853611958101</v>
      </c>
      <c r="AH24" s="17">
        <v>0.11670720670112492</v>
      </c>
      <c r="AI24" t="s">
        <v>37</v>
      </c>
    </row>
    <row r="25" spans="1:35" ht="13.5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3">
        <v>3</v>
      </c>
      <c r="N25" s="3">
        <v>6</v>
      </c>
      <c r="O25" s="2">
        <f t="shared" si="0"/>
        <v>14.825862023473995</v>
      </c>
      <c r="P25" s="2">
        <f t="shared" si="1"/>
        <v>1.0236511637896419</v>
      </c>
      <c r="Q25" s="2">
        <f t="shared" si="2"/>
        <v>5.587079640481079</v>
      </c>
      <c r="R25" s="2">
        <f t="shared" si="3"/>
        <v>0.38575973303330008</v>
      </c>
      <c r="S25" s="6">
        <f t="shared" si="4"/>
        <v>6.9044967649697572E-2</v>
      </c>
      <c r="T25" s="18"/>
      <c r="U25" s="18"/>
      <c r="V25" s="18"/>
      <c r="AA25" s="3">
        <v>3</v>
      </c>
      <c r="AB25" s="3">
        <v>6</v>
      </c>
      <c r="AC25" s="3">
        <v>0.36399999999999999</v>
      </c>
      <c r="AD25" s="3">
        <v>0.25800000000000001</v>
      </c>
      <c r="AE25">
        <v>3.5</v>
      </c>
      <c r="AF25">
        <v>0.5</v>
      </c>
      <c r="AG25" s="17">
        <v>5.5570890000288777</v>
      </c>
      <c r="AH25" s="17">
        <v>0.38368903023348422</v>
      </c>
      <c r="AI25" t="s">
        <v>37</v>
      </c>
    </row>
    <row r="26" spans="1:35" ht="13.5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3">
        <v>4</v>
      </c>
      <c r="N26" s="3">
        <v>-3</v>
      </c>
      <c r="O26" s="2">
        <f t="shared" si="0"/>
        <v>61.409160571622884</v>
      </c>
      <c r="P26" s="2">
        <f t="shared" si="1"/>
        <v>1.7061346838701352</v>
      </c>
      <c r="Q26" s="2">
        <f t="shared" si="2"/>
        <v>23.141849710021308</v>
      </c>
      <c r="R26" s="2">
        <f t="shared" si="3"/>
        <v>0.64295150872689988</v>
      </c>
      <c r="S26" s="6">
        <f t="shared" si="4"/>
        <v>2.7783064741297547E-2</v>
      </c>
      <c r="T26" s="18"/>
      <c r="U26" s="18"/>
      <c r="V26" s="18"/>
      <c r="AA26" s="3">
        <v>4</v>
      </c>
      <c r="AB26" s="3">
        <v>-3</v>
      </c>
      <c r="AC26" s="12">
        <v>0.41664868963191598</v>
      </c>
      <c r="AD26" s="12">
        <v>-0.13070952199493599</v>
      </c>
      <c r="AE26">
        <v>142</v>
      </c>
      <c r="AF26">
        <v>8</v>
      </c>
      <c r="AG26" s="17">
        <v>23.017627587067583</v>
      </c>
      <c r="AH26" s="17">
        <v>0.639500237442575</v>
      </c>
      <c r="AI26" t="s">
        <v>38</v>
      </c>
    </row>
    <row r="27" spans="1:35" ht="13.5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3">
        <v>4</v>
      </c>
      <c r="N27" s="3">
        <v>-2</v>
      </c>
      <c r="O27" s="2">
        <f t="shared" si="0"/>
        <v>114.20011958198252</v>
      </c>
      <c r="P27" s="2">
        <f t="shared" si="1"/>
        <v>1.4272751936400734</v>
      </c>
      <c r="Q27" s="2">
        <f t="shared" si="2"/>
        <v>43.035957170434557</v>
      </c>
      <c r="R27" s="2">
        <f t="shared" si="3"/>
        <v>0.53786418375702683</v>
      </c>
      <c r="S27" s="6">
        <f t="shared" si="4"/>
        <v>1.2498018380930453E-2</v>
      </c>
      <c r="T27" s="18"/>
      <c r="U27" s="18"/>
      <c r="V27" s="18"/>
      <c r="AA27" s="3">
        <v>4</v>
      </c>
      <c r="AB27" s="3">
        <v>-2</v>
      </c>
      <c r="AC27" s="12">
        <v>0.42296448782651702</v>
      </c>
      <c r="AD27" s="12">
        <v>-8.7326912289653599E-2</v>
      </c>
      <c r="AE27">
        <v>755.4</v>
      </c>
      <c r="AF27">
        <v>19</v>
      </c>
      <c r="AG27" s="17">
        <v>42.804946338109339</v>
      </c>
      <c r="AH27" s="17">
        <v>0.53497700612843224</v>
      </c>
      <c r="AI27" t="s">
        <v>38</v>
      </c>
    </row>
    <row r="28" spans="1:35" ht="13.5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3">
        <v>4</v>
      </c>
      <c r="N28" s="3">
        <v>-1</v>
      </c>
      <c r="O28" s="2">
        <f t="shared" si="0"/>
        <v>60.266197204263932</v>
      </c>
      <c r="P28" s="2">
        <f t="shared" si="1"/>
        <v>2.3394292571757367</v>
      </c>
      <c r="Q28" s="2">
        <f t="shared" si="2"/>
        <v>22.711127546987811</v>
      </c>
      <c r="R28" s="2">
        <f t="shared" si="3"/>
        <v>0.88160658398260439</v>
      </c>
      <c r="S28" s="6">
        <f t="shared" si="4"/>
        <v>3.8818265722766032E-2</v>
      </c>
      <c r="T28" s="18"/>
      <c r="U28" s="18"/>
      <c r="V28" s="18"/>
      <c r="AA28" s="3">
        <v>4</v>
      </c>
      <c r="AB28" s="3">
        <v>-1</v>
      </c>
      <c r="AC28" s="12">
        <v>0.42927871427144199</v>
      </c>
      <c r="AD28" s="12">
        <v>-4.3402097767182901E-2</v>
      </c>
      <c r="AE28">
        <v>429.6</v>
      </c>
      <c r="AF28">
        <v>34</v>
      </c>
      <c r="AG28" s="17">
        <v>22.589217478695474</v>
      </c>
      <c r="AH28" s="17">
        <v>0.8768742465573518</v>
      </c>
      <c r="AI28" t="s">
        <v>38</v>
      </c>
    </row>
    <row r="29" spans="1:35" ht="13.5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3">
        <v>4</v>
      </c>
      <c r="N29" s="3">
        <v>0</v>
      </c>
      <c r="O29" s="2">
        <f t="shared" si="0"/>
        <v>43.248353360096615</v>
      </c>
      <c r="P29" s="2">
        <f t="shared" si="1"/>
        <v>0.25867143330297776</v>
      </c>
      <c r="Q29" s="2">
        <f t="shared" si="2"/>
        <v>16.298006426874061</v>
      </c>
      <c r="R29" s="2">
        <f t="shared" si="3"/>
        <v>9.7479518984656177E-2</v>
      </c>
      <c r="S29" s="6">
        <f t="shared" si="4"/>
        <v>5.9810701033913291E-3</v>
      </c>
      <c r="T29" s="18"/>
      <c r="U29" s="18"/>
      <c r="V29" s="18"/>
      <c r="AA29" s="3">
        <v>4</v>
      </c>
      <c r="AB29" s="3">
        <v>0</v>
      </c>
      <c r="AC29" s="12">
        <v>0.43506536697007098</v>
      </c>
      <c r="AD29" s="12">
        <v>0</v>
      </c>
      <c r="AE29">
        <v>1917</v>
      </c>
      <c r="AF29">
        <v>23</v>
      </c>
      <c r="AG29" s="17">
        <v>16.210521070965665</v>
      </c>
      <c r="AH29" s="17">
        <v>9.6956262937947915E-2</v>
      </c>
      <c r="AI29" t="s">
        <v>38</v>
      </c>
    </row>
    <row r="30" spans="1:35" ht="13.5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3">
        <v>4</v>
      </c>
      <c r="N30" s="3">
        <v>1</v>
      </c>
      <c r="O30" s="2">
        <f t="shared" si="0"/>
        <v>19.218522783308572</v>
      </c>
      <c r="P30" s="2">
        <f t="shared" si="1"/>
        <v>1.4710038158028782</v>
      </c>
      <c r="Q30" s="2">
        <f t="shared" si="2"/>
        <v>7.2424400815774534</v>
      </c>
      <c r="R30" s="2">
        <f t="shared" si="3"/>
        <v>0.55434317797707755</v>
      </c>
      <c r="S30" s="6">
        <f t="shared" si="4"/>
        <v>7.6540940861513876E-2</v>
      </c>
      <c r="T30" s="18"/>
      <c r="U30" s="18"/>
      <c r="V30" s="18"/>
      <c r="AA30" s="3">
        <v>4</v>
      </c>
      <c r="AB30" s="3">
        <v>1</v>
      </c>
      <c r="AC30" s="12">
        <v>0.441</v>
      </c>
      <c r="AD30" s="12">
        <v>4.2999999999999997E-2</v>
      </c>
      <c r="AE30">
        <v>45.3</v>
      </c>
      <c r="AF30">
        <v>7.2</v>
      </c>
      <c r="AG30" s="17">
        <v>7.2035637042103877</v>
      </c>
      <c r="AH30" s="17">
        <v>0.55136754347611494</v>
      </c>
      <c r="AI30" t="s">
        <v>38</v>
      </c>
    </row>
    <row r="31" spans="1:35" ht="13.5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3">
        <v>4</v>
      </c>
      <c r="N31" s="3">
        <v>2</v>
      </c>
      <c r="O31" s="2">
        <f t="shared" si="0"/>
        <v>26.327134591425683</v>
      </c>
      <c r="P31" s="2">
        <f t="shared" si="1"/>
        <v>0.7148938285757338</v>
      </c>
      <c r="Q31" s="2">
        <f t="shared" si="2"/>
        <v>9.9212981636458686</v>
      </c>
      <c r="R31" s="2">
        <f t="shared" si="3"/>
        <v>0.26940549887871812</v>
      </c>
      <c r="S31" s="6">
        <f t="shared" si="4"/>
        <v>2.7154258891834097E-2</v>
      </c>
      <c r="T31" s="18"/>
      <c r="U31" s="18"/>
      <c r="V31" s="18"/>
      <c r="AA31" s="3">
        <v>4</v>
      </c>
      <c r="AB31" s="3">
        <v>2</v>
      </c>
      <c r="AC31" s="12">
        <v>0.44821187263523798</v>
      </c>
      <c r="AD31" s="12">
        <v>8.5210304391374406E-2</v>
      </c>
      <c r="AE31">
        <v>43.6</v>
      </c>
      <c r="AF31">
        <v>2.4</v>
      </c>
      <c r="AG31" s="17">
        <v>9.8680420611394517</v>
      </c>
      <c r="AH31" s="17">
        <v>0.26795936888368876</v>
      </c>
      <c r="AI31" t="s">
        <v>38</v>
      </c>
    </row>
    <row r="32" spans="1:35" ht="13.5">
      <c r="A32" s="3">
        <v>4</v>
      </c>
      <c r="B32" s="3">
        <v>3</v>
      </c>
      <c r="C32" s="6">
        <v>0</v>
      </c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3">
        <v>4</v>
      </c>
      <c r="N32" s="3">
        <v>3</v>
      </c>
      <c r="O32" s="2">
        <f t="shared" si="0"/>
        <v>0</v>
      </c>
      <c r="P32" s="2">
        <f>SQRT(J32)</f>
        <v>5.5212987602555978</v>
      </c>
      <c r="Q32" s="2">
        <f t="shared" si="2"/>
        <v>0</v>
      </c>
      <c r="R32" s="2">
        <f t="shared" si="3"/>
        <v>2.0806841344938665</v>
      </c>
      <c r="S32" s="6"/>
      <c r="T32" s="18"/>
      <c r="U32" s="18"/>
      <c r="V32" s="18"/>
      <c r="AA32" s="3">
        <v>4</v>
      </c>
      <c r="AB32" s="3">
        <v>3</v>
      </c>
      <c r="AC32" s="12"/>
      <c r="AD32" s="12"/>
      <c r="AE32">
        <v>0</v>
      </c>
      <c r="AF32">
        <v>1.3</v>
      </c>
      <c r="AG32" s="17">
        <v>0</v>
      </c>
      <c r="AH32" s="17">
        <v>2.0695153211266684</v>
      </c>
    </row>
    <row r="33" spans="1:35" ht="13.5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3">
        <v>4</v>
      </c>
      <c r="N33" s="3">
        <v>4</v>
      </c>
      <c r="O33" s="2">
        <f t="shared" si="0"/>
        <v>8.0660327950476844</v>
      </c>
      <c r="P33" s="2">
        <f t="shared" si="1"/>
        <v>0.73473050050046695</v>
      </c>
      <c r="Q33" s="2">
        <f t="shared" si="2"/>
        <v>3.0396591805124493</v>
      </c>
      <c r="R33" s="2">
        <f t="shared" si="3"/>
        <v>0.27688088652701148</v>
      </c>
      <c r="S33" s="6">
        <f t="shared" si="4"/>
        <v>9.1089451179961811E-2</v>
      </c>
      <c r="T33" s="18"/>
      <c r="U33" s="18"/>
      <c r="V33" s="18"/>
      <c r="AA33" s="3">
        <v>4</v>
      </c>
      <c r="AB33" s="3">
        <v>4</v>
      </c>
      <c r="AC33" s="12">
        <v>0.461351389362051</v>
      </c>
      <c r="AD33" s="12">
        <v>0.17301541837383499</v>
      </c>
      <c r="AE33">
        <v>2.1</v>
      </c>
      <c r="AF33">
        <v>0.4</v>
      </c>
      <c r="AG33" s="17">
        <v>3.023342726936332</v>
      </c>
      <c r="AH33" s="17">
        <v>0.27539462972555961</v>
      </c>
      <c r="AI33" t="s">
        <v>38</v>
      </c>
    </row>
    <row r="34" spans="1:35" ht="13.5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3">
        <v>4</v>
      </c>
      <c r="N34" s="3">
        <v>5</v>
      </c>
      <c r="O34" s="2">
        <f t="shared" si="0"/>
        <v>11.038209907457</v>
      </c>
      <c r="P34" s="2">
        <f t="shared" si="1"/>
        <v>0.50582633512008679</v>
      </c>
      <c r="Q34" s="2">
        <f t="shared" si="2"/>
        <v>4.159714810758687</v>
      </c>
      <c r="R34" s="2">
        <f t="shared" si="3"/>
        <v>0.19061906917075075</v>
      </c>
      <c r="S34" s="6">
        <f t="shared" si="4"/>
        <v>4.582503316759446E-2</v>
      </c>
      <c r="T34" s="18"/>
      <c r="U34" s="18"/>
      <c r="V34" s="18"/>
      <c r="AA34" s="3">
        <v>4</v>
      </c>
      <c r="AB34" s="3">
        <v>5</v>
      </c>
      <c r="AC34" s="12">
        <v>0.46713053711091801</v>
      </c>
      <c r="AD34" s="12">
        <v>0.21529695118842501</v>
      </c>
      <c r="AE34">
        <v>3.2</v>
      </c>
      <c r="AF34">
        <v>0.3</v>
      </c>
      <c r="AG34" s="17">
        <v>4.1373860595504057</v>
      </c>
      <c r="AH34" s="17">
        <v>0.18959585340604027</v>
      </c>
      <c r="AI34" t="s">
        <v>38</v>
      </c>
    </row>
    <row r="35" spans="1:35" ht="13.5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3">
        <v>4</v>
      </c>
      <c r="N35" s="3">
        <v>6</v>
      </c>
      <c r="O35" s="2">
        <f t="shared" si="0"/>
        <v>6.7175671245795323</v>
      </c>
      <c r="P35" s="2">
        <f t="shared" si="1"/>
        <v>3.0171124774303166</v>
      </c>
      <c r="Q35" s="2">
        <f t="shared" si="2"/>
        <v>2.5314941185800222</v>
      </c>
      <c r="R35" s="2">
        <f t="shared" si="3"/>
        <v>1.1369893817305643</v>
      </c>
      <c r="S35" s="6">
        <f t="shared" si="4"/>
        <v>0.44913767461894394</v>
      </c>
      <c r="T35" s="18"/>
      <c r="U35" s="18"/>
      <c r="V35" s="18"/>
      <c r="AA35" s="3">
        <v>4</v>
      </c>
      <c r="AB35" s="3">
        <v>6</v>
      </c>
      <c r="AC35" s="12">
        <v>0.47343348617997599</v>
      </c>
      <c r="AD35" s="12">
        <v>0.25860403945156701</v>
      </c>
      <c r="AE35">
        <v>1</v>
      </c>
      <c r="AF35">
        <v>1.1000000000000001</v>
      </c>
      <c r="AG35" s="17">
        <v>2.5179054220153434</v>
      </c>
      <c r="AH35" s="17">
        <v>1.1308861861544017</v>
      </c>
      <c r="AI35" t="s">
        <v>38</v>
      </c>
    </row>
    <row r="36" spans="1:35" ht="13.5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3">
        <v>5</v>
      </c>
      <c r="N36" s="3">
        <v>-3</v>
      </c>
      <c r="O36" s="2">
        <f t="shared" si="0"/>
        <v>41.608172667306434</v>
      </c>
      <c r="P36" s="2">
        <f t="shared" si="1"/>
        <v>1.6100083701215127</v>
      </c>
      <c r="Q36" s="2">
        <f t="shared" si="2"/>
        <v>15.679909472991113</v>
      </c>
      <c r="R36" s="2">
        <f t="shared" si="3"/>
        <v>0.60672660864290595</v>
      </c>
      <c r="S36" s="6">
        <f t="shared" si="4"/>
        <v>3.8694522419788324E-2</v>
      </c>
      <c r="T36" s="18"/>
      <c r="U36" s="18"/>
      <c r="V36" s="18"/>
      <c r="AA36" s="3">
        <v>5</v>
      </c>
      <c r="AB36" s="3">
        <v>-3</v>
      </c>
      <c r="AC36" s="12">
        <v>0.52484443626311095</v>
      </c>
      <c r="AD36" s="6">
        <v>-0.131767418689161</v>
      </c>
      <c r="AE36">
        <v>86.2</v>
      </c>
      <c r="AF36">
        <v>6.8</v>
      </c>
      <c r="AG36" s="17">
        <v>15.595741972689106</v>
      </c>
      <c r="AH36" s="17">
        <v>0.60346978741545243</v>
      </c>
      <c r="AI36" t="s">
        <v>39</v>
      </c>
    </row>
    <row r="37" spans="1:35" ht="13.5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3">
        <v>5</v>
      </c>
      <c r="N37" s="3">
        <v>-2</v>
      </c>
      <c r="O37" s="2">
        <f t="shared" si="0"/>
        <v>43.517042405292578</v>
      </c>
      <c r="P37" s="2">
        <f t="shared" si="1"/>
        <v>0.59615164692915967</v>
      </c>
      <c r="Q37" s="2">
        <f t="shared" si="2"/>
        <v>16.399261051506194</v>
      </c>
      <c r="R37" s="2">
        <f t="shared" si="3"/>
        <v>0.2246578798537012</v>
      </c>
      <c r="S37" s="6">
        <f t="shared" si="4"/>
        <v>1.3699268469969715E-2</v>
      </c>
      <c r="T37" s="18"/>
      <c r="U37" s="18"/>
      <c r="V37" s="18"/>
      <c r="AA37" s="3">
        <v>5</v>
      </c>
      <c r="AB37" s="3">
        <v>-2</v>
      </c>
      <c r="AC37" s="12">
        <v>0.53165557548445797</v>
      </c>
      <c r="AD37" s="6">
        <v>-8.6797763172299494E-2</v>
      </c>
      <c r="AE37">
        <v>145</v>
      </c>
      <c r="AF37">
        <v>4</v>
      </c>
      <c r="AG37" s="17">
        <v>16.311232175326591</v>
      </c>
      <c r="AH37" s="17">
        <v>0.22345194864580709</v>
      </c>
      <c r="AI37" t="s">
        <v>39</v>
      </c>
    </row>
    <row r="38" spans="1:35" ht="13.5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3">
        <v>5</v>
      </c>
      <c r="N38" s="3">
        <v>-1</v>
      </c>
      <c r="O38" s="2">
        <f t="shared" si="0"/>
        <v>19.970825488957065</v>
      </c>
      <c r="P38" s="2">
        <f t="shared" si="1"/>
        <v>0.52850225390700345</v>
      </c>
      <c r="Q38" s="2">
        <f t="shared" si="2"/>
        <v>7.5259429985446147</v>
      </c>
      <c r="R38" s="2">
        <f t="shared" si="3"/>
        <v>0.19916441810108551</v>
      </c>
      <c r="S38" s="6">
        <f t="shared" si="4"/>
        <v>2.646371599407548E-2</v>
      </c>
      <c r="T38" s="18"/>
      <c r="U38" s="18"/>
      <c r="V38" s="18"/>
      <c r="AA38" s="3">
        <v>5</v>
      </c>
      <c r="AB38" s="3">
        <v>-1</v>
      </c>
      <c r="AC38" s="12">
        <v>0.53846462445250898</v>
      </c>
      <c r="AD38" s="6">
        <v>-4.2343560421226403E-2</v>
      </c>
      <c r="AE38">
        <v>63.4</v>
      </c>
      <c r="AF38">
        <v>3.4</v>
      </c>
      <c r="AG38" s="17">
        <v>7.4855448182685098</v>
      </c>
      <c r="AH38" s="17">
        <v>0.19809533213158123</v>
      </c>
      <c r="AI38" t="s">
        <v>39</v>
      </c>
    </row>
    <row r="39" spans="1:35" ht="13.5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3">
        <v>5</v>
      </c>
      <c r="N39" s="3">
        <v>0</v>
      </c>
      <c r="O39" s="2">
        <f t="shared" si="0"/>
        <v>17.435733873097902</v>
      </c>
      <c r="P39" s="2">
        <f t="shared" si="1"/>
        <v>0.13360911000789108</v>
      </c>
      <c r="Q39" s="2">
        <f t="shared" si="2"/>
        <v>6.5706016678823351</v>
      </c>
      <c r="R39" s="2">
        <f t="shared" si="3"/>
        <v>5.0350174386215467E-2</v>
      </c>
      <c r="S39" s="6">
        <f t="shared" si="4"/>
        <v>7.6629473115576979E-3</v>
      </c>
      <c r="T39" s="18"/>
      <c r="U39" s="18"/>
      <c r="V39" s="18"/>
      <c r="AA39" s="3">
        <v>5</v>
      </c>
      <c r="AB39" s="3">
        <v>0</v>
      </c>
      <c r="AC39" s="12">
        <v>0.54370092037490203</v>
      </c>
      <c r="AD39" s="6">
        <v>0</v>
      </c>
      <c r="AE39">
        <v>260</v>
      </c>
      <c r="AF39">
        <v>4</v>
      </c>
      <c r="AG39" s="17">
        <v>6.535331622553409</v>
      </c>
      <c r="AH39" s="17">
        <v>5.0079901887183649E-2</v>
      </c>
      <c r="AI39" t="s">
        <v>39</v>
      </c>
    </row>
    <row r="40" spans="1:35" ht="13.5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3">
        <v>5</v>
      </c>
      <c r="N40" s="3">
        <v>1</v>
      </c>
      <c r="O40" s="2">
        <f t="shared" si="0"/>
        <v>16.9913026054524</v>
      </c>
      <c r="P40" s="2">
        <f t="shared" si="1"/>
        <v>0.4692760970687907</v>
      </c>
      <c r="Q40" s="2">
        <f t="shared" si="2"/>
        <v>6.4031191374821521</v>
      </c>
      <c r="R40" s="2">
        <f t="shared" si="3"/>
        <v>0.17684522650664083</v>
      </c>
      <c r="S40" s="6">
        <f t="shared" si="4"/>
        <v>2.7618606293210449E-2</v>
      </c>
      <c r="T40" s="18"/>
      <c r="U40" s="18"/>
      <c r="V40" s="18"/>
      <c r="AA40" s="3">
        <v>5</v>
      </c>
      <c r="AB40" s="3">
        <v>1</v>
      </c>
      <c r="AC40" s="12">
        <v>0.54998281624360101</v>
      </c>
      <c r="AD40" s="6">
        <v>3.9697200926526399E-2</v>
      </c>
      <c r="AE40">
        <v>50</v>
      </c>
      <c r="AF40">
        <v>2.8</v>
      </c>
      <c r="AG40" s="17">
        <v>6.368748114303342</v>
      </c>
      <c r="AH40" s="17">
        <v>0.17589594674957049</v>
      </c>
      <c r="AI40" t="s">
        <v>39</v>
      </c>
    </row>
    <row r="41" spans="1:35" ht="13.5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3">
        <v>6</v>
      </c>
      <c r="N41" s="3">
        <v>-4</v>
      </c>
      <c r="O41" s="2">
        <f t="shared" si="0"/>
        <v>15.756493466586853</v>
      </c>
      <c r="P41" s="2">
        <f t="shared" si="1"/>
        <v>0.54348622779197808</v>
      </c>
      <c r="Q41" s="2">
        <f t="shared" si="2"/>
        <v>5.937785183293693</v>
      </c>
      <c r="R41" s="2">
        <f t="shared" si="3"/>
        <v>0.20481108170106321</v>
      </c>
      <c r="S41" s="6">
        <f t="shared" si="4"/>
        <v>3.4492841249513573E-2</v>
      </c>
      <c r="T41" s="18"/>
      <c r="U41" s="18"/>
      <c r="V41" s="18"/>
      <c r="AA41" s="3">
        <v>6</v>
      </c>
      <c r="AB41" s="3">
        <v>-4</v>
      </c>
      <c r="AC41" s="12">
        <v>0.62834761511346404</v>
      </c>
      <c r="AD41" s="6">
        <v>-0.17513012297194699</v>
      </c>
      <c r="AE41">
        <v>11.4</v>
      </c>
      <c r="AF41">
        <v>0.8</v>
      </c>
      <c r="AG41" s="17">
        <v>5.9059120058962735</v>
      </c>
      <c r="AH41" s="17">
        <v>0.20371168525297639</v>
      </c>
      <c r="AI41" t="s">
        <v>40</v>
      </c>
    </row>
    <row r="42" spans="1:35" ht="13.5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3">
        <v>6</v>
      </c>
      <c r="N42" s="3">
        <v>-3</v>
      </c>
      <c r="O42" s="2">
        <f t="shared" si="0"/>
        <v>15.844967864796258</v>
      </c>
      <c r="P42" s="2">
        <f t="shared" si="1"/>
        <v>0.4506576483729331</v>
      </c>
      <c r="Q42" s="2">
        <f t="shared" si="2"/>
        <v>5.9711264829872244</v>
      </c>
      <c r="R42" s="2">
        <f t="shared" si="3"/>
        <v>0.16982892246433509</v>
      </c>
      <c r="S42" s="6">
        <f t="shared" si="4"/>
        <v>2.8441689009302877E-2</v>
      </c>
      <c r="T42" s="18"/>
      <c r="U42" s="18"/>
      <c r="V42" s="18"/>
      <c r="AA42" s="3">
        <v>6</v>
      </c>
      <c r="AB42" s="3">
        <v>-3</v>
      </c>
      <c r="AC42" s="12">
        <v>0.63460357429190295</v>
      </c>
      <c r="AD42" s="6">
        <v>-0.13070952199493599</v>
      </c>
      <c r="AE42">
        <v>15.6</v>
      </c>
      <c r="AF42">
        <v>0.9</v>
      </c>
      <c r="AG42" s="17">
        <v>5.9390743342853556</v>
      </c>
      <c r="AH42" s="17">
        <v>0.1689173052188766</v>
      </c>
      <c r="AI42" t="s">
        <v>40</v>
      </c>
    </row>
    <row r="43" spans="1:35" ht="13.5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3">
        <v>6</v>
      </c>
      <c r="N43" s="3">
        <v>-2</v>
      </c>
      <c r="O43" s="2">
        <f t="shared" si="0"/>
        <v>10.243602512466797</v>
      </c>
      <c r="P43" s="2">
        <f t="shared" si="1"/>
        <v>0.87539189482878466</v>
      </c>
      <c r="Q43" s="2">
        <f t="shared" si="2"/>
        <v>3.8602695041926141</v>
      </c>
      <c r="R43" s="2">
        <f t="shared" si="3"/>
        <v>0.32988869215808503</v>
      </c>
      <c r="S43" s="6">
        <f t="shared" si="4"/>
        <v>8.5457425135678999E-2</v>
      </c>
      <c r="T43" s="18"/>
      <c r="U43" s="18"/>
      <c r="V43" s="18"/>
      <c r="AA43" s="3">
        <v>6</v>
      </c>
      <c r="AB43" s="3">
        <v>-2</v>
      </c>
      <c r="AC43" s="12">
        <v>0.64085749675345105</v>
      </c>
      <c r="AD43" s="6">
        <v>-8.5210304391374406E-2</v>
      </c>
      <c r="AE43">
        <v>10.1</v>
      </c>
      <c r="AF43">
        <v>1.8</v>
      </c>
      <c r="AG43" s="17">
        <v>3.8395481323492611</v>
      </c>
      <c r="AH43" s="17">
        <v>0.32811789707507311</v>
      </c>
      <c r="AI43" t="s">
        <v>40</v>
      </c>
    </row>
    <row r="44" spans="1:35" ht="13.5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3">
        <v>6</v>
      </c>
      <c r="N44" s="3">
        <v>-1</v>
      </c>
      <c r="O44" s="2">
        <f t="shared" si="0"/>
        <v>9.2003128808176662</v>
      </c>
      <c r="P44" s="2">
        <f t="shared" si="1"/>
        <v>0.81091735353590544</v>
      </c>
      <c r="Q44" s="2">
        <f t="shared" si="2"/>
        <v>3.4671090760918526</v>
      </c>
      <c r="R44" s="2">
        <f t="shared" si="3"/>
        <v>0.30559166332991616</v>
      </c>
      <c r="S44" s="6">
        <f t="shared" si="4"/>
        <v>8.8140193060894712E-2</v>
      </c>
      <c r="T44" s="18"/>
      <c r="U44" s="18"/>
      <c r="V44" s="18"/>
      <c r="AA44" s="3">
        <v>6</v>
      </c>
      <c r="AB44" s="3">
        <v>-1</v>
      </c>
      <c r="AC44" s="12">
        <v>0.64700000000000002</v>
      </c>
      <c r="AD44" s="6">
        <v>4.2999999999999997E-2</v>
      </c>
      <c r="AE44">
        <v>16.3</v>
      </c>
      <c r="AF44">
        <v>3</v>
      </c>
      <c r="AG44" s="17">
        <v>3.4484981329156996</v>
      </c>
      <c r="AH44" s="17">
        <v>0.30395129120532471</v>
      </c>
      <c r="AI44" t="s">
        <v>40</v>
      </c>
    </row>
    <row r="45" spans="1:35" ht="13.5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3">
        <v>6</v>
      </c>
      <c r="N45" s="3">
        <v>0</v>
      </c>
      <c r="O45" s="2">
        <f t="shared" si="0"/>
        <v>9.1443359325036671</v>
      </c>
      <c r="P45" s="2">
        <f t="shared" si="1"/>
        <v>0.35025536664207374</v>
      </c>
      <c r="Q45" s="2">
        <f t="shared" si="2"/>
        <v>3.4460143385469979</v>
      </c>
      <c r="R45" s="2">
        <f t="shared" si="3"/>
        <v>0.13199263724677671</v>
      </c>
      <c r="S45" s="6">
        <f t="shared" si="4"/>
        <v>3.8302985501340377E-2</v>
      </c>
      <c r="T45" s="18"/>
      <c r="U45" s="18"/>
      <c r="V45" s="18"/>
      <c r="AA45" s="3">
        <v>6</v>
      </c>
      <c r="AB45" s="3">
        <v>0</v>
      </c>
      <c r="AC45" s="12">
        <v>0.65283842913362999</v>
      </c>
      <c r="AD45" s="6">
        <v>0</v>
      </c>
      <c r="AE45">
        <v>60.2</v>
      </c>
      <c r="AF45">
        <v>4.7</v>
      </c>
      <c r="AG45" s="17">
        <v>3.4275166288899381</v>
      </c>
      <c r="AH45" s="17">
        <v>0.13128411974197432</v>
      </c>
      <c r="AI45" t="s">
        <v>40</v>
      </c>
    </row>
    <row r="46" spans="1:35" ht="13.5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3">
        <v>6</v>
      </c>
      <c r="N46" s="3">
        <v>1</v>
      </c>
      <c r="O46" s="2">
        <f t="shared" si="0"/>
        <v>10.316334655151866</v>
      </c>
      <c r="P46" s="2">
        <f t="shared" si="1"/>
        <v>0.37255012431123291</v>
      </c>
      <c r="Q46" s="2">
        <f t="shared" si="2"/>
        <v>3.8876783842267679</v>
      </c>
      <c r="R46" s="2">
        <f t="shared" si="3"/>
        <v>0.14039434680441301</v>
      </c>
      <c r="S46" s="6">
        <f t="shared" si="4"/>
        <v>3.6112644341678601E-2</v>
      </c>
      <c r="T46" s="18"/>
      <c r="U46" s="18"/>
      <c r="V46" s="18"/>
      <c r="AA46" s="3">
        <v>6</v>
      </c>
      <c r="AB46" s="3">
        <v>1</v>
      </c>
      <c r="AC46" s="12">
        <v>0.65900000000000003</v>
      </c>
      <c r="AD46" s="6">
        <v>4.3999999999999997E-2</v>
      </c>
      <c r="AE46">
        <v>20.399999999999999</v>
      </c>
      <c r="AF46">
        <v>1.5</v>
      </c>
      <c r="AG46" s="17">
        <v>3.8668098854550017</v>
      </c>
      <c r="AH46" s="17">
        <v>0.13964073013032346</v>
      </c>
      <c r="AI46" t="s">
        <v>40</v>
      </c>
    </row>
    <row r="47" spans="1:35" ht="13.5">
      <c r="A47" s="3">
        <v>6</v>
      </c>
      <c r="B47" s="3">
        <v>2</v>
      </c>
      <c r="C47" s="6">
        <v>0</v>
      </c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3">
        <v>6</v>
      </c>
      <c r="N47" s="3">
        <v>2</v>
      </c>
      <c r="O47" s="2">
        <f t="shared" si="0"/>
        <v>0</v>
      </c>
      <c r="P47" s="2">
        <f>SQRT(J47)</f>
        <v>2.4748333277212833</v>
      </c>
      <c r="Q47" s="2">
        <f t="shared" si="2"/>
        <v>0</v>
      </c>
      <c r="R47" s="2">
        <f t="shared" si="3"/>
        <v>0.93263318362217273</v>
      </c>
      <c r="S47" s="6"/>
      <c r="T47" s="18"/>
      <c r="U47" s="18"/>
      <c r="V47" s="18"/>
      <c r="AA47" s="3">
        <v>6</v>
      </c>
      <c r="AB47" s="3">
        <v>2</v>
      </c>
      <c r="AC47" s="12"/>
      <c r="AD47" s="6"/>
      <c r="AE47">
        <v>0</v>
      </c>
      <c r="AF47">
        <v>0.6</v>
      </c>
      <c r="AG47" s="17">
        <v>0</v>
      </c>
      <c r="AH47" s="17">
        <v>0.9276269427443542</v>
      </c>
    </row>
    <row r="48" spans="1:35" ht="13.5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3">
        <v>6</v>
      </c>
      <c r="N48" s="3">
        <v>3</v>
      </c>
      <c r="O48" s="2">
        <f t="shared" si="0"/>
        <v>9.2991371690318267</v>
      </c>
      <c r="P48" s="2">
        <f t="shared" si="1"/>
        <v>0.23348748019973661</v>
      </c>
      <c r="Q48" s="2">
        <f t="shared" si="2"/>
        <v>3.5043506993979485</v>
      </c>
      <c r="R48" s="2">
        <f t="shared" si="3"/>
        <v>8.7989025182193342E-2</v>
      </c>
      <c r="S48" s="6">
        <f t="shared" si="4"/>
        <v>2.510851017202986E-2</v>
      </c>
      <c r="T48" s="18"/>
      <c r="U48" s="18"/>
      <c r="V48" s="18"/>
      <c r="AA48" s="3">
        <v>6</v>
      </c>
      <c r="AB48" s="3">
        <v>3</v>
      </c>
      <c r="AC48" s="12">
        <v>0.67209598713936702</v>
      </c>
      <c r="AD48" s="6">
        <v>0.1275357632013</v>
      </c>
      <c r="AE48">
        <v>5.9</v>
      </c>
      <c r="AF48">
        <v>0.3</v>
      </c>
      <c r="AG48" s="17">
        <v>3.4855398485408062</v>
      </c>
      <c r="AH48" s="17">
        <v>8.7516712742102279E-2</v>
      </c>
      <c r="AI48" t="s">
        <v>40</v>
      </c>
    </row>
    <row r="49" spans="1:35" ht="13.5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3">
        <v>6</v>
      </c>
      <c r="N49" s="3">
        <v>4</v>
      </c>
      <c r="O49" s="2">
        <f t="shared" si="0"/>
        <v>9.0055358225938491</v>
      </c>
      <c r="P49" s="2">
        <f t="shared" si="1"/>
        <v>0.31607934929989956</v>
      </c>
      <c r="Q49" s="2">
        <f t="shared" si="2"/>
        <v>3.3937079521159195</v>
      </c>
      <c r="R49" s="2">
        <f t="shared" si="3"/>
        <v>0.11911351221628166</v>
      </c>
      <c r="S49" s="6">
        <f t="shared" si="4"/>
        <v>3.5098339013531321E-2</v>
      </c>
      <c r="T49" s="18"/>
      <c r="U49" s="18"/>
      <c r="V49" s="18"/>
      <c r="AA49" s="3">
        <v>6</v>
      </c>
      <c r="AB49" s="3">
        <v>4</v>
      </c>
      <c r="AC49" s="12">
        <v>0.67937736380160296</v>
      </c>
      <c r="AD49" s="6">
        <v>0.16984324749660701</v>
      </c>
      <c r="AE49">
        <v>4.2</v>
      </c>
      <c r="AF49">
        <v>0.3</v>
      </c>
      <c r="AG49" s="17">
        <v>3.3754910156229725</v>
      </c>
      <c r="AH49" s="17">
        <v>0.11847412800346424</v>
      </c>
      <c r="AI49" t="s">
        <v>40</v>
      </c>
    </row>
    <row r="50" spans="1:35" ht="13.5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3">
        <v>7</v>
      </c>
      <c r="N50" s="3">
        <v>-4</v>
      </c>
      <c r="O50" s="2">
        <f t="shared" si="0"/>
        <v>26.594724887918357</v>
      </c>
      <c r="P50" s="2">
        <f t="shared" si="1"/>
        <v>0.36319741963950836</v>
      </c>
      <c r="Q50" s="2">
        <f t="shared" si="2"/>
        <v>10.022138728272559</v>
      </c>
      <c r="R50" s="2">
        <f t="shared" si="3"/>
        <v>0.13686980935950158</v>
      </c>
      <c r="S50" s="6">
        <f t="shared" si="4"/>
        <v>1.3656746635664742E-2</v>
      </c>
      <c r="T50" s="18"/>
      <c r="U50" s="18"/>
      <c r="V50" s="18"/>
      <c r="AA50" s="3">
        <v>7</v>
      </c>
      <c r="AB50" s="3">
        <v>-4</v>
      </c>
      <c r="AC50" s="12">
        <v>0.73700234565099998</v>
      </c>
      <c r="AD50" s="6">
        <v>-0.17407277833337401</v>
      </c>
      <c r="AE50">
        <v>40</v>
      </c>
      <c r="AF50">
        <v>1.1000000000000001</v>
      </c>
      <c r="AG50" s="17">
        <v>9.9683413281095259</v>
      </c>
      <c r="AH50" s="17">
        <v>0.13613511189581756</v>
      </c>
      <c r="AI50" t="s">
        <v>41</v>
      </c>
    </row>
    <row r="51" spans="1:35" ht="13.5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3">
        <v>7</v>
      </c>
      <c r="N51" s="3">
        <v>-3</v>
      </c>
      <c r="O51" s="2">
        <f t="shared" si="0"/>
        <v>21.682826275031168</v>
      </c>
      <c r="P51" s="2">
        <f t="shared" si="1"/>
        <v>0.53545905567878727</v>
      </c>
      <c r="Q51" s="2">
        <f t="shared" si="2"/>
        <v>8.171105129503184</v>
      </c>
      <c r="R51" s="2">
        <f t="shared" si="3"/>
        <v>0.20178606704672222</v>
      </c>
      <c r="S51" s="6">
        <f t="shared" si="4"/>
        <v>2.4695076595959931E-2</v>
      </c>
      <c r="T51" s="18"/>
      <c r="U51" s="18"/>
      <c r="V51" s="18"/>
      <c r="AA51" s="3">
        <v>7</v>
      </c>
      <c r="AB51" s="3">
        <v>-3</v>
      </c>
      <c r="AC51" s="12">
        <v>0.743220481007552</v>
      </c>
      <c r="AD51" s="6">
        <v>-0.129651613786888</v>
      </c>
      <c r="AE51">
        <v>36</v>
      </c>
      <c r="AF51">
        <v>1.8</v>
      </c>
      <c r="AG51" s="17">
        <v>8.1272438116403585</v>
      </c>
      <c r="AH51" s="17">
        <v>0.20070290844249999</v>
      </c>
      <c r="AI51" t="s">
        <v>41</v>
      </c>
    </row>
    <row r="52" spans="1:35" ht="13.5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3">
        <v>7</v>
      </c>
      <c r="N52" s="3">
        <v>-2</v>
      </c>
      <c r="O52" s="2">
        <f t="shared" si="0"/>
        <v>11.299489908504981</v>
      </c>
      <c r="P52" s="2">
        <f t="shared" si="1"/>
        <v>2.4778584814928855</v>
      </c>
      <c r="Q52" s="2">
        <f t="shared" si="2"/>
        <v>4.2581773603230051</v>
      </c>
      <c r="R52" s="2">
        <f t="shared" si="3"/>
        <v>0.93377320334041103</v>
      </c>
      <c r="S52" s="6">
        <f t="shared" si="4"/>
        <v>0.2192894105447922</v>
      </c>
      <c r="T52" s="18"/>
      <c r="U52" s="18"/>
      <c r="V52" s="18"/>
      <c r="AA52" s="3">
        <v>7</v>
      </c>
      <c r="AB52" s="3">
        <v>-2</v>
      </c>
      <c r="AC52" s="12">
        <v>0.74943629215009</v>
      </c>
      <c r="AD52" s="6">
        <v>-8.5210304391374406E-2</v>
      </c>
      <c r="AE52">
        <v>15</v>
      </c>
      <c r="AF52">
        <v>7.3</v>
      </c>
      <c r="AG52" s="17">
        <v>4.2353200763011589</v>
      </c>
      <c r="AH52" s="17">
        <v>0.92876084300060557</v>
      </c>
      <c r="AI52" t="s">
        <v>41</v>
      </c>
    </row>
    <row r="53" spans="1:35" ht="13.5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3">
        <v>7</v>
      </c>
      <c r="N53" s="3">
        <v>-1</v>
      </c>
      <c r="O53" s="2">
        <f t="shared" si="0"/>
        <v>9.5498546393650106</v>
      </c>
      <c r="P53" s="2">
        <f t="shared" si="1"/>
        <v>0.48679022805126027</v>
      </c>
      <c r="Q53" s="2">
        <f t="shared" si="2"/>
        <v>3.5988327923645209</v>
      </c>
      <c r="R53" s="2">
        <f t="shared" si="3"/>
        <v>0.18344537187949961</v>
      </c>
      <c r="S53" s="6">
        <f t="shared" si="4"/>
        <v>5.0973574618055961E-2</v>
      </c>
      <c r="T53" s="18"/>
      <c r="U53" s="18"/>
      <c r="V53" s="18"/>
      <c r="AA53" s="3">
        <v>7</v>
      </c>
      <c r="AB53" s="3">
        <v>-1</v>
      </c>
      <c r="AC53" s="12">
        <v>0.75513206308273295</v>
      </c>
      <c r="AD53" s="6">
        <v>-4.1814290342365001E-2</v>
      </c>
      <c r="AE53">
        <v>22</v>
      </c>
      <c r="AF53">
        <v>2.2999999999999998</v>
      </c>
      <c r="AG53" s="17">
        <v>3.5795147752127021</v>
      </c>
      <c r="AH53" s="17">
        <v>0.18246066349073845</v>
      </c>
      <c r="AI53" t="s">
        <v>41</v>
      </c>
    </row>
    <row r="54" spans="1:35" ht="13.5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3">
        <v>7</v>
      </c>
      <c r="N54" s="3">
        <v>0</v>
      </c>
      <c r="O54" s="2">
        <f t="shared" si="0"/>
        <v>7.5162156295346714</v>
      </c>
      <c r="P54" s="2">
        <f t="shared" si="1"/>
        <v>0.18561352068310991</v>
      </c>
      <c r="Q54" s="2">
        <f t="shared" si="2"/>
        <v>2.8324623047718664</v>
      </c>
      <c r="R54" s="2">
        <f t="shared" si="3"/>
        <v>6.9947873571510444E-2</v>
      </c>
      <c r="S54" s="6">
        <f t="shared" si="4"/>
        <v>2.4695076595959931E-2</v>
      </c>
      <c r="T54" s="18"/>
      <c r="U54" s="18"/>
      <c r="V54" s="18"/>
      <c r="AA54" s="3">
        <v>7</v>
      </c>
      <c r="AB54" s="3">
        <v>0</v>
      </c>
      <c r="AC54" s="12">
        <v>0.76030831903585805</v>
      </c>
      <c r="AD54" s="6">
        <v>0</v>
      </c>
      <c r="AE54">
        <v>36</v>
      </c>
      <c r="AF54">
        <v>1.8</v>
      </c>
      <c r="AG54" s="17">
        <v>2.8172580542433181</v>
      </c>
      <c r="AH54" s="17">
        <v>6.9572403440123776E-2</v>
      </c>
      <c r="AI54" t="s">
        <v>41</v>
      </c>
    </row>
    <row r="55" spans="1:35" ht="13.5">
      <c r="A55" s="3">
        <v>8</v>
      </c>
      <c r="B55" s="3">
        <v>0</v>
      </c>
      <c r="C55" s="6">
        <v>0</v>
      </c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3">
        <v>8</v>
      </c>
      <c r="N55" s="3">
        <v>0</v>
      </c>
      <c r="O55" s="2">
        <f t="shared" si="0"/>
        <v>0</v>
      </c>
      <c r="P55" s="2">
        <f>SQRT(J55)</f>
        <v>2.3065610765813247</v>
      </c>
      <c r="Q55" s="2">
        <f t="shared" si="2"/>
        <v>0</v>
      </c>
      <c r="R55" s="2">
        <f t="shared" si="3"/>
        <v>0.86922031313184778</v>
      </c>
      <c r="S55" s="6"/>
      <c r="T55" s="18"/>
      <c r="U55" s="18"/>
      <c r="V55" s="18"/>
      <c r="AA55" s="3">
        <v>8</v>
      </c>
      <c r="AB55" s="3">
        <v>0</v>
      </c>
      <c r="AC55" s="12"/>
      <c r="AD55" s="6"/>
      <c r="AE55">
        <v>0</v>
      </c>
      <c r="AF55">
        <v>3</v>
      </c>
      <c r="AG55" s="17">
        <v>0</v>
      </c>
      <c r="AH55" s="17">
        <v>0.86455446342818365</v>
      </c>
    </row>
    <row r="56" spans="1:35" ht="13.5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3">
        <v>9</v>
      </c>
      <c r="N56" s="3">
        <v>-5</v>
      </c>
      <c r="O56" s="2">
        <f t="shared" si="0"/>
        <v>16.272098147742565</v>
      </c>
      <c r="P56" s="2">
        <f t="shared" si="1"/>
        <v>1.4600097086037411</v>
      </c>
      <c r="Q56" s="2">
        <f t="shared" si="2"/>
        <v>6.1320891915234146</v>
      </c>
      <c r="R56" s="2">
        <f t="shared" si="3"/>
        <v>0.55020008313373492</v>
      </c>
      <c r="S56" s="6">
        <f t="shared" si="4"/>
        <v>8.9724735885168522E-2</v>
      </c>
      <c r="T56" s="18"/>
      <c r="U56" s="18"/>
      <c r="V56" s="18"/>
      <c r="AA56" s="3">
        <v>9</v>
      </c>
      <c r="AB56" s="3">
        <v>-5</v>
      </c>
      <c r="AC56" s="12">
        <v>0.95099999999999996</v>
      </c>
      <c r="AD56" s="6">
        <v>-0.215</v>
      </c>
      <c r="AE56">
        <v>16</v>
      </c>
      <c r="AF56">
        <v>3</v>
      </c>
      <c r="AG56" s="17">
        <v>6.0991730181380701</v>
      </c>
      <c r="AH56" s="17">
        <v>0.54724668817038435</v>
      </c>
      <c r="AI56" t="s">
        <v>41</v>
      </c>
    </row>
    <row r="57" spans="1:35" ht="13.5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3">
        <v>9</v>
      </c>
      <c r="N57" s="3">
        <v>-4</v>
      </c>
      <c r="O57" s="2">
        <f t="shared" si="0"/>
        <v>14.954263446658661</v>
      </c>
      <c r="P57" s="2">
        <f t="shared" si="1"/>
        <v>1.2731093389091932</v>
      </c>
      <c r="Q57" s="2">
        <f t="shared" si="2"/>
        <v>5.6354673144084355</v>
      </c>
      <c r="R57" s="2">
        <f t="shared" si="3"/>
        <v>0.47976726454514579</v>
      </c>
      <c r="S57" s="6">
        <f t="shared" si="4"/>
        <v>8.5133536897375794E-2</v>
      </c>
      <c r="T57" s="18"/>
      <c r="U57" s="18"/>
      <c r="V57" s="18"/>
      <c r="AA57" s="3">
        <v>9</v>
      </c>
      <c r="AB57" s="3">
        <v>-4</v>
      </c>
      <c r="AC57" s="12">
        <v>0.95699999999999996</v>
      </c>
      <c r="AD57" s="6">
        <v>-0.17299999999999999</v>
      </c>
      <c r="AE57">
        <v>16.899999999999999</v>
      </c>
      <c r="AF57">
        <v>3</v>
      </c>
      <c r="AG57" s="17">
        <v>5.6052169358775865</v>
      </c>
      <c r="AH57" s="17">
        <v>0.47719194282833022</v>
      </c>
      <c r="AI57" t="s">
        <v>41</v>
      </c>
    </row>
    <row r="58" spans="1:35" ht="13.5">
      <c r="A58" s="3">
        <v>9</v>
      </c>
      <c r="B58" s="3">
        <v>-3</v>
      </c>
      <c r="C58" s="6">
        <v>0</v>
      </c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3">
        <v>9</v>
      </c>
      <c r="N58" s="3">
        <v>-3</v>
      </c>
      <c r="O58" s="2">
        <f t="shared" si="0"/>
        <v>0</v>
      </c>
      <c r="P58" s="2">
        <f>SQRT(J58)</f>
        <v>8.8499491523963005</v>
      </c>
      <c r="Q58" s="2">
        <f t="shared" si="2"/>
        <v>0</v>
      </c>
      <c r="R58" s="2">
        <f t="shared" si="3"/>
        <v>3.3350756030481468</v>
      </c>
      <c r="S58" s="6"/>
      <c r="T58" s="18"/>
      <c r="U58" s="18"/>
      <c r="V58" s="18"/>
      <c r="AA58" s="3">
        <v>9</v>
      </c>
      <c r="AB58" s="3">
        <v>-3</v>
      </c>
      <c r="AC58" s="12"/>
      <c r="AD58" s="6"/>
      <c r="AE58">
        <v>0</v>
      </c>
      <c r="AF58">
        <v>8</v>
      </c>
      <c r="AG58" s="17">
        <v>0</v>
      </c>
      <c r="AH58" s="17">
        <v>3.317173396577485</v>
      </c>
    </row>
    <row r="59" spans="1:35" ht="13.5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3">
        <v>9</v>
      </c>
      <c r="N59" s="3">
        <v>-2</v>
      </c>
      <c r="O59" s="2">
        <f t="shared" si="0"/>
        <v>8.0601278264230238</v>
      </c>
      <c r="P59" s="2">
        <f t="shared" si="1"/>
        <v>1.0944176099151213</v>
      </c>
      <c r="Q59" s="2">
        <f t="shared" si="2"/>
        <v>3.0374339115919451</v>
      </c>
      <c r="R59" s="2">
        <f t="shared" si="3"/>
        <v>0.41242784647930808</v>
      </c>
      <c r="S59" s="6">
        <f t="shared" si="4"/>
        <v>0.13578166916005463</v>
      </c>
      <c r="T59" s="18"/>
      <c r="U59" s="18"/>
      <c r="V59" s="18"/>
      <c r="AA59" s="3">
        <v>9</v>
      </c>
      <c r="AB59" s="3">
        <v>-2</v>
      </c>
      <c r="AC59" s="12">
        <v>0.96899999999999997</v>
      </c>
      <c r="AD59" s="6">
        <v>-8.5999999999999993E-2</v>
      </c>
      <c r="AE59">
        <v>10</v>
      </c>
      <c r="AF59">
        <v>2.9</v>
      </c>
      <c r="AG59" s="17">
        <v>3.0211294029395446</v>
      </c>
      <c r="AH59" s="17">
        <v>0.41021399307965062</v>
      </c>
      <c r="AI59" t="s">
        <v>41</v>
      </c>
    </row>
    <row r="60" spans="1:35" ht="13.5">
      <c r="A60" s="13">
        <v>9</v>
      </c>
      <c r="B60" s="13">
        <v>-1</v>
      </c>
      <c r="C60" s="14">
        <v>0</v>
      </c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3">
        <v>9</v>
      </c>
      <c r="N60" s="3">
        <v>-1</v>
      </c>
      <c r="O60" s="2">
        <f t="shared" si="0"/>
        <v>0</v>
      </c>
      <c r="P60" s="2">
        <f>SQRT(J60)</f>
        <v>4.4249745761981503</v>
      </c>
      <c r="Q60" s="2">
        <f t="shared" si="2"/>
        <v>0</v>
      </c>
      <c r="R60" s="2">
        <f t="shared" si="3"/>
        <v>1.6675378015240734</v>
      </c>
      <c r="S60" s="6"/>
      <c r="T60" s="18"/>
      <c r="U60" s="18"/>
      <c r="V60" s="18"/>
      <c r="AA60" s="13">
        <v>9</v>
      </c>
      <c r="AB60" s="13">
        <v>-1</v>
      </c>
      <c r="AC60" s="12"/>
      <c r="AD60" s="6"/>
      <c r="AE60">
        <v>0</v>
      </c>
      <c r="AF60">
        <v>6</v>
      </c>
      <c r="AG60" s="17">
        <v>0</v>
      </c>
      <c r="AH60" s="17">
        <v>1.6585866982887425</v>
      </c>
    </row>
    <row r="61" spans="1:35" ht="13.5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3">
        <v>9</v>
      </c>
      <c r="N61" s="3">
        <v>0</v>
      </c>
      <c r="O61" s="2">
        <f t="shared" si="0"/>
        <v>5.8316378488380085</v>
      </c>
      <c r="P61" s="2">
        <f t="shared" si="1"/>
        <v>1.51769585445462</v>
      </c>
      <c r="Q61" s="2">
        <f t="shared" si="2"/>
        <v>2.1976344474482801</v>
      </c>
      <c r="R61" s="2">
        <f t="shared" si="3"/>
        <v>0.571938926413874</v>
      </c>
      <c r="S61" s="6">
        <f t="shared" si="4"/>
        <v>0.26025207562520891</v>
      </c>
      <c r="T61" s="18"/>
      <c r="U61" s="18"/>
      <c r="V61" s="18"/>
      <c r="AA61" s="13">
        <v>9</v>
      </c>
      <c r="AB61" s="13">
        <v>0</v>
      </c>
      <c r="AC61" s="12">
        <v>0.98099999999999998</v>
      </c>
      <c r="AD61" s="6">
        <v>0</v>
      </c>
      <c r="AE61">
        <v>17</v>
      </c>
      <c r="AF61">
        <v>10</v>
      </c>
      <c r="AG61" s="17">
        <v>2.1858378616109753</v>
      </c>
      <c r="AH61" s="17">
        <v>0.56886884046442454</v>
      </c>
      <c r="AI61" t="s">
        <v>41</v>
      </c>
    </row>
    <row r="62" spans="1:35" ht="13.5">
      <c r="J62" s="8"/>
    </row>
  </sheetData>
  <mergeCells count="1">
    <mergeCell ref="Q1:R1"/>
  </mergeCells>
  <pageMargins left="0.78749999999999998" right="0.78749999999999998" top="0.25" bottom="0.25" header="0.78749999999999998" footer="0.78749999999999998"/>
  <pageSetup scale="95" orientation="portrait" horizontalDpi="4294967293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G20" sqref="G20"/>
    </sheetView>
  </sheetViews>
  <sheetFormatPr defaultColWidth="9.33203125"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2</v>
      </c>
      <c r="C5" s="6">
        <v>0</v>
      </c>
      <c r="D5" s="2">
        <v>0</v>
      </c>
      <c r="E5" s="2">
        <v>110.05499999999999</v>
      </c>
    </row>
    <row r="6" spans="1:5">
      <c r="A6" s="3">
        <v>1</v>
      </c>
      <c r="B6" s="3">
        <v>3</v>
      </c>
      <c r="C6" s="6">
        <v>0.18243903091169938</v>
      </c>
      <c r="D6" s="2">
        <v>549.44831569353391</v>
      </c>
      <c r="E6" s="2">
        <v>28.91833240492284</v>
      </c>
    </row>
    <row r="7" spans="1:5">
      <c r="A7" s="3">
        <v>2</v>
      </c>
      <c r="B7" s="3">
        <v>-2</v>
      </c>
      <c r="C7" s="6">
        <v>0.22361797781037193</v>
      </c>
      <c r="D7" s="2">
        <v>2299.5202473395966</v>
      </c>
      <c r="E7" s="2">
        <v>163.58375743269488</v>
      </c>
    </row>
    <row r="8" spans="1:5">
      <c r="A8" s="3">
        <v>2</v>
      </c>
      <c r="B8" s="3">
        <v>-1</v>
      </c>
      <c r="C8" s="6">
        <v>0.21651789764358972</v>
      </c>
      <c r="D8" s="2">
        <v>41160.614328566735</v>
      </c>
      <c r="E8" s="2">
        <v>452.81203881811587</v>
      </c>
    </row>
    <row r="9" spans="1:5">
      <c r="A9" s="3">
        <v>2</v>
      </c>
      <c r="B9" s="3">
        <v>0</v>
      </c>
      <c r="C9" s="6">
        <v>0.218</v>
      </c>
      <c r="D9" s="2">
        <v>5882.5396825396829</v>
      </c>
      <c r="E9" s="2">
        <v>100.34920634920634</v>
      </c>
    </row>
    <row r="10" spans="1:5">
      <c r="A10" s="3">
        <v>2</v>
      </c>
      <c r="B10" s="3">
        <v>1</v>
      </c>
      <c r="C10" s="6">
        <v>0.22808989455914089</v>
      </c>
      <c r="D10" s="2">
        <v>11102.841354784179</v>
      </c>
      <c r="E10" s="2">
        <v>201.86984281425782</v>
      </c>
    </row>
    <row r="11" spans="1:5">
      <c r="A11" s="3">
        <v>2</v>
      </c>
      <c r="B11" s="3">
        <v>2</v>
      </c>
      <c r="C11" s="6">
        <v>0.2464893506827425</v>
      </c>
      <c r="D11" s="2">
        <v>4323.9568755797391</v>
      </c>
      <c r="E11" s="2">
        <v>115.8202734530287</v>
      </c>
    </row>
    <row r="12" spans="1:5">
      <c r="A12" s="3">
        <v>2</v>
      </c>
      <c r="B12" s="3">
        <v>3</v>
      </c>
      <c r="C12" s="6">
        <v>0.26983328186122629</v>
      </c>
      <c r="D12" s="2">
        <v>1523.9895475243468</v>
      </c>
      <c r="E12" s="2">
        <v>11.288811463143311</v>
      </c>
    </row>
    <row r="13" spans="1:5">
      <c r="A13" s="3">
        <v>2</v>
      </c>
      <c r="B13" s="3">
        <v>4</v>
      </c>
      <c r="C13" s="6">
        <v>0.29829180344085893</v>
      </c>
      <c r="D13" s="2">
        <v>605.38344692678356</v>
      </c>
      <c r="E13" s="2">
        <v>29.530899850087014</v>
      </c>
    </row>
    <row r="14" spans="1:5">
      <c r="A14" s="3">
        <v>2</v>
      </c>
      <c r="B14" s="3">
        <v>5</v>
      </c>
      <c r="C14" s="6">
        <v>0.32908357601071497</v>
      </c>
      <c r="D14" s="2">
        <v>225.77645755025671</v>
      </c>
      <c r="E14" s="2">
        <v>60.785969340453725</v>
      </c>
    </row>
    <row r="15" spans="1:5">
      <c r="A15" s="3">
        <v>2</v>
      </c>
      <c r="B15" s="3">
        <v>6</v>
      </c>
      <c r="C15" s="6">
        <v>0.36274646793594006</v>
      </c>
      <c r="D15" s="2">
        <v>120.53566892083519</v>
      </c>
      <c r="E15" s="2">
        <v>20.089278153472531</v>
      </c>
    </row>
    <row r="16" spans="1:5">
      <c r="A16" s="3">
        <v>3</v>
      </c>
      <c r="B16" s="3">
        <v>-2</v>
      </c>
      <c r="C16" s="6">
        <v>0.32582971012478285</v>
      </c>
      <c r="D16" s="2">
        <v>7845.5380114582067</v>
      </c>
      <c r="E16" s="2">
        <v>385.8461317110594</v>
      </c>
    </row>
    <row r="17" spans="1:5">
      <c r="A17" s="3">
        <v>3</v>
      </c>
      <c r="B17" s="3">
        <v>-1</v>
      </c>
      <c r="C17" s="6">
        <v>0.32386725675807365</v>
      </c>
      <c r="D17" s="2">
        <v>14985.931981683396</v>
      </c>
      <c r="E17" s="2">
        <v>273.60207767388766</v>
      </c>
    </row>
    <row r="18" spans="1:5">
      <c r="A18" s="3">
        <v>3</v>
      </c>
      <c r="B18" s="3">
        <v>0</v>
      </c>
      <c r="C18" s="6">
        <v>0.32600000000000001</v>
      </c>
      <c r="D18" s="2">
        <v>1234.3230174081239</v>
      </c>
      <c r="E18" s="2">
        <v>86.702127659574487</v>
      </c>
    </row>
    <row r="19" spans="1:5">
      <c r="A19" s="3">
        <v>3</v>
      </c>
      <c r="B19" s="3">
        <v>1</v>
      </c>
      <c r="C19" s="6">
        <v>0</v>
      </c>
      <c r="D19" s="2">
        <v>0</v>
      </c>
      <c r="E19" s="2">
        <v>359.15940252955227</v>
      </c>
    </row>
    <row r="20" spans="1:5">
      <c r="A20" s="3">
        <v>3</v>
      </c>
      <c r="B20" s="3">
        <v>2</v>
      </c>
      <c r="C20" s="6">
        <v>0.34973847372000699</v>
      </c>
      <c r="D20" s="2">
        <v>737.61509073506477</v>
      </c>
      <c r="E20" s="2">
        <v>36.425436579509373</v>
      </c>
    </row>
    <row r="21" spans="1:5">
      <c r="A21" s="3">
        <v>3</v>
      </c>
      <c r="B21" s="3">
        <v>3</v>
      </c>
      <c r="C21" s="6">
        <v>0.36832865758721517</v>
      </c>
      <c r="D21" s="2">
        <v>1311.9986937982035</v>
      </c>
      <c r="E21" s="2">
        <v>30.199458425022588</v>
      </c>
    </row>
    <row r="22" spans="1:5">
      <c r="A22" s="3">
        <v>3</v>
      </c>
      <c r="B22" s="3">
        <v>4</v>
      </c>
      <c r="C22" s="6">
        <v>0.39177544588705399</v>
      </c>
      <c r="D22" s="2">
        <v>1199.2758655234204</v>
      </c>
      <c r="E22" s="2">
        <v>30.306610320086431</v>
      </c>
    </row>
    <row r="23" spans="1:5">
      <c r="A23" s="3">
        <v>3</v>
      </c>
      <c r="B23" s="3">
        <v>5</v>
      </c>
      <c r="C23" s="6">
        <v>0.41759909003732276</v>
      </c>
      <c r="D23" s="2">
        <v>649.18549161302462</v>
      </c>
      <c r="E23" s="2">
        <v>15.963577662615362</v>
      </c>
    </row>
    <row r="24" spans="1:5">
      <c r="A24" s="3">
        <v>3</v>
      </c>
      <c r="B24" s="3">
        <v>6</v>
      </c>
      <c r="C24" s="6">
        <v>0.44616140577149882</v>
      </c>
      <c r="D24" s="2">
        <v>219.80618473908842</v>
      </c>
      <c r="E24" s="2">
        <v>31.40088353415549</v>
      </c>
    </row>
    <row r="25" spans="1:5">
      <c r="A25" s="3">
        <v>4</v>
      </c>
      <c r="B25" s="3">
        <v>-3</v>
      </c>
      <c r="C25" s="6">
        <v>0.43667048184201473</v>
      </c>
      <c r="D25" s="2">
        <v>3771.0850021113624</v>
      </c>
      <c r="E25" s="2">
        <v>212.45549307669648</v>
      </c>
    </row>
    <row r="26" spans="1:5">
      <c r="A26" s="3">
        <v>4</v>
      </c>
      <c r="B26" s="3">
        <v>-2</v>
      </c>
      <c r="C26" s="6">
        <v>0.43188534077043261</v>
      </c>
      <c r="D26" s="2">
        <v>13041.667312539106</v>
      </c>
      <c r="E26" s="2">
        <v>328.02711005856906</v>
      </c>
    </row>
    <row r="27" spans="1:5">
      <c r="A27" s="3">
        <v>4</v>
      </c>
      <c r="B27" s="3">
        <v>-1</v>
      </c>
      <c r="C27" s="6">
        <v>0.43146721383800929</v>
      </c>
      <c r="D27" s="2">
        <v>3632.0145254632293</v>
      </c>
      <c r="E27" s="2">
        <v>287.44993916608428</v>
      </c>
    </row>
    <row r="28" spans="1:5">
      <c r="A28" s="3">
        <v>4</v>
      </c>
      <c r="B28" s="3">
        <v>0</v>
      </c>
      <c r="C28" s="6">
        <v>0.43506536697007098</v>
      </c>
      <c r="D28" s="2">
        <v>1870.4200683597801</v>
      </c>
      <c r="E28" s="2">
        <v>22.441138013706283</v>
      </c>
    </row>
    <row r="29" spans="1:5">
      <c r="A29" s="3">
        <v>4</v>
      </c>
      <c r="B29" s="3">
        <v>1</v>
      </c>
      <c r="C29" s="6">
        <v>0.44309141269042895</v>
      </c>
      <c r="D29" s="2">
        <v>369.35161797255063</v>
      </c>
      <c r="E29" s="2">
        <v>58.704892922789519</v>
      </c>
    </row>
    <row r="30" spans="1:5">
      <c r="A30" s="3">
        <v>4</v>
      </c>
      <c r="B30" s="3">
        <v>2</v>
      </c>
      <c r="C30" s="6">
        <v>0.45623971631770233</v>
      </c>
      <c r="D30" s="2">
        <v>693.11801579504277</v>
      </c>
      <c r="E30" s="2">
        <v>38.153285273121625</v>
      </c>
    </row>
    <row r="31" spans="1:5">
      <c r="A31" s="3">
        <v>4</v>
      </c>
      <c r="B31" s="3">
        <v>3</v>
      </c>
      <c r="C31" s="6">
        <v>0</v>
      </c>
      <c r="D31" s="2">
        <v>0</v>
      </c>
      <c r="E31" s="2">
        <v>30.484739999999999</v>
      </c>
    </row>
    <row r="32" spans="1:5">
      <c r="A32" s="3">
        <v>4</v>
      </c>
      <c r="B32" s="3">
        <v>4</v>
      </c>
      <c r="C32" s="6">
        <v>0.49272653618550721</v>
      </c>
      <c r="D32" s="2">
        <v>65.060885050784762</v>
      </c>
      <c r="E32" s="2">
        <v>12.392549533482812</v>
      </c>
    </row>
    <row r="33" spans="1:5">
      <c r="A33" s="3">
        <v>4</v>
      </c>
      <c r="B33" s="3">
        <v>5</v>
      </c>
      <c r="C33" s="6">
        <v>0.51435757590665054</v>
      </c>
      <c r="D33" s="2">
        <v>121.8420779610819</v>
      </c>
      <c r="E33" s="2">
        <v>11.422694808851427</v>
      </c>
    </row>
    <row r="34" spans="1:5">
      <c r="A34" s="3">
        <v>4</v>
      </c>
      <c r="B34" s="3">
        <v>6</v>
      </c>
      <c r="C34" s="6">
        <v>0.53945835340385007</v>
      </c>
      <c r="D34" s="2">
        <v>45.125708073231728</v>
      </c>
      <c r="E34" s="2">
        <v>49.638278880554907</v>
      </c>
    </row>
    <row r="35" spans="1:5">
      <c r="A35" s="3">
        <v>5</v>
      </c>
      <c r="B35" s="3">
        <v>-3</v>
      </c>
      <c r="C35" s="6">
        <v>0.54113245597020643</v>
      </c>
      <c r="D35" s="2">
        <v>1731.240032712386</v>
      </c>
      <c r="E35" s="2">
        <v>136.57113947151072</v>
      </c>
    </row>
    <row r="36" spans="1:5">
      <c r="A36" s="3">
        <v>5</v>
      </c>
      <c r="B36" s="3">
        <v>-2</v>
      </c>
      <c r="C36" s="6">
        <v>0.53869425710269536</v>
      </c>
      <c r="D36" s="2">
        <v>1893.7329797040327</v>
      </c>
      <c r="E36" s="2">
        <v>52.240909784938829</v>
      </c>
    </row>
    <row r="37" spans="1:5">
      <c r="A37" s="3">
        <v>5</v>
      </c>
      <c r="B37" s="3">
        <v>-1</v>
      </c>
      <c r="C37" s="6">
        <v>0.54012695627595519</v>
      </c>
      <c r="D37" s="2">
        <v>398.8338707103772</v>
      </c>
      <c r="E37" s="2">
        <v>21.388567198979221</v>
      </c>
    </row>
    <row r="38" spans="1:5">
      <c r="A38" s="3">
        <v>5</v>
      </c>
      <c r="B38" s="3">
        <v>0</v>
      </c>
      <c r="C38" s="6">
        <v>0.54370092037490203</v>
      </c>
      <c r="D38" s="2">
        <v>304.00481569349358</v>
      </c>
      <c r="E38" s="2">
        <v>4.6769971645152859</v>
      </c>
    </row>
    <row r="39" spans="1:5">
      <c r="A39" s="3">
        <v>5</v>
      </c>
      <c r="B39" s="3">
        <v>1</v>
      </c>
      <c r="C39" s="6">
        <v>0.55141360694549746</v>
      </c>
      <c r="D39" s="2">
        <v>288.70436423005356</v>
      </c>
      <c r="E39" s="2">
        <v>16.167444396882999</v>
      </c>
    </row>
    <row r="40" spans="1:5">
      <c r="A40" s="3">
        <v>6</v>
      </c>
      <c r="B40" s="3">
        <v>-4</v>
      </c>
      <c r="C40" s="6">
        <v>0.65229693038596093</v>
      </c>
      <c r="D40" s="2">
        <v>248.26708636259417</v>
      </c>
      <c r="E40" s="2">
        <v>17.422251674568013</v>
      </c>
    </row>
    <row r="41" spans="1:5">
      <c r="A41" s="3">
        <v>6</v>
      </c>
      <c r="B41" s="3">
        <v>-3</v>
      </c>
      <c r="C41" s="6">
        <v>0.64792489969455835</v>
      </c>
      <c r="D41" s="2">
        <v>251.06300663642611</v>
      </c>
      <c r="E41" s="2">
        <v>14.484404229024584</v>
      </c>
    </row>
    <row r="42" spans="1:5">
      <c r="A42" s="3">
        <v>6</v>
      </c>
      <c r="B42" s="3">
        <v>-2</v>
      </c>
      <c r="C42" s="6">
        <v>0.64649758477473851</v>
      </c>
      <c r="D42" s="2">
        <v>104.93139243341608</v>
      </c>
      <c r="E42" s="2">
        <v>18.700644196054352</v>
      </c>
    </row>
    <row r="43" spans="1:5">
      <c r="A43" s="3">
        <v>6</v>
      </c>
      <c r="B43" s="3">
        <v>-1</v>
      </c>
      <c r="C43" s="6">
        <v>0.64842732823347293</v>
      </c>
      <c r="D43" s="2">
        <v>84.645757104939477</v>
      </c>
      <c r="E43" s="2">
        <v>15.578973700295608</v>
      </c>
    </row>
    <row r="44" spans="1:5">
      <c r="A44" s="3">
        <v>6</v>
      </c>
      <c r="B44" s="3">
        <v>0</v>
      </c>
      <c r="C44" s="6">
        <v>0.65283842913362999</v>
      </c>
      <c r="D44" s="2">
        <v>83.618879646477708</v>
      </c>
      <c r="E44" s="2">
        <v>6.5283842913362999</v>
      </c>
    </row>
    <row r="45" spans="1:5">
      <c r="A45" s="3">
        <v>6</v>
      </c>
      <c r="B45" s="3">
        <v>1</v>
      </c>
      <c r="C45" s="6">
        <v>0.66046725884028501</v>
      </c>
      <c r="D45" s="2">
        <v>106.42676071708736</v>
      </c>
      <c r="E45" s="2">
        <v>7.8254971115505407</v>
      </c>
    </row>
    <row r="46" spans="1:5">
      <c r="A46" s="3">
        <v>6</v>
      </c>
      <c r="B46" s="3">
        <v>2</v>
      </c>
      <c r="C46" s="6">
        <v>0</v>
      </c>
      <c r="D46" s="2">
        <v>0</v>
      </c>
      <c r="E46" s="2">
        <v>6.1248000000000005</v>
      </c>
    </row>
    <row r="47" spans="1:5">
      <c r="A47" s="3">
        <v>6</v>
      </c>
      <c r="B47" s="3">
        <v>3</v>
      </c>
      <c r="C47" s="6">
        <v>0.68408945820278377</v>
      </c>
      <c r="D47" s="2">
        <v>86.473952088469247</v>
      </c>
      <c r="E47" s="2">
        <v>4.3969806146679273</v>
      </c>
    </row>
    <row r="48" spans="1:5">
      <c r="A48" s="3">
        <v>6</v>
      </c>
      <c r="B48" s="3">
        <v>4</v>
      </c>
      <c r="C48" s="6">
        <v>0.70028589245122541</v>
      </c>
      <c r="D48" s="2">
        <v>81.099675452021074</v>
      </c>
      <c r="E48" s="2">
        <v>5.7928339608586477</v>
      </c>
    </row>
    <row r="49" spans="1:5">
      <c r="A49" s="3">
        <v>7</v>
      </c>
      <c r="B49" s="3">
        <v>-4</v>
      </c>
      <c r="C49" s="6">
        <v>0.7572805224299487</v>
      </c>
      <c r="D49" s="2">
        <v>707.279391864064</v>
      </c>
      <c r="E49" s="2">
        <v>19.450183276261757</v>
      </c>
    </row>
    <row r="50" spans="1:5">
      <c r="A50" s="3">
        <v>7</v>
      </c>
      <c r="B50" s="3">
        <v>-3</v>
      </c>
      <c r="C50" s="6">
        <v>0.75444431494089825</v>
      </c>
      <c r="D50" s="2">
        <v>470.14495527318201</v>
      </c>
      <c r="E50" s="2">
        <v>23.507247763659102</v>
      </c>
    </row>
    <row r="51" spans="1:5">
      <c r="A51" s="3">
        <v>7</v>
      </c>
      <c r="B51" s="3">
        <v>-2</v>
      </c>
      <c r="C51" s="6">
        <v>0.75426490834861581</v>
      </c>
      <c r="D51" s="2">
        <v>127.67847219240592</v>
      </c>
      <c r="E51" s="2">
        <v>62.136856466970897</v>
      </c>
    </row>
    <row r="52" spans="1:5">
      <c r="A52" s="3">
        <v>7</v>
      </c>
      <c r="B52" s="3">
        <v>-1</v>
      </c>
      <c r="C52" s="6">
        <v>0.75628887838736603</v>
      </c>
      <c r="D52" s="2">
        <v>91.199723633001412</v>
      </c>
      <c r="E52" s="2">
        <v>9.5345165616319658</v>
      </c>
    </row>
    <row r="53" spans="1:5">
      <c r="A53" s="3">
        <v>7</v>
      </c>
      <c r="B53" s="3">
        <v>0</v>
      </c>
      <c r="C53" s="6">
        <v>0.76030831903585805</v>
      </c>
      <c r="D53" s="2">
        <v>56.493497389661272</v>
      </c>
      <c r="E53" s="2">
        <v>2.8246748694830637</v>
      </c>
    </row>
    <row r="54" spans="1:5">
      <c r="A54" s="3">
        <v>8</v>
      </c>
      <c r="B54" s="3">
        <v>0</v>
      </c>
      <c r="C54" s="6">
        <v>0</v>
      </c>
      <c r="D54" s="2">
        <v>0</v>
      </c>
      <c r="E54" s="2">
        <v>5.3202239999999996</v>
      </c>
    </row>
    <row r="55" spans="1:5">
      <c r="A55" s="3">
        <v>9</v>
      </c>
      <c r="B55" s="3">
        <v>-5</v>
      </c>
      <c r="C55" s="6">
        <v>0.97500051282037792</v>
      </c>
      <c r="D55" s="2">
        <v>264.781178129767</v>
      </c>
      <c r="E55" s="2">
        <v>49.646470899331305</v>
      </c>
    </row>
    <row r="56" spans="1:5">
      <c r="A56" s="3">
        <v>9</v>
      </c>
      <c r="B56" s="3">
        <v>-4</v>
      </c>
      <c r="C56" s="6">
        <v>0.97251118245498847</v>
      </c>
      <c r="D56" s="2">
        <v>223.62999523207139</v>
      </c>
      <c r="E56" s="2">
        <v>39.697632289716815</v>
      </c>
    </row>
    <row r="57" spans="1:5">
      <c r="A57" s="3">
        <v>9</v>
      </c>
      <c r="B57" s="3">
        <v>-3</v>
      </c>
      <c r="C57" s="14">
        <v>0</v>
      </c>
      <c r="D57" s="2">
        <v>0</v>
      </c>
      <c r="E57" s="2">
        <v>78.321600000000004</v>
      </c>
    </row>
    <row r="58" spans="1:5">
      <c r="A58" s="3">
        <v>9</v>
      </c>
      <c r="B58" s="3">
        <v>-2</v>
      </c>
      <c r="C58" s="14">
        <v>0.97280881986133327</v>
      </c>
      <c r="D58" s="2">
        <v>64.96566057827873</v>
      </c>
      <c r="E58" s="2">
        <v>18.840041567700833</v>
      </c>
    </row>
    <row r="59" spans="1:5">
      <c r="A59" s="3">
        <v>9</v>
      </c>
      <c r="B59" s="3">
        <v>-1</v>
      </c>
      <c r="C59" s="6">
        <v>0</v>
      </c>
      <c r="D59" s="2">
        <v>0</v>
      </c>
      <c r="E59" s="2">
        <v>19.580399999999997</v>
      </c>
    </row>
    <row r="60" spans="1:5">
      <c r="A60" s="3">
        <v>9</v>
      </c>
      <c r="B60" s="3">
        <v>0</v>
      </c>
      <c r="C60" s="6">
        <v>0.98099999999999998</v>
      </c>
      <c r="D60" s="2">
        <v>34.007999999999996</v>
      </c>
      <c r="E60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085_ver4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cp:lastPrinted>2014-07-10T17:59:47Z</cp:lastPrinted>
  <dcterms:created xsi:type="dcterms:W3CDTF">2014-06-28T20:24:59Z</dcterms:created>
  <dcterms:modified xsi:type="dcterms:W3CDTF">2014-07-11T01:56:15Z</dcterms:modified>
</cp:coreProperties>
</file>