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5" yWindow="255" windowWidth="16380" windowHeight="8190" tabRatio="382" activeTab="1"/>
  </bookViews>
  <sheets>
    <sheet name="everything" sheetId="1" r:id="rId1"/>
    <sheet name="cleaned up" sheetId="2" r:id="rId2"/>
    <sheet name="085_ver3" sheetId="3" r:id="rId3"/>
  </sheets>
  <calcPr calcId="125725"/>
</workbook>
</file>

<file path=xl/calcChain.xml><?xml version="1.0" encoding="utf-8"?>
<calcChain xmlns="http://schemas.openxmlformats.org/spreadsheetml/2006/main">
  <c r="M40" i="2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26"/>
  <c r="M27"/>
  <c r="M28"/>
  <c r="M29"/>
  <c r="M30"/>
  <c r="M31"/>
  <c r="M32"/>
  <c r="M33"/>
  <c r="M34"/>
  <c r="M35"/>
  <c r="M36"/>
  <c r="M37"/>
  <c r="M38"/>
  <c r="M39"/>
  <c r="M23"/>
  <c r="M24"/>
  <c r="M25"/>
  <c r="M20"/>
  <c r="M21"/>
  <c r="M22"/>
  <c r="I60"/>
  <c r="I58"/>
  <c r="N55"/>
  <c r="I55"/>
  <c r="J55"/>
  <c r="N32"/>
  <c r="I32"/>
  <c r="N20"/>
  <c r="I20"/>
  <c r="P6"/>
  <c r="O6"/>
  <c r="N6"/>
  <c r="M6"/>
  <c r="J6"/>
  <c r="I6"/>
  <c r="J5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N47" s="1"/>
  <c r="J48"/>
  <c r="J49"/>
  <c r="J50"/>
  <c r="J51"/>
  <c r="J52"/>
  <c r="J53"/>
  <c r="J54"/>
  <c r="J56"/>
  <c r="J57"/>
  <c r="J58"/>
  <c r="N58" s="1"/>
  <c r="J59"/>
  <c r="J60"/>
  <c r="N60" s="1"/>
  <c r="J61"/>
  <c r="J3"/>
  <c r="I5"/>
  <c r="M5" s="1"/>
  <c r="I7"/>
  <c r="M7" s="1"/>
  <c r="N7" s="1"/>
  <c r="I8"/>
  <c r="M8" s="1"/>
  <c r="I9"/>
  <c r="M9" s="1"/>
  <c r="N9" s="1"/>
  <c r="I10"/>
  <c r="M10" s="1"/>
  <c r="I11"/>
  <c r="M11" s="1"/>
  <c r="N11" s="1"/>
  <c r="I12"/>
  <c r="M12" s="1"/>
  <c r="I13"/>
  <c r="M13" s="1"/>
  <c r="N13" s="1"/>
  <c r="I14"/>
  <c r="M14" s="1"/>
  <c r="I15"/>
  <c r="M15" s="1"/>
  <c r="N15" s="1"/>
  <c r="I16"/>
  <c r="M16" s="1"/>
  <c r="I17"/>
  <c r="M17" s="1"/>
  <c r="N17" s="1"/>
  <c r="I18"/>
  <c r="M18" s="1"/>
  <c r="I19"/>
  <c r="M19" s="1"/>
  <c r="N19" s="1"/>
  <c r="I21"/>
  <c r="N21" s="1"/>
  <c r="I22"/>
  <c r="I23"/>
  <c r="N23" s="1"/>
  <c r="I24"/>
  <c r="I25"/>
  <c r="N25" s="1"/>
  <c r="I26"/>
  <c r="I27"/>
  <c r="N27" s="1"/>
  <c r="I28"/>
  <c r="I29"/>
  <c r="N29" s="1"/>
  <c r="I30"/>
  <c r="I31"/>
  <c r="N31" s="1"/>
  <c r="I33"/>
  <c r="N33" s="1"/>
  <c r="I34"/>
  <c r="I35"/>
  <c r="N35" s="1"/>
  <c r="I36"/>
  <c r="I37"/>
  <c r="N37" s="1"/>
  <c r="I38"/>
  <c r="I39"/>
  <c r="N39" s="1"/>
  <c r="I40"/>
  <c r="I41"/>
  <c r="N41" s="1"/>
  <c r="I42"/>
  <c r="I43"/>
  <c r="N43" s="1"/>
  <c r="I44"/>
  <c r="I45"/>
  <c r="N45" s="1"/>
  <c r="I46"/>
  <c r="I48"/>
  <c r="I49"/>
  <c r="N49" s="1"/>
  <c r="I50"/>
  <c r="I51"/>
  <c r="N51" s="1"/>
  <c r="I52"/>
  <c r="I53"/>
  <c r="N53" s="1"/>
  <c r="I54"/>
  <c r="I56"/>
  <c r="I57"/>
  <c r="I59"/>
  <c r="I61"/>
  <c r="I3"/>
  <c r="M3" s="1"/>
  <c r="N3" s="1"/>
  <c r="I4"/>
  <c r="M4" s="1"/>
  <c r="J4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N56" i="2" l="1"/>
  <c r="P55"/>
  <c r="O55"/>
  <c r="P47"/>
  <c r="P3"/>
  <c r="O61"/>
  <c r="O57"/>
  <c r="O54"/>
  <c r="O52"/>
  <c r="O50"/>
  <c r="O48"/>
  <c r="P45"/>
  <c r="P43"/>
  <c r="P41"/>
  <c r="P39"/>
  <c r="P37"/>
  <c r="P35"/>
  <c r="P33"/>
  <c r="O30"/>
  <c r="O28"/>
  <c r="O26"/>
  <c r="O24"/>
  <c r="O22"/>
  <c r="P19"/>
  <c r="P17"/>
  <c r="P15"/>
  <c r="P13"/>
  <c r="P11"/>
  <c r="P9"/>
  <c r="P7"/>
  <c r="O59"/>
  <c r="P56"/>
  <c r="P53"/>
  <c r="P51"/>
  <c r="P49"/>
  <c r="O46"/>
  <c r="O44"/>
  <c r="O42"/>
  <c r="O40"/>
  <c r="O38"/>
  <c r="O36"/>
  <c r="O34"/>
  <c r="P31"/>
  <c r="P29"/>
  <c r="P27"/>
  <c r="P25"/>
  <c r="P23"/>
  <c r="P21"/>
  <c r="O18"/>
  <c r="O16"/>
  <c r="O14"/>
  <c r="O12"/>
  <c r="O10"/>
  <c r="O8"/>
  <c r="O5"/>
  <c r="N61"/>
  <c r="P61" s="1"/>
  <c r="Q61" s="1"/>
  <c r="N59"/>
  <c r="P59" s="1"/>
  <c r="Q59" s="1"/>
  <c r="N57"/>
  <c r="P57" s="1"/>
  <c r="Q57" s="1"/>
  <c r="N54"/>
  <c r="P54" s="1"/>
  <c r="N52"/>
  <c r="P52" s="1"/>
  <c r="Q52" s="1"/>
  <c r="N50"/>
  <c r="P50" s="1"/>
  <c r="N48"/>
  <c r="P48" s="1"/>
  <c r="Q48" s="1"/>
  <c r="N46"/>
  <c r="P46" s="1"/>
  <c r="N44"/>
  <c r="P44" s="1"/>
  <c r="Q44" s="1"/>
  <c r="N42"/>
  <c r="P42" s="1"/>
  <c r="N40"/>
  <c r="P40" s="1"/>
  <c r="Q40" s="1"/>
  <c r="N38"/>
  <c r="P38" s="1"/>
  <c r="N36"/>
  <c r="P36" s="1"/>
  <c r="Q36" s="1"/>
  <c r="N34"/>
  <c r="P34" s="1"/>
  <c r="N30"/>
  <c r="P30" s="1"/>
  <c r="Q30" s="1"/>
  <c r="N28"/>
  <c r="P28" s="1"/>
  <c r="N26"/>
  <c r="P26" s="1"/>
  <c r="Q26" s="1"/>
  <c r="N24"/>
  <c r="P24" s="1"/>
  <c r="N22"/>
  <c r="P22" s="1"/>
  <c r="Q22" s="1"/>
  <c r="N18"/>
  <c r="P18" s="1"/>
  <c r="Q18" s="1"/>
  <c r="N16"/>
  <c r="P16" s="1"/>
  <c r="Q16" s="1"/>
  <c r="N14"/>
  <c r="P14" s="1"/>
  <c r="Q14" s="1"/>
  <c r="N12"/>
  <c r="P12" s="1"/>
  <c r="Q12" s="1"/>
  <c r="N10"/>
  <c r="P10" s="1"/>
  <c r="Q10" s="1"/>
  <c r="N8"/>
  <c r="P8" s="1"/>
  <c r="Q8" s="1"/>
  <c r="N5"/>
  <c r="P5" s="1"/>
  <c r="Q5" s="1"/>
  <c r="O3"/>
  <c r="Q3" s="1"/>
  <c r="O60"/>
  <c r="O58"/>
  <c r="O56"/>
  <c r="O53"/>
  <c r="Q53" s="1"/>
  <c r="O51"/>
  <c r="O49"/>
  <c r="Q49" s="1"/>
  <c r="O47"/>
  <c r="O45"/>
  <c r="Q45" s="1"/>
  <c r="O43"/>
  <c r="Q43" s="1"/>
  <c r="O41"/>
  <c r="Q41" s="1"/>
  <c r="O39"/>
  <c r="Q39" s="1"/>
  <c r="O37"/>
  <c r="Q37" s="1"/>
  <c r="O35"/>
  <c r="Q35" s="1"/>
  <c r="O33"/>
  <c r="Q33" s="1"/>
  <c r="O31"/>
  <c r="Q31" s="1"/>
  <c r="O29"/>
  <c r="Q29" s="1"/>
  <c r="O27"/>
  <c r="Q27" s="1"/>
  <c r="O25"/>
  <c r="Q25" s="1"/>
  <c r="O23"/>
  <c r="Q23" s="1"/>
  <c r="O21"/>
  <c r="Q21" s="1"/>
  <c r="O19"/>
  <c r="O17"/>
  <c r="Q17" s="1"/>
  <c r="O15"/>
  <c r="O13"/>
  <c r="Q13" s="1"/>
  <c r="O11"/>
  <c r="O9"/>
  <c r="Q9" s="1"/>
  <c r="O7"/>
  <c r="O4"/>
  <c r="P32"/>
  <c r="P20"/>
  <c r="N4"/>
  <c r="P4" s="1"/>
  <c r="O32"/>
  <c r="O20"/>
  <c r="P60"/>
  <c r="P58"/>
  <c r="L4" i="1"/>
  <c r="M4" s="1"/>
  <c r="V4" s="1"/>
  <c r="S4" s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K61" i="2"/>
  <c r="K59"/>
  <c r="K57"/>
  <c r="K54"/>
  <c r="K52"/>
  <c r="K50"/>
  <c r="K48"/>
  <c r="K46"/>
  <c r="K44"/>
  <c r="K42"/>
  <c r="K40"/>
  <c r="K38"/>
  <c r="K36"/>
  <c r="K34"/>
  <c r="K30"/>
  <c r="K28"/>
  <c r="K26"/>
  <c r="K24"/>
  <c r="K22"/>
  <c r="K18"/>
  <c r="K16"/>
  <c r="K14"/>
  <c r="K12"/>
  <c r="K10"/>
  <c r="K8"/>
  <c r="K5"/>
  <c r="K4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K56" i="2"/>
  <c r="K53"/>
  <c r="K51"/>
  <c r="K49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Q4" i="2" l="1"/>
  <c r="Q7"/>
  <c r="Q11"/>
  <c r="Q15"/>
  <c r="Q19"/>
  <c r="Q51"/>
  <c r="Q56"/>
  <c r="Q24"/>
  <c r="Q28"/>
  <c r="Q34"/>
  <c r="Q38"/>
  <c r="Q42"/>
  <c r="Q46"/>
  <c r="Q50"/>
  <c r="Q54"/>
  <c r="M54" i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3" i="2"/>
</calcChain>
</file>

<file path=xl/sharedStrings.xml><?xml version="1.0" encoding="utf-8"?>
<sst xmlns="http://schemas.openxmlformats.org/spreadsheetml/2006/main" count="51" uniqueCount="34">
  <si>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</si>
  <si>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</si>
  <si>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</si>
  <si>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</si>
  <si>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</si>
  <si>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</si>
  <si>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</si>
  <si>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</si>
  <si>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</si>
  <si>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</si>
  <si>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</si>
  <si>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</si>
  <si>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</si>
  <si>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</si>
  <si>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</si>
  <si>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</si>
  <si>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</si>
  <si>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</si>
  <si>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</si>
  <si>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</si>
  <si>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</si>
  <si>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</si>
  <si>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</si>
  <si>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</si>
  <si>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</si>
  <si>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</si>
  <si>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</si>
  <si>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</si>
  <si>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</si>
  <si>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</si>
  <si>
    <t>F</t>
  </si>
  <si>
    <t>sigma^F</t>
  </si>
  <si>
    <t>normalized</t>
  </si>
  <si>
    <t>sigma^F/F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</si>
</sst>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opLeftCell="B1" workbookViewId="0">
      <selection activeCell="G6" sqref="G6"/>
    </sheetView>
  </sheetViews>
  <sheetFormatPr defaultRowHeight="12.75"/>
  <cols>
    <col min="1" max="1" width="2.85546875" customWidth="1"/>
    <col min="2" max="2" width="2.85546875" bestFit="1" customWidth="1"/>
    <col min="3" max="3" width="6.140625" bestFit="1" customWidth="1"/>
    <col min="4" max="4" width="6.85546875" bestFit="1" customWidth="1"/>
    <col min="5" max="5" width="5.7109375" bestFit="1" customWidth="1"/>
    <col min="6" max="6" width="7.140625" bestFit="1" customWidth="1"/>
    <col min="7" max="7" width="5.7109375" bestFit="1" customWidth="1"/>
    <col min="8" max="8" width="5.140625" bestFit="1" customWidth="1"/>
    <col min="9" max="9" width="4.7109375" bestFit="1" customWidth="1"/>
    <col min="10" max="10" width="5" bestFit="1" customWidth="1"/>
    <col min="11" max="11" width="4.7109375" bestFit="1" customWidth="1"/>
    <col min="12" max="12" width="6.5703125" bestFit="1" customWidth="1"/>
    <col min="13" max="13" width="9.7109375" bestFit="1" customWidth="1"/>
    <col min="14" max="14" width="7.7109375" bestFit="1" customWidth="1"/>
    <col min="15" max="15" width="6.5703125" bestFit="1" customWidth="1"/>
    <col min="16" max="17" width="11" bestFit="1" customWidth="1"/>
    <col min="18" max="19" width="12.28515625" bestFit="1" customWidth="1"/>
    <col min="20" max="20" width="2.28515625" bestFit="1" customWidth="1"/>
    <col min="21" max="21" width="2.85546875" bestFit="1" customWidth="1"/>
    <col min="22" max="22" width="7.7109375" bestFit="1" customWidth="1"/>
    <col min="23" max="23" width="9" bestFit="1" customWidth="1"/>
    <col min="24" max="24" width="7.42578125" bestFit="1" customWidth="1"/>
  </cols>
  <sheetData>
    <row r="1" spans="1:23">
      <c r="A1" s="3" t="s">
        <v>21</v>
      </c>
    </row>
    <row r="2" spans="1:23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726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53060.703277309149</v>
      </c>
      <c r="M4" s="2">
        <f t="shared" ref="M4:M19" si="4">L4/L$5*10000</f>
        <v>7454.6592785055509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1.0401793164500677</v>
      </c>
      <c r="T4" s="3">
        <v>1</v>
      </c>
      <c r="U4" s="3">
        <v>-1</v>
      </c>
      <c r="V4" s="10">
        <f t="shared" ref="V4:V19" si="8">SQRT(M4)</f>
        <v>86.340368765170041</v>
      </c>
      <c r="W4" s="11">
        <v>60.8</v>
      </c>
    </row>
    <row r="5" spans="1:23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228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13230.238929057508</v>
      </c>
      <c r="M6" s="2">
        <f t="shared" si="4"/>
        <v>1858.756429855325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1.4432634486515248</v>
      </c>
      <c r="T6" s="3">
        <v>1</v>
      </c>
      <c r="U6" s="3">
        <v>1</v>
      </c>
      <c r="V6" s="10">
        <f t="shared" si="8"/>
        <v>43.113297598946488</v>
      </c>
      <c r="W6" s="11">
        <v>26.9</v>
      </c>
    </row>
    <row r="7" spans="1:23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P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2"/>
  <sheetViews>
    <sheetView tabSelected="1" workbookViewId="0">
      <selection activeCell="R4" sqref="R4"/>
    </sheetView>
  </sheetViews>
  <sheetFormatPr defaultRowHeight="12.75"/>
  <cols>
    <col min="1" max="1" width="2.42578125"/>
    <col min="2" max="2" width="3.140625"/>
    <col min="3" max="3" width="6.140625"/>
    <col min="4" max="4" width="6.140625" bestFit="1" customWidth="1"/>
    <col min="5" max="5" width="5.7109375" bestFit="1" customWidth="1"/>
    <col min="6" max="6" width="7.5703125" bestFit="1" customWidth="1"/>
    <col min="7" max="8" width="10" bestFit="1" customWidth="1"/>
    <col min="9" max="9" width="6.28515625" bestFit="1" customWidth="1"/>
    <col min="10" max="10" width="10.42578125" bestFit="1" customWidth="1"/>
    <col min="11" max="11" width="6.5703125" bestFit="1" customWidth="1"/>
    <col min="12" max="12" width="11.42578125"/>
    <col min="13" max="13" width="5.5703125" bestFit="1" customWidth="1"/>
    <col min="14" max="14" width="8.7109375" bestFit="1" customWidth="1"/>
    <col min="15" max="15" width="5.5703125" bestFit="1" customWidth="1"/>
    <col min="16" max="16" width="8.7109375" bestFit="1" customWidth="1"/>
    <col min="17" max="17" width="10.42578125" bestFit="1" customWidth="1"/>
    <col min="18" max="1028" width="11.42578125"/>
  </cols>
  <sheetData>
    <row r="1" spans="1:17">
      <c r="O1" s="20" t="s">
        <v>32</v>
      </c>
      <c r="P1" s="20"/>
    </row>
    <row r="2" spans="1:17">
      <c r="A2" s="4" t="s">
        <v>0</v>
      </c>
      <c r="B2" s="4" t="s">
        <v>1</v>
      </c>
      <c r="C2" s="4" t="s">
        <v>4</v>
      </c>
      <c r="D2" s="4" t="s">
        <v>13</v>
      </c>
      <c r="E2" s="4" t="s">
        <v>12</v>
      </c>
      <c r="F2" s="4" t="s">
        <v>14</v>
      </c>
      <c r="G2" s="4" t="s">
        <v>15</v>
      </c>
      <c r="H2" s="4" t="s">
        <v>29</v>
      </c>
      <c r="I2" s="5" t="s">
        <v>16</v>
      </c>
      <c r="J2" s="5" t="s">
        <v>17</v>
      </c>
      <c r="K2" s="4" t="s">
        <v>18</v>
      </c>
      <c r="M2" s="18" t="s">
        <v>30</v>
      </c>
      <c r="N2" s="18" t="s">
        <v>31</v>
      </c>
      <c r="O2" s="18" t="s">
        <v>30</v>
      </c>
      <c r="P2" s="18" t="s">
        <v>31</v>
      </c>
      <c r="Q2" s="18" t="s">
        <v>33</v>
      </c>
    </row>
    <row r="3" spans="1:17">
      <c r="A3" s="3">
        <v>1</v>
      </c>
      <c r="B3" s="3">
        <v>-1</v>
      </c>
      <c r="C3" s="6">
        <v>0.11069326989478628</v>
      </c>
      <c r="D3" s="3">
        <v>726</v>
      </c>
      <c r="E3" s="2">
        <v>63</v>
      </c>
      <c r="F3" s="7">
        <v>1.9607843137254901</v>
      </c>
      <c r="G3" s="7">
        <v>2.6315789473684212</v>
      </c>
      <c r="H3" s="7">
        <v>14.164138147579219</v>
      </c>
      <c r="I3" s="8">
        <f>D3*$F3*$G3*$H3</f>
        <v>53060.703277309156</v>
      </c>
      <c r="J3" s="8">
        <f>E3*$F3*$G3*$H3</f>
        <v>4604.4411934855052</v>
      </c>
      <c r="K3" s="6">
        <f>J3/I3</f>
        <v>8.6776859504132234E-2</v>
      </c>
      <c r="M3" s="17">
        <f>SQRT(I3)</f>
        <v>230.34909002926224</v>
      </c>
      <c r="N3" s="17">
        <f>M3*(-1+SQRT(1+J3/I3))</f>
        <v>9.7865892664115037</v>
      </c>
      <c r="O3" s="17">
        <f>M3/$M$4*100</f>
        <v>86.340368765170055</v>
      </c>
      <c r="P3" s="17">
        <f>N3/$M$4*100</f>
        <v>3.6682485965448484</v>
      </c>
      <c r="Q3" s="19">
        <f>P3/O3</f>
        <v>4.2485903743610484E-2</v>
      </c>
    </row>
    <row r="4" spans="1:17">
      <c r="A4" s="3">
        <v>1</v>
      </c>
      <c r="B4" s="3">
        <v>0</v>
      </c>
      <c r="C4" s="6">
        <v>0.109</v>
      </c>
      <c r="D4" s="3">
        <v>180818</v>
      </c>
      <c r="E4" s="2">
        <v>1759</v>
      </c>
      <c r="F4" s="7">
        <v>1.4084507042253522</v>
      </c>
      <c r="G4" s="7">
        <v>2.5641025641025639</v>
      </c>
      <c r="H4" s="7">
        <v>0.109</v>
      </c>
      <c r="I4" s="8">
        <f>D4*$F4*$G4*$H4</f>
        <v>71177.905381003977</v>
      </c>
      <c r="J4" s="8">
        <f>E4*$F4*$G4*$H4</f>
        <v>692.41964608161788</v>
      </c>
      <c r="K4" s="6">
        <f>J4/I4</f>
        <v>9.7280138039354484E-3</v>
      </c>
      <c r="M4" s="17">
        <f t="shared" ref="M4:M61" si="0">SQRT(I4)</f>
        <v>266.79187652738602</v>
      </c>
      <c r="N4" s="17">
        <f t="shared" ref="N4:N61" si="1">M4*(-1+SQRT(1+J4/I4))</f>
        <v>1.2945368304818874</v>
      </c>
      <c r="O4" s="17">
        <f t="shared" ref="O4:O61" si="2">M4/$M$4*100</f>
        <v>100</v>
      </c>
      <c r="P4" s="17">
        <f t="shared" ref="P4:P61" si="3">N4/$M$4*100</f>
        <v>0.48522348106390112</v>
      </c>
      <c r="Q4" s="19">
        <f t="shared" ref="Q4:Q61" si="4">P4/O4</f>
        <v>4.8522348106390112E-3</v>
      </c>
    </row>
    <row r="5" spans="1:17">
      <c r="A5" s="3">
        <v>1</v>
      </c>
      <c r="B5" s="3">
        <v>1</v>
      </c>
      <c r="C5" s="6">
        <v>0.12184005909387931</v>
      </c>
      <c r="D5" s="3">
        <v>228</v>
      </c>
      <c r="E5" s="2">
        <v>28</v>
      </c>
      <c r="F5" s="7">
        <v>1.7857142857142856</v>
      </c>
      <c r="G5" s="7">
        <v>2.5641025641025639</v>
      </c>
      <c r="H5" s="7">
        <v>12.673176237307722</v>
      </c>
      <c r="I5" s="8">
        <f t="shared" ref="I5:I61" si="5">D5*$F5*$G5*$H5</f>
        <v>13230.238929057508</v>
      </c>
      <c r="J5" s="8">
        <f t="shared" ref="J5:J61" si="6">E5*$F5*$G5*$H5</f>
        <v>1624.7661842702207</v>
      </c>
      <c r="K5" s="6">
        <f t="shared" ref="K5:K61" si="7">J5/I5</f>
        <v>0.12280701754385968</v>
      </c>
      <c r="M5" s="17">
        <f t="shared" si="0"/>
        <v>115.02277569706578</v>
      </c>
      <c r="N5" s="17">
        <f t="shared" si="1"/>
        <v>6.8583348710929242</v>
      </c>
      <c r="O5" s="17">
        <f t="shared" si="2"/>
        <v>43.113297598946481</v>
      </c>
      <c r="P5" s="17">
        <f t="shared" si="3"/>
        <v>2.5706685527169415</v>
      </c>
      <c r="Q5" s="19">
        <f t="shared" si="4"/>
        <v>5.9625885652035082E-2</v>
      </c>
    </row>
    <row r="6" spans="1:17">
      <c r="A6" s="3">
        <v>1</v>
      </c>
      <c r="B6" s="3">
        <v>2</v>
      </c>
      <c r="C6" s="6"/>
      <c r="D6" s="3">
        <v>0</v>
      </c>
      <c r="E6" s="2">
        <v>1</v>
      </c>
      <c r="F6" s="7">
        <v>1.74</v>
      </c>
      <c r="G6" s="7">
        <v>2.5299999999999998</v>
      </c>
      <c r="H6" s="7">
        <v>25</v>
      </c>
      <c r="I6" s="8">
        <f t="shared" si="5"/>
        <v>0</v>
      </c>
      <c r="J6" s="8">
        <f t="shared" si="6"/>
        <v>110.05499999999999</v>
      </c>
      <c r="K6" s="6"/>
      <c r="M6" s="17">
        <f t="shared" si="0"/>
        <v>0</v>
      </c>
      <c r="N6" s="17">
        <f>SQRT(J6)</f>
        <v>10.490710176151088</v>
      </c>
      <c r="O6" s="17">
        <f t="shared" si="2"/>
        <v>0</v>
      </c>
      <c r="P6" s="17">
        <f t="shared" si="3"/>
        <v>3.9321700168311624</v>
      </c>
      <c r="Q6" s="19"/>
    </row>
    <row r="7" spans="1:17">
      <c r="A7" s="3">
        <v>1</v>
      </c>
      <c r="B7" s="3">
        <v>3</v>
      </c>
      <c r="C7" s="6">
        <v>0.18243903091169938</v>
      </c>
      <c r="D7" s="3">
        <v>3.8</v>
      </c>
      <c r="E7" s="2">
        <v>0.2</v>
      </c>
      <c r="F7" s="7">
        <v>1.6949152542372883</v>
      </c>
      <c r="G7" s="7">
        <v>2.5</v>
      </c>
      <c r="H7" s="7">
        <v>34.123632237808948</v>
      </c>
      <c r="I7" s="8">
        <f t="shared" si="5"/>
        <v>549.44831569353391</v>
      </c>
      <c r="J7" s="8">
        <f t="shared" si="6"/>
        <v>28.91833240492284</v>
      </c>
      <c r="K7" s="6">
        <f t="shared" si="7"/>
        <v>5.2631578947368425E-2</v>
      </c>
      <c r="M7" s="17">
        <f t="shared" si="0"/>
        <v>23.440313899210775</v>
      </c>
      <c r="N7" s="17">
        <f t="shared" si="1"/>
        <v>0.60894072746022598</v>
      </c>
      <c r="O7" s="17">
        <f t="shared" si="2"/>
        <v>8.7859923639034196</v>
      </c>
      <c r="P7" s="17">
        <f t="shared" si="3"/>
        <v>0.22824560304695729</v>
      </c>
      <c r="Q7" s="19">
        <f t="shared" si="4"/>
        <v>2.5978352085153974E-2</v>
      </c>
    </row>
    <row r="8" spans="1:17">
      <c r="A8" s="3">
        <v>2</v>
      </c>
      <c r="B8" s="3">
        <v>-2</v>
      </c>
      <c r="C8" s="6">
        <v>0.22361797781037193</v>
      </c>
      <c r="D8" s="3">
        <v>49.2</v>
      </c>
      <c r="E8" s="2">
        <v>3.5</v>
      </c>
      <c r="F8" s="7">
        <v>1.4492753623188408</v>
      </c>
      <c r="G8" s="7">
        <v>2.2727272727272729</v>
      </c>
      <c r="H8" s="7">
        <v>14.189722501876043</v>
      </c>
      <c r="I8" s="8">
        <f t="shared" si="5"/>
        <v>2299.5202473395966</v>
      </c>
      <c r="J8" s="8">
        <f t="shared" si="6"/>
        <v>163.58375743269488</v>
      </c>
      <c r="K8" s="6">
        <f t="shared" si="7"/>
        <v>7.113821138211382E-2</v>
      </c>
      <c r="M8" s="17">
        <f t="shared" si="0"/>
        <v>47.953313205028877</v>
      </c>
      <c r="N8" s="17">
        <f t="shared" si="1"/>
        <v>1.6763553891929845</v>
      </c>
      <c r="O8" s="17">
        <f t="shared" si="2"/>
        <v>17.97405296937761</v>
      </c>
      <c r="P8" s="17">
        <f t="shared" si="3"/>
        <v>0.62833824290782248</v>
      </c>
      <c r="Q8" s="19">
        <f t="shared" si="4"/>
        <v>3.4958072282212711E-2</v>
      </c>
    </row>
    <row r="9" spans="1:17">
      <c r="A9" s="3">
        <v>2</v>
      </c>
      <c r="B9" s="3">
        <v>-1</v>
      </c>
      <c r="C9" s="6">
        <v>0.21651789764358972</v>
      </c>
      <c r="D9" s="3">
        <v>1818</v>
      </c>
      <c r="E9" s="2">
        <v>20</v>
      </c>
      <c r="F9" s="7">
        <v>1.4285714285714286</v>
      </c>
      <c r="G9" s="7">
        <v>2.2727272727272729</v>
      </c>
      <c r="H9" s="7">
        <v>6.9733053977989838</v>
      </c>
      <c r="I9" s="8">
        <f t="shared" si="5"/>
        <v>41160.614328566735</v>
      </c>
      <c r="J9" s="8">
        <f t="shared" si="6"/>
        <v>452.81203881811587</v>
      </c>
      <c r="K9" s="6">
        <f t="shared" si="7"/>
        <v>1.1001100110011E-2</v>
      </c>
      <c r="M9" s="17">
        <f t="shared" si="0"/>
        <v>202.88078846595292</v>
      </c>
      <c r="N9" s="17">
        <f t="shared" si="1"/>
        <v>1.1129035134434644</v>
      </c>
      <c r="O9" s="17">
        <f t="shared" si="2"/>
        <v>76.044589927807394</v>
      </c>
      <c r="P9" s="17">
        <f t="shared" si="3"/>
        <v>0.41714295349964509</v>
      </c>
      <c r="Q9" s="19">
        <f t="shared" si="4"/>
        <v>5.4855046742399161E-3</v>
      </c>
    </row>
    <row r="10" spans="1:17">
      <c r="A10" s="3">
        <v>2</v>
      </c>
      <c r="B10" s="3">
        <v>0</v>
      </c>
      <c r="C10" s="6">
        <v>0.218</v>
      </c>
      <c r="D10" s="3">
        <v>10200</v>
      </c>
      <c r="E10" s="2">
        <v>174</v>
      </c>
      <c r="F10" s="7">
        <v>1.1904761904761905</v>
      </c>
      <c r="G10" s="7">
        <v>2.2222222222222223</v>
      </c>
      <c r="H10" s="7">
        <v>0.218</v>
      </c>
      <c r="I10" s="8">
        <f t="shared" si="5"/>
        <v>5882.5396825396829</v>
      </c>
      <c r="J10" s="8">
        <f t="shared" si="6"/>
        <v>100.34920634920634</v>
      </c>
      <c r="K10" s="6">
        <f t="shared" si="7"/>
        <v>1.7058823529411762E-2</v>
      </c>
      <c r="M10" s="17">
        <f t="shared" si="0"/>
        <v>76.69771627981946</v>
      </c>
      <c r="N10" s="17">
        <f t="shared" si="1"/>
        <v>0.65142003655378033</v>
      </c>
      <c r="O10" s="17">
        <f t="shared" si="2"/>
        <v>28.74814528767951</v>
      </c>
      <c r="P10" s="17">
        <f t="shared" si="3"/>
        <v>0.24416786786493946</v>
      </c>
      <c r="Q10" s="19">
        <f t="shared" si="4"/>
        <v>8.4933433242937451E-3</v>
      </c>
    </row>
    <row r="11" spans="1:17">
      <c r="A11" s="3">
        <v>2</v>
      </c>
      <c r="B11" s="3">
        <v>1</v>
      </c>
      <c r="C11" s="6">
        <v>0.22808989455914089</v>
      </c>
      <c r="D11" s="3">
        <v>550</v>
      </c>
      <c r="E11" s="2">
        <v>10</v>
      </c>
      <c r="F11" s="7">
        <v>1.4084507042253522</v>
      </c>
      <c r="G11" s="7">
        <v>2.2222222222222223</v>
      </c>
      <c r="H11" s="7">
        <v>6.4497414779155369</v>
      </c>
      <c r="I11" s="8">
        <f t="shared" si="5"/>
        <v>11102.841354784179</v>
      </c>
      <c r="J11" s="8">
        <f t="shared" si="6"/>
        <v>201.86984281425782</v>
      </c>
      <c r="K11" s="6">
        <f t="shared" si="7"/>
        <v>1.8181818181818184E-2</v>
      </c>
      <c r="M11" s="17">
        <f t="shared" si="0"/>
        <v>105.37002113876689</v>
      </c>
      <c r="N11" s="17">
        <f t="shared" si="1"/>
        <v>0.95359428884372555</v>
      </c>
      <c r="O11" s="17">
        <f t="shared" si="2"/>
        <v>39.495213463874236</v>
      </c>
      <c r="P11" s="17">
        <f t="shared" si="3"/>
        <v>0.35743003169957449</v>
      </c>
      <c r="Q11" s="19">
        <f t="shared" si="4"/>
        <v>9.0499582190259869E-3</v>
      </c>
    </row>
    <row r="12" spans="1:17">
      <c r="A12" s="3">
        <v>2</v>
      </c>
      <c r="B12" s="3">
        <v>2</v>
      </c>
      <c r="C12" s="6">
        <v>0.2464893506827425</v>
      </c>
      <c r="D12" s="3">
        <v>112</v>
      </c>
      <c r="E12" s="2">
        <v>3</v>
      </c>
      <c r="F12" s="7">
        <v>1.3888888888888888</v>
      </c>
      <c r="G12" s="7">
        <v>2.2222222222222223</v>
      </c>
      <c r="H12" s="7">
        <v>12.508589532927102</v>
      </c>
      <c r="I12" s="8">
        <f t="shared" si="5"/>
        <v>4323.9568755797391</v>
      </c>
      <c r="J12" s="8">
        <f t="shared" si="6"/>
        <v>115.8202734530287</v>
      </c>
      <c r="K12" s="6">
        <f t="shared" si="7"/>
        <v>2.6785714285714281E-2</v>
      </c>
      <c r="M12" s="17">
        <f t="shared" si="0"/>
        <v>65.756800983470441</v>
      </c>
      <c r="N12" s="17">
        <f t="shared" si="1"/>
        <v>0.87485177280424553</v>
      </c>
      <c r="O12" s="17">
        <f t="shared" si="2"/>
        <v>24.647227584052974</v>
      </c>
      <c r="P12" s="17">
        <f t="shared" si="3"/>
        <v>0.32791544637396131</v>
      </c>
      <c r="Q12" s="19">
        <f t="shared" si="4"/>
        <v>1.3304354222221983E-2</v>
      </c>
    </row>
    <row r="13" spans="1:17">
      <c r="A13" s="3">
        <v>2</v>
      </c>
      <c r="B13" s="3">
        <v>3</v>
      </c>
      <c r="C13" s="6">
        <v>0.26983328186122629</v>
      </c>
      <c r="D13" s="3">
        <v>27</v>
      </c>
      <c r="E13" s="2">
        <v>0.2</v>
      </c>
      <c r="F13" s="7">
        <v>1.3888888888888888</v>
      </c>
      <c r="G13" s="7">
        <v>2.2222222222222223</v>
      </c>
      <c r="H13" s="7">
        <v>18.287874570292161</v>
      </c>
      <c r="I13" s="8">
        <f t="shared" si="5"/>
        <v>1523.9895475243468</v>
      </c>
      <c r="J13" s="8">
        <f t="shared" si="6"/>
        <v>11.288811463143311</v>
      </c>
      <c r="K13" s="6">
        <f t="shared" si="7"/>
        <v>7.4074074074074086E-3</v>
      </c>
      <c r="M13" s="17">
        <f t="shared" si="0"/>
        <v>39.038308717519342</v>
      </c>
      <c r="N13" s="17">
        <f t="shared" si="1"/>
        <v>0.14431956323142159</v>
      </c>
      <c r="O13" s="17">
        <f t="shared" si="2"/>
        <v>14.632495271463815</v>
      </c>
      <c r="P13" s="17">
        <f t="shared" si="3"/>
        <v>5.4094436873383306E-2</v>
      </c>
      <c r="Q13" s="19">
        <f t="shared" si="4"/>
        <v>3.6968702787745218E-3</v>
      </c>
    </row>
    <row r="14" spans="1:17">
      <c r="A14" s="3">
        <v>2</v>
      </c>
      <c r="B14" s="3">
        <v>4</v>
      </c>
      <c r="C14" s="6">
        <v>0.29829180344085893</v>
      </c>
      <c r="D14" s="3">
        <v>8.1999999999999993</v>
      </c>
      <c r="E14" s="2">
        <v>0.4</v>
      </c>
      <c r="F14" s="7">
        <v>1.3888888888888888</v>
      </c>
      <c r="G14" s="7">
        <v>2.2222222222222223</v>
      </c>
      <c r="H14" s="7">
        <v>23.920028878570477</v>
      </c>
      <c r="I14" s="8">
        <f t="shared" si="5"/>
        <v>605.38344692678356</v>
      </c>
      <c r="J14" s="8">
        <f t="shared" si="6"/>
        <v>29.530899850087014</v>
      </c>
      <c r="K14" s="6">
        <f t="shared" si="7"/>
        <v>4.8780487804878064E-2</v>
      </c>
      <c r="M14" s="17">
        <f t="shared" si="0"/>
        <v>24.604541185049225</v>
      </c>
      <c r="N14" s="17">
        <f t="shared" si="1"/>
        <v>0.59296557210574985</v>
      </c>
      <c r="O14" s="17">
        <f t="shared" si="2"/>
        <v>9.2223726993889876</v>
      </c>
      <c r="P14" s="17">
        <f t="shared" si="3"/>
        <v>0.22225773131622403</v>
      </c>
      <c r="Q14" s="19">
        <f t="shared" si="4"/>
        <v>2.4099842693513063E-2</v>
      </c>
    </row>
    <row r="15" spans="1:17">
      <c r="A15" s="3">
        <v>2</v>
      </c>
      <c r="B15" s="3">
        <v>5</v>
      </c>
      <c r="C15" s="6">
        <v>0.32908357601071497</v>
      </c>
      <c r="D15" s="3">
        <v>2.6</v>
      </c>
      <c r="E15" s="2">
        <v>0.7</v>
      </c>
      <c r="F15" s="7">
        <v>1.3888888888888888</v>
      </c>
      <c r="G15" s="7">
        <v>2.1739130434782608</v>
      </c>
      <c r="H15" s="7">
        <v>28.760447207940395</v>
      </c>
      <c r="I15" s="8">
        <f t="shared" si="5"/>
        <v>225.77645755025671</v>
      </c>
      <c r="J15" s="8">
        <f t="shared" si="6"/>
        <v>60.785969340453725</v>
      </c>
      <c r="K15" s="6">
        <f t="shared" si="7"/>
        <v>0.26923076923076922</v>
      </c>
      <c r="M15" s="17">
        <f t="shared" si="0"/>
        <v>15.025859627663793</v>
      </c>
      <c r="N15" s="17">
        <f t="shared" si="1"/>
        <v>1.9022952301672991</v>
      </c>
      <c r="O15" s="17">
        <f t="shared" si="2"/>
        <v>5.6320529032754854</v>
      </c>
      <c r="P15" s="17">
        <f t="shared" si="3"/>
        <v>0.71302591927757952</v>
      </c>
      <c r="Q15" s="19">
        <f t="shared" si="4"/>
        <v>0.12660142429821608</v>
      </c>
    </row>
    <row r="16" spans="1:17">
      <c r="A16" s="3">
        <v>2</v>
      </c>
      <c r="B16" s="3">
        <v>6</v>
      </c>
      <c r="C16" s="6">
        <v>0.36274646793594006</v>
      </c>
      <c r="D16" s="3">
        <v>1.2</v>
      </c>
      <c r="E16" s="2">
        <v>0.2</v>
      </c>
      <c r="F16" s="7">
        <v>1.3698630136986301</v>
      </c>
      <c r="G16" s="7">
        <v>2.1739130434782608</v>
      </c>
      <c r="H16" s="7">
        <v>33.729898019680384</v>
      </c>
      <c r="I16" s="8">
        <f t="shared" si="5"/>
        <v>120.53566892083519</v>
      </c>
      <c r="J16" s="8">
        <f t="shared" si="6"/>
        <v>20.089278153472531</v>
      </c>
      <c r="K16" s="6">
        <f t="shared" si="7"/>
        <v>0.16666666666666666</v>
      </c>
      <c r="M16" s="17">
        <f t="shared" si="0"/>
        <v>10.978873754663326</v>
      </c>
      <c r="N16" s="17">
        <f t="shared" si="1"/>
        <v>0.87966523942476338</v>
      </c>
      <c r="O16" s="17">
        <f t="shared" si="2"/>
        <v>4.1151454450436953</v>
      </c>
      <c r="P16" s="17">
        <f t="shared" si="3"/>
        <v>0.32971964921670555</v>
      </c>
      <c r="Q16" s="19">
        <f t="shared" si="4"/>
        <v>8.012344973464347E-2</v>
      </c>
    </row>
    <row r="17" spans="1:17">
      <c r="A17" s="3">
        <v>3</v>
      </c>
      <c r="B17" s="3">
        <v>-2</v>
      </c>
      <c r="C17" s="6">
        <v>0.32582971012478285</v>
      </c>
      <c r="D17" s="3">
        <v>305</v>
      </c>
      <c r="E17" s="2">
        <v>15</v>
      </c>
      <c r="F17" s="7">
        <v>1.2987012987012987</v>
      </c>
      <c r="G17" s="7">
        <v>2.1276595744680851</v>
      </c>
      <c r="H17" s="7">
        <v>9.3091810044154926</v>
      </c>
      <c r="I17" s="8">
        <f t="shared" si="5"/>
        <v>7845.5380114582067</v>
      </c>
      <c r="J17" s="8">
        <f t="shared" si="6"/>
        <v>385.8461317110594</v>
      </c>
      <c r="K17" s="6">
        <f t="shared" si="7"/>
        <v>4.9180327868852465E-2</v>
      </c>
      <c r="M17" s="17">
        <f t="shared" si="0"/>
        <v>88.575041696056829</v>
      </c>
      <c r="N17" s="17">
        <f t="shared" si="1"/>
        <v>2.1519341334574342</v>
      </c>
      <c r="O17" s="17">
        <f t="shared" si="2"/>
        <v>33.200051983953358</v>
      </c>
      <c r="P17" s="17">
        <f t="shared" si="3"/>
        <v>0.80659657312936939</v>
      </c>
      <c r="Q17" s="19">
        <f t="shared" si="4"/>
        <v>2.4295039463167804E-2</v>
      </c>
    </row>
    <row r="18" spans="1:17">
      <c r="A18" s="3">
        <v>3</v>
      </c>
      <c r="B18" s="3">
        <v>-1</v>
      </c>
      <c r="C18" s="6">
        <v>0.32386725675807365</v>
      </c>
      <c r="D18" s="3">
        <v>1205</v>
      </c>
      <c r="E18" s="2">
        <v>22</v>
      </c>
      <c r="F18" s="7">
        <v>1.2987012987012987</v>
      </c>
      <c r="G18" s="7">
        <v>2.1276595744680851</v>
      </c>
      <c r="H18" s="7">
        <v>4.5007541777354527</v>
      </c>
      <c r="I18" s="8">
        <f t="shared" si="5"/>
        <v>14985.931981683396</v>
      </c>
      <c r="J18" s="8">
        <f t="shared" si="6"/>
        <v>273.60207767388766</v>
      </c>
      <c r="K18" s="6">
        <f t="shared" si="7"/>
        <v>1.8257261410788379E-2</v>
      </c>
      <c r="M18" s="17">
        <f t="shared" si="0"/>
        <v>122.41704122254956</v>
      </c>
      <c r="N18" s="17">
        <f t="shared" si="1"/>
        <v>1.1124453762268567</v>
      </c>
      <c r="O18" s="17">
        <f t="shared" si="2"/>
        <v>45.884845826624534</v>
      </c>
      <c r="P18" s="17">
        <f t="shared" si="3"/>
        <v>0.41697123267269526</v>
      </c>
      <c r="Q18" s="19">
        <f t="shared" si="4"/>
        <v>9.0873408237703845E-3</v>
      </c>
    </row>
    <row r="19" spans="1:17">
      <c r="A19" s="3">
        <v>3</v>
      </c>
      <c r="B19" s="3">
        <v>0</v>
      </c>
      <c r="C19" s="6">
        <v>0.32600000000000001</v>
      </c>
      <c r="D19" s="3">
        <v>1566</v>
      </c>
      <c r="E19" s="2">
        <v>110</v>
      </c>
      <c r="F19" s="7">
        <v>1.1363636363636365</v>
      </c>
      <c r="G19" s="7">
        <v>2.1276595744680851</v>
      </c>
      <c r="H19" s="7">
        <v>0.32600000000000001</v>
      </c>
      <c r="I19" s="8">
        <f t="shared" si="5"/>
        <v>1234.3230174081239</v>
      </c>
      <c r="J19" s="8">
        <f t="shared" si="6"/>
        <v>86.702127659574487</v>
      </c>
      <c r="K19" s="6">
        <f t="shared" si="7"/>
        <v>7.0242656449553006E-2</v>
      </c>
      <c r="M19" s="17">
        <f t="shared" si="0"/>
        <v>35.13293351555096</v>
      </c>
      <c r="N19" s="17">
        <f t="shared" si="1"/>
        <v>1.2129760901763185</v>
      </c>
      <c r="O19" s="17">
        <f t="shared" si="2"/>
        <v>13.168666892278702</v>
      </c>
      <c r="P19" s="17">
        <f t="shared" si="3"/>
        <v>0.45465255762830814</v>
      </c>
      <c r="Q19" s="19">
        <f t="shared" si="4"/>
        <v>3.4525329051712024E-2</v>
      </c>
    </row>
    <row r="20" spans="1:17">
      <c r="A20" s="3">
        <v>3</v>
      </c>
      <c r="B20" s="3">
        <v>1</v>
      </c>
      <c r="C20" s="6"/>
      <c r="D20" s="3">
        <v>0</v>
      </c>
      <c r="E20" s="2">
        <v>31</v>
      </c>
      <c r="F20" s="7">
        <v>1.28</v>
      </c>
      <c r="G20" s="7">
        <v>2.08</v>
      </c>
      <c r="H20" s="7">
        <v>4.3516328043767478</v>
      </c>
      <c r="I20" s="8">
        <f t="shared" si="5"/>
        <v>0</v>
      </c>
      <c r="J20" s="8">
        <f t="shared" si="6"/>
        <v>359.15940252955227</v>
      </c>
      <c r="K20" s="6"/>
      <c r="M20" s="17">
        <f t="shared" si="0"/>
        <v>0</v>
      </c>
      <c r="N20" s="17">
        <f>SQRT(J20)</f>
        <v>18.951501326532213</v>
      </c>
      <c r="O20" s="17">
        <f t="shared" si="2"/>
        <v>0</v>
      </c>
      <c r="P20" s="17">
        <f t="shared" si="3"/>
        <v>7.1034776520217076</v>
      </c>
      <c r="Q20" s="19"/>
    </row>
    <row r="21" spans="1:17">
      <c r="A21" s="3">
        <v>3</v>
      </c>
      <c r="B21" s="3">
        <v>2</v>
      </c>
      <c r="C21" s="6">
        <v>0.34973847372000699</v>
      </c>
      <c r="D21" s="3">
        <v>32.4</v>
      </c>
      <c r="E21" s="2">
        <v>1.6</v>
      </c>
      <c r="F21" s="7">
        <v>1.2820512820512819</v>
      </c>
      <c r="G21" s="7">
        <v>2.0833333333333335</v>
      </c>
      <c r="H21" s="7">
        <v>8.5235521596051935</v>
      </c>
      <c r="I21" s="8">
        <f t="shared" si="5"/>
        <v>737.61509073506477</v>
      </c>
      <c r="J21" s="8">
        <f t="shared" si="6"/>
        <v>36.425436579509373</v>
      </c>
      <c r="K21" s="6">
        <f t="shared" si="7"/>
        <v>4.938271604938272E-2</v>
      </c>
      <c r="M21" s="17">
        <f t="shared" si="0"/>
        <v>27.15907013752615</v>
      </c>
      <c r="N21" s="17">
        <f t="shared" si="1"/>
        <v>0.66251370154696276</v>
      </c>
      <c r="O21" s="17">
        <f t="shared" si="2"/>
        <v>10.179871475486358</v>
      </c>
      <c r="P21" s="17">
        <f t="shared" si="3"/>
        <v>0.24832603982188947</v>
      </c>
      <c r="Q21" s="19">
        <f t="shared" si="4"/>
        <v>2.4393828588098687E-2</v>
      </c>
    </row>
    <row r="22" spans="1:17">
      <c r="A22" s="3">
        <v>3</v>
      </c>
      <c r="B22" s="3">
        <v>3</v>
      </c>
      <c r="C22" s="6">
        <v>0.36832865758721517</v>
      </c>
      <c r="D22" s="3">
        <v>39.1</v>
      </c>
      <c r="E22" s="2">
        <v>0.9</v>
      </c>
      <c r="F22" s="7">
        <v>1.2820512820512819</v>
      </c>
      <c r="G22" s="7">
        <v>2.0833333333333335</v>
      </c>
      <c r="H22" s="7">
        <v>12.562974704809397</v>
      </c>
      <c r="I22" s="8">
        <f t="shared" si="5"/>
        <v>1311.9986937982035</v>
      </c>
      <c r="J22" s="8">
        <f t="shared" si="6"/>
        <v>30.199458425022588</v>
      </c>
      <c r="K22" s="6">
        <f t="shared" si="7"/>
        <v>2.3017902813299233E-2</v>
      </c>
      <c r="M22" s="17">
        <f t="shared" si="0"/>
        <v>36.221522521812958</v>
      </c>
      <c r="N22" s="17">
        <f t="shared" si="1"/>
        <v>0.4145000819472075</v>
      </c>
      <c r="O22" s="17">
        <f t="shared" si="2"/>
        <v>13.576696184786135</v>
      </c>
      <c r="P22" s="17">
        <f t="shared" si="3"/>
        <v>0.15536458131425127</v>
      </c>
      <c r="Q22" s="19">
        <f t="shared" si="4"/>
        <v>1.1443474848347181E-2</v>
      </c>
    </row>
    <row r="23" spans="1:17">
      <c r="A23" s="3">
        <v>3</v>
      </c>
      <c r="B23" s="3">
        <v>4</v>
      </c>
      <c r="C23" s="6">
        <v>0.39177544588705399</v>
      </c>
      <c r="D23" s="3">
        <v>27.7</v>
      </c>
      <c r="E23" s="2">
        <v>0.7</v>
      </c>
      <c r="F23" s="7">
        <v>1.2658227848101264</v>
      </c>
      <c r="G23" s="7">
        <v>2.0833333333333335</v>
      </c>
      <c r="H23" s="7">
        <v>16.417523761966823</v>
      </c>
      <c r="I23" s="8">
        <f t="shared" si="5"/>
        <v>1199.2758655234204</v>
      </c>
      <c r="J23" s="8">
        <f t="shared" si="6"/>
        <v>30.306610320086431</v>
      </c>
      <c r="K23" s="6">
        <f t="shared" si="7"/>
        <v>2.5270758122743677E-2</v>
      </c>
      <c r="M23" s="17">
        <f t="shared" si="0"/>
        <v>34.630562593227104</v>
      </c>
      <c r="N23" s="17">
        <f t="shared" si="1"/>
        <v>0.43484023981484743</v>
      </c>
      <c r="O23" s="17">
        <f t="shared" si="2"/>
        <v>12.980366210540259</v>
      </c>
      <c r="P23" s="17">
        <f t="shared" si="3"/>
        <v>0.16298856077434251</v>
      </c>
      <c r="Q23" s="19">
        <f t="shared" si="4"/>
        <v>1.2556545642140147E-2</v>
      </c>
    </row>
    <row r="24" spans="1:17">
      <c r="A24" s="3">
        <v>3</v>
      </c>
      <c r="B24" s="3">
        <v>5</v>
      </c>
      <c r="C24" s="6">
        <v>0.41759909003732276</v>
      </c>
      <c r="D24" s="3">
        <v>12.2</v>
      </c>
      <c r="E24" s="2">
        <v>0.3</v>
      </c>
      <c r="F24" s="7">
        <v>1.2658227848101264</v>
      </c>
      <c r="G24" s="7">
        <v>2.0833333333333335</v>
      </c>
      <c r="H24" s="7">
        <v>20.177962165545818</v>
      </c>
      <c r="I24" s="8">
        <f t="shared" si="5"/>
        <v>649.18549161302462</v>
      </c>
      <c r="J24" s="8">
        <f t="shared" si="6"/>
        <v>15.963577662615362</v>
      </c>
      <c r="K24" s="6">
        <f t="shared" si="7"/>
        <v>2.4590163934426233E-2</v>
      </c>
      <c r="M24" s="17">
        <f t="shared" si="0"/>
        <v>25.479118736978023</v>
      </c>
      <c r="N24" s="17">
        <f t="shared" si="1"/>
        <v>0.31136534680062633</v>
      </c>
      <c r="O24" s="17">
        <f t="shared" si="2"/>
        <v>9.5501853611958101</v>
      </c>
      <c r="P24" s="17">
        <f t="shared" si="3"/>
        <v>0.11670720670112492</v>
      </c>
      <c r="Q24" s="19">
        <f t="shared" si="4"/>
        <v>1.2220412723644939E-2</v>
      </c>
    </row>
    <row r="25" spans="1:17">
      <c r="A25" s="3">
        <v>3</v>
      </c>
      <c r="B25" s="3">
        <v>6</v>
      </c>
      <c r="C25" s="6">
        <v>0.44616140577149882</v>
      </c>
      <c r="D25" s="3">
        <v>3.5</v>
      </c>
      <c r="E25" s="2">
        <v>0.5</v>
      </c>
      <c r="F25" s="7">
        <v>1.2658227848101264</v>
      </c>
      <c r="G25" s="7">
        <v>2.0833333333333335</v>
      </c>
      <c r="H25" s="7">
        <v>23.814430072303523</v>
      </c>
      <c r="I25" s="8">
        <f t="shared" si="5"/>
        <v>219.80618473908842</v>
      </c>
      <c r="J25" s="8">
        <f t="shared" si="6"/>
        <v>31.40088353415549</v>
      </c>
      <c r="K25" s="6">
        <f t="shared" si="7"/>
        <v>0.14285714285714285</v>
      </c>
      <c r="M25" s="17">
        <f t="shared" si="0"/>
        <v>14.825862023473995</v>
      </c>
      <c r="N25" s="17">
        <f t="shared" si="1"/>
        <v>1.0236511637896419</v>
      </c>
      <c r="O25" s="17">
        <f t="shared" si="2"/>
        <v>5.5570890000288777</v>
      </c>
      <c r="P25" s="17">
        <f t="shared" si="3"/>
        <v>0.38368903023348422</v>
      </c>
      <c r="Q25" s="19">
        <f t="shared" si="4"/>
        <v>6.90449676496976E-2</v>
      </c>
    </row>
    <row r="26" spans="1:17">
      <c r="A26" s="3">
        <v>4</v>
      </c>
      <c r="B26" s="3">
        <v>-3</v>
      </c>
      <c r="C26" s="6">
        <v>0.43667048184201473</v>
      </c>
      <c r="D26" s="3">
        <v>142</v>
      </c>
      <c r="E26" s="2">
        <v>8</v>
      </c>
      <c r="F26" s="7">
        <v>1.2345679012345678</v>
      </c>
      <c r="G26" s="7">
        <v>2.0408163265306123</v>
      </c>
      <c r="H26" s="7">
        <v>10.540448150267604</v>
      </c>
      <c r="I26" s="8">
        <f t="shared" si="5"/>
        <v>3771.0850021113624</v>
      </c>
      <c r="J26" s="8">
        <f t="shared" si="6"/>
        <v>212.45549307669648</v>
      </c>
      <c r="K26" s="6">
        <f t="shared" si="7"/>
        <v>5.6338028169014086E-2</v>
      </c>
      <c r="M26" s="17">
        <f t="shared" si="0"/>
        <v>61.409160571622884</v>
      </c>
      <c r="N26" s="17">
        <f t="shared" si="1"/>
        <v>1.7061346838701352</v>
      </c>
      <c r="O26" s="17">
        <f t="shared" si="2"/>
        <v>23.017627587067583</v>
      </c>
      <c r="P26" s="17">
        <f t="shared" si="3"/>
        <v>0.639500237442575</v>
      </c>
      <c r="Q26" s="19">
        <f t="shared" si="4"/>
        <v>2.7783064741297544E-2</v>
      </c>
    </row>
    <row r="27" spans="1:17">
      <c r="A27" s="3">
        <v>4</v>
      </c>
      <c r="B27" s="3">
        <v>-2</v>
      </c>
      <c r="C27" s="6">
        <v>0.43188534077043261</v>
      </c>
      <c r="D27" s="3">
        <v>755.4</v>
      </c>
      <c r="E27" s="2">
        <v>19</v>
      </c>
      <c r="F27" s="7">
        <v>1.2195121951219512</v>
      </c>
      <c r="G27" s="7">
        <v>2.0408163265306123</v>
      </c>
      <c r="H27" s="7">
        <v>6.936910148501739</v>
      </c>
      <c r="I27" s="8">
        <f t="shared" si="5"/>
        <v>13041.667312539106</v>
      </c>
      <c r="J27" s="8">
        <f t="shared" si="6"/>
        <v>328.02711005856906</v>
      </c>
      <c r="K27" s="6">
        <f t="shared" si="7"/>
        <v>2.5152237225311101E-2</v>
      </c>
      <c r="M27" s="17">
        <f t="shared" si="0"/>
        <v>114.20011958198252</v>
      </c>
      <c r="N27" s="17">
        <f t="shared" si="1"/>
        <v>1.4272751936400734</v>
      </c>
      <c r="O27" s="17">
        <f t="shared" si="2"/>
        <v>42.804946338109339</v>
      </c>
      <c r="P27" s="17">
        <f t="shared" si="3"/>
        <v>0.53497700612843224</v>
      </c>
      <c r="Q27" s="19">
        <f t="shared" si="4"/>
        <v>1.2498018380930453E-2</v>
      </c>
    </row>
    <row r="28" spans="1:17">
      <c r="A28" s="3">
        <v>4</v>
      </c>
      <c r="B28" s="3">
        <v>-1</v>
      </c>
      <c r="C28" s="6">
        <v>0.43146721383800929</v>
      </c>
      <c r="D28" s="3">
        <v>429.6</v>
      </c>
      <c r="E28" s="2">
        <v>34</v>
      </c>
      <c r="F28" s="7">
        <v>1.2195121951219512</v>
      </c>
      <c r="G28" s="7">
        <v>2.0408163265306123</v>
      </c>
      <c r="H28" s="7">
        <v>3.3969819281450784</v>
      </c>
      <c r="I28" s="8">
        <f t="shared" si="5"/>
        <v>3632.0145254632293</v>
      </c>
      <c r="J28" s="8">
        <f t="shared" si="6"/>
        <v>287.44993916608428</v>
      </c>
      <c r="K28" s="6">
        <f t="shared" si="7"/>
        <v>7.9143389199255121E-2</v>
      </c>
      <c r="M28" s="17">
        <f t="shared" si="0"/>
        <v>60.266197204263932</v>
      </c>
      <c r="N28" s="17">
        <f t="shared" si="1"/>
        <v>2.3394292571757367</v>
      </c>
      <c r="O28" s="17">
        <f t="shared" si="2"/>
        <v>22.589217478695474</v>
      </c>
      <c r="P28" s="17">
        <f t="shared" si="3"/>
        <v>0.8768742465573518</v>
      </c>
      <c r="Q28" s="19">
        <f t="shared" si="4"/>
        <v>3.8818265722766032E-2</v>
      </c>
    </row>
    <row r="29" spans="1:17">
      <c r="A29" s="3">
        <v>4</v>
      </c>
      <c r="B29" s="3">
        <v>0</v>
      </c>
      <c r="C29" s="6">
        <v>0.43506536697007098</v>
      </c>
      <c r="D29" s="3">
        <v>1917</v>
      </c>
      <c r="E29" s="2">
        <v>23</v>
      </c>
      <c r="F29" s="7">
        <v>1.0989010989010988</v>
      </c>
      <c r="G29" s="7">
        <v>2.0408163265306123</v>
      </c>
      <c r="H29" s="7">
        <v>0.43506536697007098</v>
      </c>
      <c r="I29" s="8">
        <f t="shared" si="5"/>
        <v>1870.4200683597801</v>
      </c>
      <c r="J29" s="8">
        <f t="shared" si="6"/>
        <v>22.441138013706283</v>
      </c>
      <c r="K29" s="6">
        <f t="shared" si="7"/>
        <v>1.1997913406364111E-2</v>
      </c>
      <c r="M29" s="17">
        <f t="shared" si="0"/>
        <v>43.248353360096615</v>
      </c>
      <c r="N29" s="17">
        <f t="shared" si="1"/>
        <v>0.25867143330297776</v>
      </c>
      <c r="O29" s="17">
        <f t="shared" si="2"/>
        <v>16.210521070965665</v>
      </c>
      <c r="P29" s="17">
        <f t="shared" si="3"/>
        <v>9.6956262937947915E-2</v>
      </c>
      <c r="Q29" s="19">
        <f t="shared" si="4"/>
        <v>5.9810701033913283E-3</v>
      </c>
    </row>
    <row r="30" spans="1:17">
      <c r="A30" s="3">
        <v>4</v>
      </c>
      <c r="B30" s="3">
        <v>1</v>
      </c>
      <c r="C30" s="6">
        <v>0.44309141269042895</v>
      </c>
      <c r="D30" s="3">
        <v>45.3</v>
      </c>
      <c r="E30" s="2">
        <v>7.2</v>
      </c>
      <c r="F30" s="7">
        <v>1.2195121951219512</v>
      </c>
      <c r="G30" s="7">
        <v>2.0408163265306123</v>
      </c>
      <c r="H30" s="7">
        <v>3.2760591633856699</v>
      </c>
      <c r="I30" s="8">
        <f t="shared" si="5"/>
        <v>369.35161797255063</v>
      </c>
      <c r="J30" s="8">
        <f t="shared" si="6"/>
        <v>58.704892922789519</v>
      </c>
      <c r="K30" s="6">
        <f t="shared" si="7"/>
        <v>0.15894039735099341</v>
      </c>
      <c r="M30" s="17">
        <f t="shared" si="0"/>
        <v>19.218522783308572</v>
      </c>
      <c r="N30" s="17">
        <f t="shared" si="1"/>
        <v>1.4710038158028782</v>
      </c>
      <c r="O30" s="17">
        <f t="shared" si="2"/>
        <v>7.2035637042103877</v>
      </c>
      <c r="P30" s="17">
        <f t="shared" si="3"/>
        <v>0.55136754347611494</v>
      </c>
      <c r="Q30" s="19">
        <f t="shared" si="4"/>
        <v>7.6540940861513848E-2</v>
      </c>
    </row>
    <row r="31" spans="1:17">
      <c r="A31" s="3">
        <v>4</v>
      </c>
      <c r="B31" s="3">
        <v>2</v>
      </c>
      <c r="C31" s="6">
        <v>0.45623971631770233</v>
      </c>
      <c r="D31" s="3">
        <v>43.6</v>
      </c>
      <c r="E31" s="2">
        <v>2.4</v>
      </c>
      <c r="F31" s="7">
        <v>1.2195121951219512</v>
      </c>
      <c r="G31" s="7">
        <v>2.0408163265306123</v>
      </c>
      <c r="H31" s="7">
        <v>6.3874958428084447</v>
      </c>
      <c r="I31" s="8">
        <f t="shared" si="5"/>
        <v>693.11801579504277</v>
      </c>
      <c r="J31" s="8">
        <f t="shared" si="6"/>
        <v>38.153285273121625</v>
      </c>
      <c r="K31" s="6">
        <f t="shared" si="7"/>
        <v>5.5045871559633038E-2</v>
      </c>
      <c r="M31" s="17">
        <f t="shared" si="0"/>
        <v>26.327134591425683</v>
      </c>
      <c r="N31" s="17">
        <f t="shared" si="1"/>
        <v>0.7148938285757338</v>
      </c>
      <c r="O31" s="17">
        <f t="shared" si="2"/>
        <v>9.8680420611394517</v>
      </c>
      <c r="P31" s="17">
        <f t="shared" si="3"/>
        <v>0.26795936888368876</v>
      </c>
      <c r="Q31" s="19">
        <f t="shared" si="4"/>
        <v>2.715425889183409E-2</v>
      </c>
    </row>
    <row r="32" spans="1:17">
      <c r="A32" s="3">
        <v>4</v>
      </c>
      <c r="B32" s="3">
        <v>3</v>
      </c>
      <c r="C32" s="6"/>
      <c r="D32" s="3">
        <v>0</v>
      </c>
      <c r="E32" s="2">
        <v>1.3</v>
      </c>
      <c r="F32" s="7">
        <v>1.21</v>
      </c>
      <c r="G32" s="7">
        <v>2.04</v>
      </c>
      <c r="H32" s="7">
        <v>9.5</v>
      </c>
      <c r="I32" s="8">
        <f t="shared" si="5"/>
        <v>0</v>
      </c>
      <c r="J32" s="8">
        <f t="shared" si="6"/>
        <v>30.484739999999999</v>
      </c>
      <c r="K32" s="6"/>
      <c r="M32" s="17">
        <f t="shared" si="0"/>
        <v>0</v>
      </c>
      <c r="N32" s="17">
        <f>SQRT(J32)</f>
        <v>5.5212987602555978</v>
      </c>
      <c r="O32" s="17">
        <f t="shared" si="2"/>
        <v>0</v>
      </c>
      <c r="P32" s="17">
        <f t="shared" si="3"/>
        <v>2.0695153211266684</v>
      </c>
      <c r="Q32" s="19"/>
    </row>
    <row r="33" spans="1:17">
      <c r="A33" s="3">
        <v>4</v>
      </c>
      <c r="B33" s="3">
        <v>4</v>
      </c>
      <c r="C33" s="6">
        <v>0.49272653618550721</v>
      </c>
      <c r="D33" s="3">
        <v>2.1</v>
      </c>
      <c r="E33" s="2">
        <v>0.4</v>
      </c>
      <c r="F33" s="7">
        <v>1.2048192771084338</v>
      </c>
      <c r="G33" s="7">
        <v>2.0408163265306123</v>
      </c>
      <c r="H33" s="7">
        <v>12.600124738168647</v>
      </c>
      <c r="I33" s="8">
        <f t="shared" si="5"/>
        <v>65.060885050784762</v>
      </c>
      <c r="J33" s="8">
        <f t="shared" si="6"/>
        <v>12.392549533482812</v>
      </c>
      <c r="K33" s="6">
        <f t="shared" si="7"/>
        <v>0.19047619047619049</v>
      </c>
      <c r="M33" s="17">
        <f t="shared" si="0"/>
        <v>8.0660327950476844</v>
      </c>
      <c r="N33" s="17">
        <f t="shared" si="1"/>
        <v>0.73473050050046695</v>
      </c>
      <c r="O33" s="17">
        <f t="shared" si="2"/>
        <v>3.023342726936332</v>
      </c>
      <c r="P33" s="17">
        <f t="shared" si="3"/>
        <v>0.27539462972555961</v>
      </c>
      <c r="Q33" s="19">
        <f t="shared" si="4"/>
        <v>9.1089451179961811E-2</v>
      </c>
    </row>
    <row r="34" spans="1:17">
      <c r="A34" s="3">
        <v>4</v>
      </c>
      <c r="B34" s="3">
        <v>5</v>
      </c>
      <c r="C34" s="6">
        <v>0.51435757590665054</v>
      </c>
      <c r="D34" s="3">
        <v>3.2</v>
      </c>
      <c r="E34" s="2">
        <v>0.3</v>
      </c>
      <c r="F34" s="7">
        <v>1.2048192771084338</v>
      </c>
      <c r="G34" s="7">
        <v>2.0408163265306123</v>
      </c>
      <c r="H34" s="7">
        <v>15.48536659586625</v>
      </c>
      <c r="I34" s="8">
        <f t="shared" si="5"/>
        <v>121.8420779610819</v>
      </c>
      <c r="J34" s="8">
        <f t="shared" si="6"/>
        <v>11.422694808851427</v>
      </c>
      <c r="K34" s="6">
        <f t="shared" si="7"/>
        <v>9.3749999999999986E-2</v>
      </c>
      <c r="M34" s="17">
        <f t="shared" si="0"/>
        <v>11.038209907457</v>
      </c>
      <c r="N34" s="17">
        <f t="shared" si="1"/>
        <v>0.50582633512008679</v>
      </c>
      <c r="O34" s="17">
        <f t="shared" si="2"/>
        <v>4.1373860595504057</v>
      </c>
      <c r="P34" s="17">
        <f t="shared" si="3"/>
        <v>0.18959585340604027</v>
      </c>
      <c r="Q34" s="19">
        <f t="shared" si="4"/>
        <v>4.5825033167594453E-2</v>
      </c>
    </row>
    <row r="35" spans="1:17">
      <c r="A35" s="3">
        <v>4</v>
      </c>
      <c r="B35" s="3">
        <v>6</v>
      </c>
      <c r="C35" s="6">
        <v>0.53945835340385007</v>
      </c>
      <c r="D35" s="3">
        <v>1</v>
      </c>
      <c r="E35" s="2">
        <v>1.1000000000000001</v>
      </c>
      <c r="F35" s="7">
        <v>1.2048192771084338</v>
      </c>
      <c r="G35" s="7">
        <v>2.0408163265306123</v>
      </c>
      <c r="H35" s="7">
        <v>18.352625473383341</v>
      </c>
      <c r="I35" s="8">
        <f t="shared" si="5"/>
        <v>45.125708073231728</v>
      </c>
      <c r="J35" s="8">
        <f t="shared" si="6"/>
        <v>49.638278880554907</v>
      </c>
      <c r="K35" s="6">
        <f t="shared" si="7"/>
        <v>1.1000000000000001</v>
      </c>
      <c r="M35" s="17">
        <f t="shared" si="0"/>
        <v>6.7175671245795323</v>
      </c>
      <c r="N35" s="17">
        <f t="shared" si="1"/>
        <v>3.0171124774303166</v>
      </c>
      <c r="O35" s="17">
        <f t="shared" si="2"/>
        <v>2.5179054220153434</v>
      </c>
      <c r="P35" s="17">
        <f t="shared" si="3"/>
        <v>1.1308861861544017</v>
      </c>
      <c r="Q35" s="19">
        <f t="shared" si="4"/>
        <v>0.44913767461894383</v>
      </c>
    </row>
    <row r="36" spans="1:17">
      <c r="A36" s="3">
        <v>5</v>
      </c>
      <c r="B36" s="3">
        <v>-3</v>
      </c>
      <c r="C36" s="6">
        <v>0.54113245597020643</v>
      </c>
      <c r="D36" s="3">
        <v>86.2</v>
      </c>
      <c r="E36" s="2">
        <v>6.8</v>
      </c>
      <c r="F36" s="7">
        <v>1.1904761904761905</v>
      </c>
      <c r="G36" s="7">
        <v>2</v>
      </c>
      <c r="H36" s="7">
        <v>8.4352762614756625</v>
      </c>
      <c r="I36" s="8">
        <f t="shared" si="5"/>
        <v>1731.240032712386</v>
      </c>
      <c r="J36" s="8">
        <f t="shared" si="6"/>
        <v>136.57113947151072</v>
      </c>
      <c r="K36" s="6">
        <f t="shared" si="7"/>
        <v>7.8886310904872387E-2</v>
      </c>
      <c r="M36" s="17">
        <f t="shared" si="0"/>
        <v>41.608172667306434</v>
      </c>
      <c r="N36" s="17">
        <f t="shared" si="1"/>
        <v>1.6100083701215127</v>
      </c>
      <c r="O36" s="17">
        <f t="shared" si="2"/>
        <v>15.595741972689106</v>
      </c>
      <c r="P36" s="17">
        <f t="shared" si="3"/>
        <v>0.60346978741545243</v>
      </c>
      <c r="Q36" s="19">
        <f t="shared" si="4"/>
        <v>3.8694522419788324E-2</v>
      </c>
    </row>
    <row r="37" spans="1:17">
      <c r="A37" s="3">
        <v>5</v>
      </c>
      <c r="B37" s="3">
        <v>-2</v>
      </c>
      <c r="C37" s="6">
        <v>0.53869425710269536</v>
      </c>
      <c r="D37" s="3">
        <v>145</v>
      </c>
      <c r="E37" s="2">
        <v>4</v>
      </c>
      <c r="F37" s="7">
        <v>1.1904761904761905</v>
      </c>
      <c r="G37" s="7">
        <v>2</v>
      </c>
      <c r="H37" s="7">
        <v>5.4852955274185771</v>
      </c>
      <c r="I37" s="8">
        <f t="shared" si="5"/>
        <v>1893.7329797040327</v>
      </c>
      <c r="J37" s="8">
        <f t="shared" si="6"/>
        <v>52.240909784938829</v>
      </c>
      <c r="K37" s="6">
        <f t="shared" si="7"/>
        <v>2.7586206896551724E-2</v>
      </c>
      <c r="M37" s="17">
        <f t="shared" si="0"/>
        <v>43.517042405292578</v>
      </c>
      <c r="N37" s="17">
        <f t="shared" si="1"/>
        <v>0.59615164692915967</v>
      </c>
      <c r="O37" s="17">
        <f t="shared" si="2"/>
        <v>16.311232175326591</v>
      </c>
      <c r="P37" s="17">
        <f t="shared" si="3"/>
        <v>0.22345194864580709</v>
      </c>
      <c r="Q37" s="19">
        <f t="shared" si="4"/>
        <v>1.3699268469969715E-2</v>
      </c>
    </row>
    <row r="38" spans="1:17">
      <c r="A38" s="3">
        <v>5</v>
      </c>
      <c r="B38" s="3">
        <v>-1</v>
      </c>
      <c r="C38" s="6">
        <v>0.54012695627595519</v>
      </c>
      <c r="D38" s="3">
        <v>63.4</v>
      </c>
      <c r="E38" s="2">
        <v>3.4</v>
      </c>
      <c r="F38" s="7">
        <v>1.1904761904761905</v>
      </c>
      <c r="G38" s="7">
        <v>2</v>
      </c>
      <c r="H38" s="7">
        <v>2.6421171245797863</v>
      </c>
      <c r="I38" s="8">
        <f t="shared" si="5"/>
        <v>398.8338707103772</v>
      </c>
      <c r="J38" s="8">
        <f t="shared" si="6"/>
        <v>21.388567198979221</v>
      </c>
      <c r="K38" s="6">
        <f t="shared" si="7"/>
        <v>5.3627760252365937E-2</v>
      </c>
      <c r="M38" s="17">
        <f t="shared" si="0"/>
        <v>19.970825488957065</v>
      </c>
      <c r="N38" s="17">
        <f t="shared" si="1"/>
        <v>0.52850225390700345</v>
      </c>
      <c r="O38" s="17">
        <f t="shared" si="2"/>
        <v>7.4855448182685098</v>
      </c>
      <c r="P38" s="17">
        <f t="shared" si="3"/>
        <v>0.19809533213158123</v>
      </c>
      <c r="Q38" s="19">
        <f t="shared" si="4"/>
        <v>2.6463715994075484E-2</v>
      </c>
    </row>
    <row r="39" spans="1:17">
      <c r="A39" s="3">
        <v>5</v>
      </c>
      <c r="B39" s="3">
        <v>0</v>
      </c>
      <c r="C39" s="6">
        <v>0.54370092037490203</v>
      </c>
      <c r="D39" s="3">
        <v>260</v>
      </c>
      <c r="E39" s="2">
        <v>4</v>
      </c>
      <c r="F39" s="7">
        <v>1.075268817204301</v>
      </c>
      <c r="G39" s="7">
        <v>2</v>
      </c>
      <c r="H39" s="7">
        <v>0.54370092037490203</v>
      </c>
      <c r="I39" s="8">
        <f t="shared" si="5"/>
        <v>304.00481569349358</v>
      </c>
      <c r="J39" s="8">
        <f t="shared" si="6"/>
        <v>4.6769971645152859</v>
      </c>
      <c r="K39" s="6">
        <f t="shared" si="7"/>
        <v>1.5384615384615385E-2</v>
      </c>
      <c r="M39" s="17">
        <f t="shared" si="0"/>
        <v>17.435733873097902</v>
      </c>
      <c r="N39" s="17">
        <f t="shared" si="1"/>
        <v>0.13360911000789108</v>
      </c>
      <c r="O39" s="17">
        <f t="shared" si="2"/>
        <v>6.535331622553409</v>
      </c>
      <c r="P39" s="17">
        <f t="shared" si="3"/>
        <v>5.0079901887183649E-2</v>
      </c>
      <c r="Q39" s="19">
        <f t="shared" si="4"/>
        <v>7.662947311557697E-3</v>
      </c>
    </row>
    <row r="40" spans="1:17">
      <c r="A40" s="3">
        <v>5</v>
      </c>
      <c r="B40" s="3">
        <v>1</v>
      </c>
      <c r="C40" s="6">
        <v>0.55141360694549746</v>
      </c>
      <c r="D40" s="3">
        <v>50</v>
      </c>
      <c r="E40" s="2">
        <v>2.8</v>
      </c>
      <c r="F40" s="7">
        <v>1.1904761904761905</v>
      </c>
      <c r="G40" s="7">
        <v>2</v>
      </c>
      <c r="H40" s="7">
        <v>2.42511665953245</v>
      </c>
      <c r="I40" s="8">
        <f t="shared" si="5"/>
        <v>288.70436423005356</v>
      </c>
      <c r="J40" s="8">
        <f t="shared" si="6"/>
        <v>16.167444396882999</v>
      </c>
      <c r="K40" s="6">
        <f t="shared" si="7"/>
        <v>5.6000000000000001E-2</v>
      </c>
      <c r="M40" s="17">
        <f t="shared" si="0"/>
        <v>16.9913026054524</v>
      </c>
      <c r="N40" s="17">
        <f t="shared" si="1"/>
        <v>0.4692760970687907</v>
      </c>
      <c r="O40" s="17">
        <f t="shared" si="2"/>
        <v>6.368748114303342</v>
      </c>
      <c r="P40" s="17">
        <f t="shared" si="3"/>
        <v>0.17589594674957049</v>
      </c>
      <c r="Q40" s="19">
        <f t="shared" si="4"/>
        <v>2.7618606293210453E-2</v>
      </c>
    </row>
    <row r="41" spans="1:17">
      <c r="A41" s="3">
        <v>6</v>
      </c>
      <c r="B41" s="3">
        <v>-4</v>
      </c>
      <c r="C41" s="6">
        <v>0.65229693038596093</v>
      </c>
      <c r="D41" s="3">
        <v>11.4</v>
      </c>
      <c r="E41" s="2">
        <v>0.8</v>
      </c>
      <c r="F41" s="7">
        <v>1.1627906976744187</v>
      </c>
      <c r="G41" s="7">
        <v>2</v>
      </c>
      <c r="H41" s="7">
        <v>9.3644602750803063</v>
      </c>
      <c r="I41" s="8">
        <f t="shared" si="5"/>
        <v>248.26708636259417</v>
      </c>
      <c r="J41" s="8">
        <f t="shared" si="6"/>
        <v>17.422251674568013</v>
      </c>
      <c r="K41" s="6">
        <f t="shared" si="7"/>
        <v>7.0175438596491238E-2</v>
      </c>
      <c r="M41" s="17">
        <f t="shared" si="0"/>
        <v>15.756493466586853</v>
      </c>
      <c r="N41" s="17">
        <f t="shared" si="1"/>
        <v>0.54348622779197808</v>
      </c>
      <c r="O41" s="17">
        <f t="shared" si="2"/>
        <v>5.9059120058962735</v>
      </c>
      <c r="P41" s="17">
        <f t="shared" si="3"/>
        <v>0.20371168525297639</v>
      </c>
      <c r="Q41" s="19">
        <f t="shared" si="4"/>
        <v>3.4492841249513566E-2</v>
      </c>
    </row>
    <row r="42" spans="1:17">
      <c r="A42" s="3">
        <v>6</v>
      </c>
      <c r="B42" s="3">
        <v>-3</v>
      </c>
      <c r="C42" s="6">
        <v>0.64792489969455835</v>
      </c>
      <c r="D42" s="3">
        <v>15.6</v>
      </c>
      <c r="E42" s="2">
        <v>0.9</v>
      </c>
      <c r="F42" s="7">
        <v>1.1627906976744187</v>
      </c>
      <c r="G42" s="7">
        <v>2</v>
      </c>
      <c r="H42" s="7">
        <v>6.9203264649784115</v>
      </c>
      <c r="I42" s="8">
        <f t="shared" si="5"/>
        <v>251.06300663642611</v>
      </c>
      <c r="J42" s="8">
        <f t="shared" si="6"/>
        <v>14.484404229024584</v>
      </c>
      <c r="K42" s="6">
        <f t="shared" si="7"/>
        <v>5.7692307692307696E-2</v>
      </c>
      <c r="M42" s="17">
        <f t="shared" si="0"/>
        <v>15.844967864796258</v>
      </c>
      <c r="N42" s="17">
        <f t="shared" si="1"/>
        <v>0.4506576483729331</v>
      </c>
      <c r="O42" s="17">
        <f t="shared" si="2"/>
        <v>5.9390743342853556</v>
      </c>
      <c r="P42" s="17">
        <f t="shared" si="3"/>
        <v>0.1689173052188766</v>
      </c>
      <c r="Q42" s="19">
        <f t="shared" si="4"/>
        <v>2.8441689009302877E-2</v>
      </c>
    </row>
    <row r="43" spans="1:17">
      <c r="A43" s="3">
        <v>6</v>
      </c>
      <c r="B43" s="3">
        <v>-2</v>
      </c>
      <c r="C43" s="6">
        <v>0.64649758477473851</v>
      </c>
      <c r="D43" s="3">
        <v>10.1</v>
      </c>
      <c r="E43" s="2">
        <v>1.8</v>
      </c>
      <c r="F43" s="7">
        <v>1.1627906976744187</v>
      </c>
      <c r="G43" s="7">
        <v>2</v>
      </c>
      <c r="H43" s="7">
        <v>4.4673761135018726</v>
      </c>
      <c r="I43" s="8">
        <f t="shared" si="5"/>
        <v>104.93139243341608</v>
      </c>
      <c r="J43" s="8">
        <f t="shared" si="6"/>
        <v>18.700644196054352</v>
      </c>
      <c r="K43" s="6">
        <f t="shared" si="7"/>
        <v>0.17821782178217824</v>
      </c>
      <c r="M43" s="17">
        <f t="shared" si="0"/>
        <v>10.243602512466797</v>
      </c>
      <c r="N43" s="17">
        <f t="shared" si="1"/>
        <v>0.87539189482878466</v>
      </c>
      <c r="O43" s="17">
        <f t="shared" si="2"/>
        <v>3.8395481323492611</v>
      </c>
      <c r="P43" s="17">
        <f t="shared" si="3"/>
        <v>0.32811789707507311</v>
      </c>
      <c r="Q43" s="19">
        <f t="shared" si="4"/>
        <v>8.5457425135678999E-2</v>
      </c>
    </row>
    <row r="44" spans="1:17">
      <c r="A44" s="3">
        <v>6</v>
      </c>
      <c r="B44" s="3">
        <v>-1</v>
      </c>
      <c r="C44" s="6">
        <v>0.64842732823347293</v>
      </c>
      <c r="D44" s="3">
        <v>16.3</v>
      </c>
      <c r="E44" s="2">
        <v>3</v>
      </c>
      <c r="F44" s="7">
        <v>1.1627906976744187</v>
      </c>
      <c r="G44" s="7">
        <v>2</v>
      </c>
      <c r="H44" s="7">
        <v>2.2329862303757038</v>
      </c>
      <c r="I44" s="8">
        <f t="shared" si="5"/>
        <v>84.645757104939477</v>
      </c>
      <c r="J44" s="8">
        <f t="shared" si="6"/>
        <v>15.578973700295608</v>
      </c>
      <c r="K44" s="6">
        <f t="shared" si="7"/>
        <v>0.18404907975460122</v>
      </c>
      <c r="M44" s="17">
        <f t="shared" si="0"/>
        <v>9.2003128808176662</v>
      </c>
      <c r="N44" s="17">
        <f t="shared" si="1"/>
        <v>0.81091735353590544</v>
      </c>
      <c r="O44" s="17">
        <f t="shared" si="2"/>
        <v>3.4484981329156996</v>
      </c>
      <c r="P44" s="17">
        <f t="shared" si="3"/>
        <v>0.30395129120532471</v>
      </c>
      <c r="Q44" s="19">
        <f t="shared" si="4"/>
        <v>8.8140193060894712E-2</v>
      </c>
    </row>
    <row r="45" spans="1:17">
      <c r="A45" s="3">
        <v>6</v>
      </c>
      <c r="B45" s="3">
        <v>0</v>
      </c>
      <c r="C45" s="6">
        <v>0.65283842913362999</v>
      </c>
      <c r="D45" s="3">
        <v>60.2</v>
      </c>
      <c r="E45" s="2">
        <v>4.7</v>
      </c>
      <c r="F45" s="7">
        <v>1.0638297872340425</v>
      </c>
      <c r="G45" s="7">
        <v>2</v>
      </c>
      <c r="H45" s="7">
        <v>0.65283842913362999</v>
      </c>
      <c r="I45" s="8">
        <f t="shared" si="5"/>
        <v>83.618879646477708</v>
      </c>
      <c r="J45" s="8">
        <f t="shared" si="6"/>
        <v>6.5283842913362999</v>
      </c>
      <c r="K45" s="6">
        <f t="shared" si="7"/>
        <v>7.807308970099669E-2</v>
      </c>
      <c r="M45" s="17">
        <f t="shared" si="0"/>
        <v>9.1443359325036671</v>
      </c>
      <c r="N45" s="17">
        <f t="shared" si="1"/>
        <v>0.35025536664207374</v>
      </c>
      <c r="O45" s="17">
        <f t="shared" si="2"/>
        <v>3.4275166288899381</v>
      </c>
      <c r="P45" s="17">
        <f t="shared" si="3"/>
        <v>0.13128411974197432</v>
      </c>
      <c r="Q45" s="19">
        <f t="shared" si="4"/>
        <v>3.830298550134037E-2</v>
      </c>
    </row>
    <row r="46" spans="1:17">
      <c r="A46" s="3">
        <v>6</v>
      </c>
      <c r="B46" s="3">
        <v>1</v>
      </c>
      <c r="C46" s="6">
        <v>0.66046725884028501</v>
      </c>
      <c r="D46" s="3">
        <v>20.399999999999999</v>
      </c>
      <c r="E46" s="2">
        <v>1.5</v>
      </c>
      <c r="F46" s="7">
        <v>1.1627906976744187</v>
      </c>
      <c r="G46" s="7">
        <v>2</v>
      </c>
      <c r="H46" s="7">
        <v>2.2433091719778218</v>
      </c>
      <c r="I46" s="8">
        <f t="shared" si="5"/>
        <v>106.42676071708736</v>
      </c>
      <c r="J46" s="8">
        <f t="shared" si="6"/>
        <v>7.8254971115505407</v>
      </c>
      <c r="K46" s="6">
        <f t="shared" si="7"/>
        <v>7.3529411764705871E-2</v>
      </c>
      <c r="M46" s="17">
        <f t="shared" si="0"/>
        <v>10.316334655151866</v>
      </c>
      <c r="N46" s="17">
        <f t="shared" si="1"/>
        <v>0.37255012431123291</v>
      </c>
      <c r="O46" s="17">
        <f t="shared" si="2"/>
        <v>3.8668098854550017</v>
      </c>
      <c r="P46" s="17">
        <f t="shared" si="3"/>
        <v>0.13964073013032346</v>
      </c>
      <c r="Q46" s="19">
        <f t="shared" si="4"/>
        <v>3.6112644341678608E-2</v>
      </c>
    </row>
    <row r="47" spans="1:17">
      <c r="A47" s="3">
        <v>6</v>
      </c>
      <c r="B47" s="3">
        <v>2</v>
      </c>
      <c r="C47" s="6"/>
      <c r="D47" s="3">
        <v>0</v>
      </c>
      <c r="E47" s="2">
        <v>0.6</v>
      </c>
      <c r="F47" s="7">
        <v>1.1599999999999999</v>
      </c>
      <c r="G47" s="7">
        <v>2</v>
      </c>
      <c r="H47" s="7">
        <v>4.4000000000000004</v>
      </c>
      <c r="I47" s="8">
        <v>0</v>
      </c>
      <c r="J47" s="8">
        <f t="shared" si="6"/>
        <v>6.1248000000000005</v>
      </c>
      <c r="K47" s="6"/>
      <c r="M47" s="17">
        <f t="shared" si="0"/>
        <v>0</v>
      </c>
      <c r="N47" s="17">
        <f>SQRT(J47)</f>
        <v>2.4748333277212833</v>
      </c>
      <c r="O47" s="17">
        <f t="shared" si="2"/>
        <v>0</v>
      </c>
      <c r="P47" s="17">
        <f t="shared" si="3"/>
        <v>0.9276269427443542</v>
      </c>
      <c r="Q47" s="19"/>
    </row>
    <row r="48" spans="1:17">
      <c r="A48" s="3">
        <v>6</v>
      </c>
      <c r="B48" s="3">
        <v>3</v>
      </c>
      <c r="C48" s="6">
        <v>0.68408945820278377</v>
      </c>
      <c r="D48" s="3">
        <v>5.9</v>
      </c>
      <c r="E48" s="2">
        <v>0.3</v>
      </c>
      <c r="F48" s="7">
        <v>1.1494252873563218</v>
      </c>
      <c r="G48" s="7">
        <v>2</v>
      </c>
      <c r="H48" s="7">
        <v>6.3756218912684952</v>
      </c>
      <c r="I48" s="8">
        <f t="shared" si="5"/>
        <v>86.473952088469247</v>
      </c>
      <c r="J48" s="8">
        <f t="shared" si="6"/>
        <v>4.3969806146679273</v>
      </c>
      <c r="K48" s="6">
        <f t="shared" si="7"/>
        <v>5.084745762711864E-2</v>
      </c>
      <c r="M48" s="17">
        <f t="shared" si="0"/>
        <v>9.2991371690318267</v>
      </c>
      <c r="N48" s="17">
        <f t="shared" si="1"/>
        <v>0.23348748019973661</v>
      </c>
      <c r="O48" s="17">
        <f t="shared" si="2"/>
        <v>3.4855398485408062</v>
      </c>
      <c r="P48" s="17">
        <f t="shared" si="3"/>
        <v>8.7516712742102279E-2</v>
      </c>
      <c r="Q48" s="19">
        <f t="shared" si="4"/>
        <v>2.5108510172029867E-2</v>
      </c>
    </row>
    <row r="49" spans="1:17">
      <c r="A49" s="3">
        <v>6</v>
      </c>
      <c r="B49" s="3">
        <v>4</v>
      </c>
      <c r="C49" s="6">
        <v>0.70028589245122541</v>
      </c>
      <c r="D49" s="3">
        <v>4.2</v>
      </c>
      <c r="E49" s="2">
        <v>0.3</v>
      </c>
      <c r="F49" s="7">
        <v>1.1494252873563218</v>
      </c>
      <c r="G49" s="7">
        <v>2</v>
      </c>
      <c r="H49" s="7">
        <v>8.39960924324504</v>
      </c>
      <c r="I49" s="8">
        <f t="shared" si="5"/>
        <v>81.099675452021074</v>
      </c>
      <c r="J49" s="8">
        <f t="shared" si="6"/>
        <v>5.7928339608586477</v>
      </c>
      <c r="K49" s="6">
        <f t="shared" si="7"/>
        <v>7.1428571428571425E-2</v>
      </c>
      <c r="M49" s="17">
        <f t="shared" si="0"/>
        <v>9.0055358225938491</v>
      </c>
      <c r="N49" s="17">
        <f t="shared" si="1"/>
        <v>0.31607934929989956</v>
      </c>
      <c r="O49" s="17">
        <f t="shared" si="2"/>
        <v>3.3754910156229725</v>
      </c>
      <c r="P49" s="17">
        <f t="shared" si="3"/>
        <v>0.11847412800346424</v>
      </c>
      <c r="Q49" s="19">
        <f t="shared" si="4"/>
        <v>3.5098339013531321E-2</v>
      </c>
    </row>
    <row r="50" spans="1:17">
      <c r="A50" s="3">
        <v>7</v>
      </c>
      <c r="B50" s="3">
        <v>-4</v>
      </c>
      <c r="C50" s="6">
        <v>0.7572805224299487</v>
      </c>
      <c r="D50" s="3">
        <v>40</v>
      </c>
      <c r="E50" s="2">
        <v>1.1000000000000001</v>
      </c>
      <c r="F50" s="7">
        <v>1.1363636363636365</v>
      </c>
      <c r="G50" s="7">
        <v>1.9607843137254901</v>
      </c>
      <c r="H50" s="7">
        <v>7.935674776714797</v>
      </c>
      <c r="I50" s="8">
        <f t="shared" si="5"/>
        <v>707.279391864064</v>
      </c>
      <c r="J50" s="8">
        <f t="shared" si="6"/>
        <v>19.450183276261757</v>
      </c>
      <c r="K50" s="6">
        <f t="shared" si="7"/>
        <v>2.7499999999999997E-2</v>
      </c>
      <c r="M50" s="17">
        <f t="shared" si="0"/>
        <v>26.594724887918357</v>
      </c>
      <c r="N50" s="17">
        <f t="shared" si="1"/>
        <v>0.36319741963950836</v>
      </c>
      <c r="O50" s="17">
        <f t="shared" si="2"/>
        <v>9.9683413281095259</v>
      </c>
      <c r="P50" s="17">
        <f t="shared" si="3"/>
        <v>0.13613511189581756</v>
      </c>
      <c r="Q50" s="19">
        <f t="shared" si="4"/>
        <v>1.365674663566474E-2</v>
      </c>
    </row>
    <row r="51" spans="1:17">
      <c r="A51" s="3">
        <v>7</v>
      </c>
      <c r="B51" s="3">
        <v>-3</v>
      </c>
      <c r="C51" s="6">
        <v>0.75444431494089825</v>
      </c>
      <c r="D51" s="3">
        <v>36</v>
      </c>
      <c r="E51" s="2">
        <v>1.8</v>
      </c>
      <c r="F51" s="7">
        <v>1.1363636363636365</v>
      </c>
      <c r="G51" s="7">
        <v>1.9607843137254901</v>
      </c>
      <c r="H51" s="7">
        <v>5.8611404424056683</v>
      </c>
      <c r="I51" s="8">
        <f t="shared" si="5"/>
        <v>470.14495527318201</v>
      </c>
      <c r="J51" s="8">
        <f t="shared" si="6"/>
        <v>23.507247763659102</v>
      </c>
      <c r="K51" s="6">
        <f t="shared" si="7"/>
        <v>0.05</v>
      </c>
      <c r="M51" s="17">
        <f t="shared" si="0"/>
        <v>21.682826275031168</v>
      </c>
      <c r="N51" s="17">
        <f t="shared" si="1"/>
        <v>0.53545905567878727</v>
      </c>
      <c r="O51" s="17">
        <f t="shared" si="2"/>
        <v>8.1272438116403585</v>
      </c>
      <c r="P51" s="17">
        <f t="shared" si="3"/>
        <v>0.20070290844249999</v>
      </c>
      <c r="Q51" s="19">
        <f t="shared" si="4"/>
        <v>2.4695076595959931E-2</v>
      </c>
    </row>
    <row r="52" spans="1:17">
      <c r="A52" s="3">
        <v>7</v>
      </c>
      <c r="B52" s="3">
        <v>-2</v>
      </c>
      <c r="C52" s="6">
        <v>0.75426490834861581</v>
      </c>
      <c r="D52" s="3">
        <v>15</v>
      </c>
      <c r="E52" s="2">
        <v>7.3</v>
      </c>
      <c r="F52" s="7">
        <v>1.1363636363636365</v>
      </c>
      <c r="G52" s="7">
        <v>1.9607843137254901</v>
      </c>
      <c r="H52" s="7">
        <v>3.8201398879967852</v>
      </c>
      <c r="I52" s="8">
        <f t="shared" si="5"/>
        <v>127.67847219240592</v>
      </c>
      <c r="J52" s="8">
        <f t="shared" si="6"/>
        <v>62.136856466970897</v>
      </c>
      <c r="K52" s="6">
        <f t="shared" si="7"/>
        <v>0.4866666666666668</v>
      </c>
      <c r="M52" s="17">
        <f t="shared" si="0"/>
        <v>11.299489908504981</v>
      </c>
      <c r="N52" s="17">
        <f t="shared" si="1"/>
        <v>2.4778584814928855</v>
      </c>
      <c r="O52" s="17">
        <f t="shared" si="2"/>
        <v>4.2353200763011589</v>
      </c>
      <c r="P52" s="17">
        <f t="shared" si="3"/>
        <v>0.92876084300060557</v>
      </c>
      <c r="Q52" s="19">
        <f t="shared" si="4"/>
        <v>0.21928941054479223</v>
      </c>
    </row>
    <row r="53" spans="1:17">
      <c r="A53" s="3">
        <v>7</v>
      </c>
      <c r="B53" s="3">
        <v>-1</v>
      </c>
      <c r="C53" s="6">
        <v>0.75628887838736603</v>
      </c>
      <c r="D53" s="3">
        <v>22</v>
      </c>
      <c r="E53" s="2">
        <v>2.2999999999999998</v>
      </c>
      <c r="F53" s="7">
        <v>1.1363636363636365</v>
      </c>
      <c r="G53" s="7">
        <v>1.9607843137254901</v>
      </c>
      <c r="H53" s="7">
        <v>1.8604743621132287</v>
      </c>
      <c r="I53" s="8">
        <f t="shared" si="5"/>
        <v>91.199723633001412</v>
      </c>
      <c r="J53" s="8">
        <f t="shared" si="6"/>
        <v>9.5345165616319658</v>
      </c>
      <c r="K53" s="6">
        <f t="shared" si="7"/>
        <v>0.10454545454545455</v>
      </c>
      <c r="M53" s="17">
        <f t="shared" si="0"/>
        <v>9.5498546393650106</v>
      </c>
      <c r="N53" s="17">
        <f t="shared" si="1"/>
        <v>0.48679022805126027</v>
      </c>
      <c r="O53" s="17">
        <f t="shared" si="2"/>
        <v>3.5795147752127021</v>
      </c>
      <c r="P53" s="17">
        <f t="shared" si="3"/>
        <v>0.18246066349073845</v>
      </c>
      <c r="Q53" s="19">
        <f t="shared" si="4"/>
        <v>5.0973574618055954E-2</v>
      </c>
    </row>
    <row r="54" spans="1:17">
      <c r="A54" s="3">
        <v>7</v>
      </c>
      <c r="B54" s="3">
        <v>0</v>
      </c>
      <c r="C54" s="6">
        <v>0.76030831903585805</v>
      </c>
      <c r="D54" s="3">
        <v>36</v>
      </c>
      <c r="E54" s="2">
        <v>1.8</v>
      </c>
      <c r="F54" s="7">
        <v>1.0526315789473684</v>
      </c>
      <c r="G54" s="7">
        <v>1.9607843137254901</v>
      </c>
      <c r="H54" s="7">
        <v>0.76030831903585805</v>
      </c>
      <c r="I54" s="8">
        <f t="shared" si="5"/>
        <v>56.493497389661272</v>
      </c>
      <c r="J54" s="8">
        <f t="shared" si="6"/>
        <v>2.8246748694830637</v>
      </c>
      <c r="K54" s="6">
        <f t="shared" si="7"/>
        <v>0.05</v>
      </c>
      <c r="M54" s="17">
        <f t="shared" si="0"/>
        <v>7.5162156295346714</v>
      </c>
      <c r="N54" s="17">
        <f t="shared" si="1"/>
        <v>0.18561352068310991</v>
      </c>
      <c r="O54" s="17">
        <f t="shared" si="2"/>
        <v>2.8172580542433181</v>
      </c>
      <c r="P54" s="17">
        <f t="shared" si="3"/>
        <v>6.9572403440123776E-2</v>
      </c>
      <c r="Q54" s="19">
        <f t="shared" si="4"/>
        <v>2.4695076595959931E-2</v>
      </c>
    </row>
    <row r="55" spans="1:17">
      <c r="A55" s="3">
        <v>8</v>
      </c>
      <c r="B55" s="3">
        <v>0</v>
      </c>
      <c r="C55" s="6"/>
      <c r="D55" s="3">
        <v>0</v>
      </c>
      <c r="E55" s="2">
        <v>3</v>
      </c>
      <c r="F55" s="7">
        <v>1.04</v>
      </c>
      <c r="G55" s="7">
        <v>1.96</v>
      </c>
      <c r="H55" s="7">
        <v>0.87</v>
      </c>
      <c r="I55" s="8">
        <f t="shared" si="5"/>
        <v>0</v>
      </c>
      <c r="J55" s="8">
        <f t="shared" si="6"/>
        <v>5.3202239999999996</v>
      </c>
      <c r="K55" s="6"/>
      <c r="M55" s="17">
        <f t="shared" si="0"/>
        <v>0</v>
      </c>
      <c r="N55" s="17">
        <f>SQRT(J55)</f>
        <v>2.3065610765813247</v>
      </c>
      <c r="O55" s="17">
        <f t="shared" si="2"/>
        <v>0</v>
      </c>
      <c r="P55" s="17">
        <f t="shared" si="3"/>
        <v>0.86455446342818365</v>
      </c>
      <c r="Q55" s="19"/>
    </row>
    <row r="56" spans="1:17">
      <c r="A56" s="3">
        <v>9</v>
      </c>
      <c r="B56" s="3">
        <v>-5</v>
      </c>
      <c r="C56" s="6">
        <v>0.97500051282037792</v>
      </c>
      <c r="D56" s="3">
        <v>16</v>
      </c>
      <c r="E56" s="2">
        <v>3</v>
      </c>
      <c r="F56" s="7">
        <v>1.1111111111111112</v>
      </c>
      <c r="G56" s="7">
        <v>1.9607843137254901</v>
      </c>
      <c r="H56" s="7">
        <v>7.5959100475976902</v>
      </c>
      <c r="I56" s="8">
        <f t="shared" si="5"/>
        <v>264.781178129767</v>
      </c>
      <c r="J56" s="8">
        <f t="shared" si="6"/>
        <v>49.646470899331305</v>
      </c>
      <c r="K56" s="6">
        <f t="shared" si="7"/>
        <v>0.18749999999999997</v>
      </c>
      <c r="M56" s="17">
        <f t="shared" si="0"/>
        <v>16.272098147742565</v>
      </c>
      <c r="N56" s="17">
        <f t="shared" si="1"/>
        <v>1.4600097086037411</v>
      </c>
      <c r="O56" s="17">
        <f t="shared" si="2"/>
        <v>6.0991730181380701</v>
      </c>
      <c r="P56" s="17">
        <f t="shared" si="3"/>
        <v>0.54724668817038435</v>
      </c>
      <c r="Q56" s="19">
        <f t="shared" si="4"/>
        <v>8.9724735885168494E-2</v>
      </c>
    </row>
    <row r="57" spans="1:17">
      <c r="A57" s="3">
        <v>9</v>
      </c>
      <c r="B57" s="3">
        <v>-4</v>
      </c>
      <c r="C57" s="6">
        <v>0.97251118245498847</v>
      </c>
      <c r="D57" s="3">
        <v>16.899999999999999</v>
      </c>
      <c r="E57" s="2">
        <v>3</v>
      </c>
      <c r="F57" s="7">
        <v>1.1111111111111112</v>
      </c>
      <c r="G57" s="7">
        <v>1.9607843137254901</v>
      </c>
      <c r="H57" s="7">
        <v>6.0737377403266732</v>
      </c>
      <c r="I57" s="8">
        <f t="shared" si="5"/>
        <v>223.62999523207139</v>
      </c>
      <c r="J57" s="8">
        <f t="shared" si="6"/>
        <v>39.697632289716815</v>
      </c>
      <c r="K57" s="6">
        <f t="shared" si="7"/>
        <v>0.17751479289940827</v>
      </c>
      <c r="M57" s="17">
        <f t="shared" si="0"/>
        <v>14.954263446658661</v>
      </c>
      <c r="N57" s="17">
        <f t="shared" si="1"/>
        <v>1.2731093389091932</v>
      </c>
      <c r="O57" s="17">
        <f t="shared" si="2"/>
        <v>5.6052169358775865</v>
      </c>
      <c r="P57" s="17">
        <f t="shared" si="3"/>
        <v>0.47719194282833022</v>
      </c>
      <c r="Q57" s="19">
        <f t="shared" si="4"/>
        <v>8.5133536897375794E-2</v>
      </c>
    </row>
    <row r="58" spans="1:17">
      <c r="A58" s="3">
        <v>9</v>
      </c>
      <c r="B58" s="3">
        <v>-3</v>
      </c>
      <c r="C58" s="6"/>
      <c r="D58" s="3">
        <v>0</v>
      </c>
      <c r="E58" s="2">
        <v>8</v>
      </c>
      <c r="F58" s="7">
        <v>1.1100000000000001</v>
      </c>
      <c r="G58" s="7">
        <v>1.96</v>
      </c>
      <c r="H58" s="7">
        <v>4.5</v>
      </c>
      <c r="I58" s="8">
        <f t="shared" si="5"/>
        <v>0</v>
      </c>
      <c r="J58" s="8">
        <f t="shared" si="6"/>
        <v>78.321600000000004</v>
      </c>
      <c r="K58" s="6"/>
      <c r="M58" s="17">
        <f t="shared" si="0"/>
        <v>0</v>
      </c>
      <c r="N58" s="17">
        <f>SQRT(J58)</f>
        <v>8.8499491523963005</v>
      </c>
      <c r="O58" s="17">
        <f t="shared" si="2"/>
        <v>0</v>
      </c>
      <c r="P58" s="17">
        <f t="shared" si="3"/>
        <v>3.317173396577485</v>
      </c>
      <c r="Q58" s="19"/>
    </row>
    <row r="59" spans="1:17">
      <c r="A59" s="3">
        <v>9</v>
      </c>
      <c r="B59" s="3">
        <v>-2</v>
      </c>
      <c r="C59" s="6">
        <v>0.97280881986133327</v>
      </c>
      <c r="D59" s="3">
        <v>10</v>
      </c>
      <c r="E59" s="2">
        <v>2.9</v>
      </c>
      <c r="F59" s="7">
        <v>1.1111111111111112</v>
      </c>
      <c r="G59" s="7">
        <v>1.9607843137254901</v>
      </c>
      <c r="H59" s="7">
        <v>2.9819238205429937</v>
      </c>
      <c r="I59" s="8">
        <f t="shared" si="5"/>
        <v>64.96566057827873</v>
      </c>
      <c r="J59" s="8">
        <f t="shared" si="6"/>
        <v>18.840041567700833</v>
      </c>
      <c r="K59" s="6">
        <f t="shared" si="7"/>
        <v>0.29000000000000004</v>
      </c>
      <c r="M59" s="17">
        <f t="shared" si="0"/>
        <v>8.0601278264230238</v>
      </c>
      <c r="N59" s="17">
        <f t="shared" si="1"/>
        <v>1.0944176099151213</v>
      </c>
      <c r="O59" s="17">
        <f t="shared" si="2"/>
        <v>3.0211294029395446</v>
      </c>
      <c r="P59" s="17">
        <f t="shared" si="3"/>
        <v>0.41021399307965062</v>
      </c>
      <c r="Q59" s="19">
        <f t="shared" si="4"/>
        <v>0.13578166916005463</v>
      </c>
    </row>
    <row r="60" spans="1:17">
      <c r="A60" s="13">
        <v>9</v>
      </c>
      <c r="B60" s="13">
        <v>-1</v>
      </c>
      <c r="C60" s="13"/>
      <c r="D60" s="13">
        <v>0</v>
      </c>
      <c r="E60" s="2">
        <v>6</v>
      </c>
      <c r="F60" s="7">
        <v>1.1100000000000001</v>
      </c>
      <c r="G60" s="1">
        <v>1.96</v>
      </c>
      <c r="H60" s="1">
        <v>1.5</v>
      </c>
      <c r="I60" s="8">
        <f t="shared" si="5"/>
        <v>0</v>
      </c>
      <c r="J60" s="8">
        <f t="shared" si="6"/>
        <v>19.580399999999997</v>
      </c>
      <c r="K60" s="6"/>
      <c r="M60" s="17">
        <f t="shared" si="0"/>
        <v>0</v>
      </c>
      <c r="N60" s="17">
        <f>SQRT(J60)</f>
        <v>4.4249745761981503</v>
      </c>
      <c r="O60" s="17">
        <f t="shared" si="2"/>
        <v>0</v>
      </c>
      <c r="P60" s="17">
        <f t="shared" si="3"/>
        <v>1.6585866982887425</v>
      </c>
      <c r="Q60" s="19"/>
    </row>
    <row r="61" spans="1:17">
      <c r="A61" s="13">
        <v>9</v>
      </c>
      <c r="B61" s="13">
        <v>0</v>
      </c>
      <c r="C61" s="13">
        <v>0.98099999999999998</v>
      </c>
      <c r="D61" s="13">
        <v>17</v>
      </c>
      <c r="E61" s="2">
        <v>10</v>
      </c>
      <c r="F61" s="7">
        <v>1.04</v>
      </c>
      <c r="G61" s="1">
        <v>1.9607843137254901</v>
      </c>
      <c r="H61" s="1">
        <v>0.98099999999999998</v>
      </c>
      <c r="I61" s="8">
        <f t="shared" si="5"/>
        <v>34.007999999999996</v>
      </c>
      <c r="J61" s="8">
        <f t="shared" si="6"/>
        <v>20.00470588235294</v>
      </c>
      <c r="K61" s="6">
        <f t="shared" si="7"/>
        <v>0.58823529411764708</v>
      </c>
      <c r="M61" s="17">
        <f t="shared" si="0"/>
        <v>5.8316378488380085</v>
      </c>
      <c r="N61" s="17">
        <f t="shared" si="1"/>
        <v>1.51769585445462</v>
      </c>
      <c r="O61" s="17">
        <f t="shared" si="2"/>
        <v>2.1858378616109753</v>
      </c>
      <c r="P61" s="17">
        <f t="shared" si="3"/>
        <v>0.56886884046442454</v>
      </c>
      <c r="Q61" s="19">
        <f t="shared" si="4"/>
        <v>0.26025207562520897</v>
      </c>
    </row>
    <row r="62" spans="1:17">
      <c r="J62" s="8"/>
    </row>
  </sheetData>
  <mergeCells count="1">
    <mergeCell ref="O1:P1"/>
  </mergeCells>
  <pageMargins left="0.78749999999999998" right="0.78749999999999998" top="1.0249999999999999" bottom="1.0249999999999999" header="0.78749999999999998" footer="0.78749999999999998"/>
  <pageSetup orientation="portrait" horizontalDpi="4294967293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workbookViewId="0">
      <selection activeCell="G17" sqref="G17"/>
    </sheetView>
  </sheetViews>
  <sheetFormatPr defaultColWidth="9.28515625" defaultRowHeight="12.75"/>
  <cols>
    <col min="1" max="1" width="2.28515625" style="3" bestFit="1" customWidth="1"/>
    <col min="2" max="2" width="2.85546875" style="3" bestFit="1" customWidth="1"/>
    <col min="3" max="3" width="6.140625" style="3" bestFit="1" customWidth="1"/>
    <col min="4" max="5" width="9.85546875" style="3" bestFit="1" customWidth="1"/>
    <col min="6" max="1025" width="11.42578125" style="3"/>
    <col min="1026" max="16384" width="9.285156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</row>
    <row r="2" spans="1:5">
      <c r="A2" s="3">
        <v>1</v>
      </c>
      <c r="B2" s="3">
        <v>-1</v>
      </c>
      <c r="C2" s="6">
        <v>0.11069326989478628</v>
      </c>
      <c r="D2" s="2">
        <v>53060.703277309156</v>
      </c>
      <c r="E2" s="2">
        <v>4604.4411934855052</v>
      </c>
    </row>
    <row r="3" spans="1:5">
      <c r="A3" s="3">
        <v>1</v>
      </c>
      <c r="B3" s="3">
        <v>0</v>
      </c>
      <c r="C3" s="6">
        <v>0.109</v>
      </c>
      <c r="D3" s="2">
        <v>71177.905381003977</v>
      </c>
      <c r="E3" s="2">
        <v>692.41964608161788</v>
      </c>
    </row>
    <row r="4" spans="1:5">
      <c r="A4" s="3">
        <v>1</v>
      </c>
      <c r="B4" s="3">
        <v>1</v>
      </c>
      <c r="C4" s="6">
        <v>0.12184005909387931</v>
      </c>
      <c r="D4" s="2">
        <v>13230.238929057508</v>
      </c>
      <c r="E4" s="2">
        <v>1624.7661842702207</v>
      </c>
    </row>
    <row r="5" spans="1:5">
      <c r="A5" s="3">
        <v>1</v>
      </c>
      <c r="B5" s="3">
        <v>3</v>
      </c>
      <c r="C5" s="6">
        <v>0.18243903091169938</v>
      </c>
      <c r="D5" s="2">
        <v>549.44831569353391</v>
      </c>
      <c r="E5" s="2">
        <v>28.91833240492284</v>
      </c>
    </row>
    <row r="6" spans="1:5">
      <c r="A6" s="3">
        <v>2</v>
      </c>
      <c r="B6" s="3">
        <v>-2</v>
      </c>
      <c r="C6" s="6">
        <v>0.22361797781037193</v>
      </c>
      <c r="D6" s="2">
        <v>2299.5202473395966</v>
      </c>
      <c r="E6" s="2">
        <v>163.58375743269488</v>
      </c>
    </row>
    <row r="7" spans="1:5">
      <c r="A7" s="3">
        <v>2</v>
      </c>
      <c r="B7" s="3">
        <v>-1</v>
      </c>
      <c r="C7" s="6">
        <v>0.21651789764358972</v>
      </c>
      <c r="D7" s="2">
        <v>41160.614328566735</v>
      </c>
      <c r="E7" s="2">
        <v>452.81203881811587</v>
      </c>
    </row>
    <row r="8" spans="1:5">
      <c r="A8" s="3">
        <v>2</v>
      </c>
      <c r="B8" s="3">
        <v>0</v>
      </c>
      <c r="C8" s="6">
        <v>0.218</v>
      </c>
      <c r="D8" s="2">
        <v>5882.5396825396829</v>
      </c>
      <c r="E8" s="2">
        <v>100.34920634920634</v>
      </c>
    </row>
    <row r="9" spans="1:5">
      <c r="A9" s="3">
        <v>2</v>
      </c>
      <c r="B9" s="3">
        <v>1</v>
      </c>
      <c r="C9" s="6">
        <v>0.22808989455914089</v>
      </c>
      <c r="D9" s="2">
        <v>11102.841354784179</v>
      </c>
      <c r="E9" s="2">
        <v>201.86984281425782</v>
      </c>
    </row>
    <row r="10" spans="1:5">
      <c r="A10" s="3">
        <v>2</v>
      </c>
      <c r="B10" s="3">
        <v>2</v>
      </c>
      <c r="C10" s="6">
        <v>0.2464893506827425</v>
      </c>
      <c r="D10" s="2">
        <v>4323.9568755797391</v>
      </c>
      <c r="E10" s="2">
        <v>115.8202734530287</v>
      </c>
    </row>
    <row r="11" spans="1:5">
      <c r="A11" s="3">
        <v>2</v>
      </c>
      <c r="B11" s="3">
        <v>3</v>
      </c>
      <c r="C11" s="6">
        <v>0.26983328186122629</v>
      </c>
      <c r="D11" s="2">
        <v>1523.9895475243468</v>
      </c>
      <c r="E11" s="2">
        <v>11.288811463143311</v>
      </c>
    </row>
    <row r="12" spans="1:5">
      <c r="A12" s="3">
        <v>2</v>
      </c>
      <c r="B12" s="3">
        <v>4</v>
      </c>
      <c r="C12" s="6">
        <v>0.29829180344085893</v>
      </c>
      <c r="D12" s="2">
        <v>605.38344692678356</v>
      </c>
      <c r="E12" s="2">
        <v>29.530899850087014</v>
      </c>
    </row>
    <row r="13" spans="1:5">
      <c r="A13" s="3">
        <v>2</v>
      </c>
      <c r="B13" s="3">
        <v>5</v>
      </c>
      <c r="C13" s="6">
        <v>0.32908357601071497</v>
      </c>
      <c r="D13" s="2">
        <v>225.77645755025671</v>
      </c>
      <c r="E13" s="2">
        <v>60.785969340453725</v>
      </c>
    </row>
    <row r="14" spans="1:5">
      <c r="A14" s="3">
        <v>2</v>
      </c>
      <c r="B14" s="3">
        <v>6</v>
      </c>
      <c r="C14" s="6">
        <v>0.36274646793594006</v>
      </c>
      <c r="D14" s="2">
        <v>120.53566892083519</v>
      </c>
      <c r="E14" s="2">
        <v>20.089278153472531</v>
      </c>
    </row>
    <row r="15" spans="1:5">
      <c r="A15" s="3">
        <v>3</v>
      </c>
      <c r="B15" s="3">
        <v>-2</v>
      </c>
      <c r="C15" s="6">
        <v>0.32582971012478285</v>
      </c>
      <c r="D15" s="2">
        <v>7845.5380114582067</v>
      </c>
      <c r="E15" s="2">
        <v>385.8461317110594</v>
      </c>
    </row>
    <row r="16" spans="1:5">
      <c r="A16" s="3">
        <v>3</v>
      </c>
      <c r="B16" s="3">
        <v>-1</v>
      </c>
      <c r="C16" s="6">
        <v>0.32386725675807365</v>
      </c>
      <c r="D16" s="2">
        <v>14985.931981683396</v>
      </c>
      <c r="E16" s="2">
        <v>273.60207767388766</v>
      </c>
    </row>
    <row r="17" spans="1:5">
      <c r="A17" s="3">
        <v>3</v>
      </c>
      <c r="B17" s="3">
        <v>0</v>
      </c>
      <c r="C17" s="6">
        <v>0.32600000000000001</v>
      </c>
      <c r="D17" s="2">
        <v>1234.3230174081239</v>
      </c>
      <c r="E17" s="2">
        <v>86.702127659574487</v>
      </c>
    </row>
    <row r="18" spans="1:5">
      <c r="A18" s="3">
        <v>3</v>
      </c>
      <c r="B18" s="3">
        <v>1</v>
      </c>
      <c r="C18" s="6">
        <v>0.33477305745833252</v>
      </c>
      <c r="D18" s="2">
        <v>0</v>
      </c>
      <c r="E18" s="2">
        <v>10000</v>
      </c>
    </row>
    <row r="19" spans="1:5">
      <c r="A19" s="3">
        <v>3</v>
      </c>
      <c r="B19" s="3">
        <v>2</v>
      </c>
      <c r="C19" s="6">
        <v>0.34973847372000699</v>
      </c>
      <c r="D19" s="2">
        <v>737.61509073506477</v>
      </c>
      <c r="E19" s="2">
        <v>36.425436579509373</v>
      </c>
    </row>
    <row r="20" spans="1:5">
      <c r="A20" s="3">
        <v>3</v>
      </c>
      <c r="B20" s="3">
        <v>3</v>
      </c>
      <c r="C20" s="6">
        <v>0.36832865758721517</v>
      </c>
      <c r="D20" s="2">
        <v>1311.9986937982035</v>
      </c>
      <c r="E20" s="2">
        <v>30.199458425022588</v>
      </c>
    </row>
    <row r="21" spans="1:5">
      <c r="A21" s="3">
        <v>3</v>
      </c>
      <c r="B21" s="3">
        <v>4</v>
      </c>
      <c r="C21" s="6">
        <v>0.39177544588705399</v>
      </c>
      <c r="D21" s="2">
        <v>1199.2758655234204</v>
      </c>
      <c r="E21" s="2">
        <v>30.306610320086431</v>
      </c>
    </row>
    <row r="22" spans="1:5">
      <c r="A22" s="3">
        <v>3</v>
      </c>
      <c r="B22" s="3">
        <v>5</v>
      </c>
      <c r="C22" s="6">
        <v>0.41759909003732276</v>
      </c>
      <c r="D22" s="2">
        <v>649.18549161302462</v>
      </c>
      <c r="E22" s="2">
        <v>15.963577662615362</v>
      </c>
    </row>
    <row r="23" spans="1:5">
      <c r="A23" s="3">
        <v>3</v>
      </c>
      <c r="B23" s="3">
        <v>6</v>
      </c>
      <c r="C23" s="6">
        <v>0.44616140577149882</v>
      </c>
      <c r="D23" s="2">
        <v>219.80618473908842</v>
      </c>
      <c r="E23" s="2">
        <v>31.40088353415549</v>
      </c>
    </row>
    <row r="24" spans="1:5">
      <c r="A24" s="3">
        <v>4</v>
      </c>
      <c r="B24" s="3">
        <v>-3</v>
      </c>
      <c r="C24" s="6">
        <v>0.43667048184201473</v>
      </c>
      <c r="D24" s="2">
        <v>3771.0850021113624</v>
      </c>
      <c r="E24" s="2">
        <v>212.45549307669648</v>
      </c>
    </row>
    <row r="25" spans="1:5">
      <c r="A25" s="3">
        <v>4</v>
      </c>
      <c r="B25" s="3">
        <v>-2</v>
      </c>
      <c r="C25" s="6">
        <v>0.43188534077043261</v>
      </c>
      <c r="D25" s="2">
        <v>13041.667312539106</v>
      </c>
      <c r="E25" s="2">
        <v>328.02711005856906</v>
      </c>
    </row>
    <row r="26" spans="1:5">
      <c r="A26" s="3">
        <v>4</v>
      </c>
      <c r="B26" s="3">
        <v>-1</v>
      </c>
      <c r="C26" s="6">
        <v>0.43146721383800929</v>
      </c>
      <c r="D26" s="2">
        <v>3632.0145254632293</v>
      </c>
      <c r="E26" s="2">
        <v>287.44993916608428</v>
      </c>
    </row>
    <row r="27" spans="1:5">
      <c r="A27" s="3">
        <v>4</v>
      </c>
      <c r="B27" s="3">
        <v>0</v>
      </c>
      <c r="C27" s="6">
        <v>0.43506536697007098</v>
      </c>
      <c r="D27" s="2">
        <v>1870.4200683597801</v>
      </c>
      <c r="E27" s="2">
        <v>22.441138013706283</v>
      </c>
    </row>
    <row r="28" spans="1:5">
      <c r="A28" s="3">
        <v>4</v>
      </c>
      <c r="B28" s="3">
        <v>1</v>
      </c>
      <c r="C28" s="6">
        <v>0.44309141269042895</v>
      </c>
      <c r="D28" s="2">
        <v>369.35161797255063</v>
      </c>
      <c r="E28" s="2">
        <v>58.704892922789519</v>
      </c>
    </row>
    <row r="29" spans="1:5">
      <c r="A29" s="3">
        <v>4</v>
      </c>
      <c r="B29" s="3">
        <v>2</v>
      </c>
      <c r="C29" s="6">
        <v>0.45623971631770233</v>
      </c>
      <c r="D29" s="2">
        <v>693.11801579504277</v>
      </c>
      <c r="E29" s="2">
        <v>38.153285273121625</v>
      </c>
    </row>
    <row r="30" spans="1:5">
      <c r="A30" s="3">
        <v>4</v>
      </c>
      <c r="B30" s="3">
        <v>3</v>
      </c>
      <c r="C30" s="6">
        <v>0</v>
      </c>
      <c r="D30" s="2">
        <v>0</v>
      </c>
      <c r="E30" s="2">
        <v>10000</v>
      </c>
    </row>
    <row r="31" spans="1:5">
      <c r="A31" s="3">
        <v>4</v>
      </c>
      <c r="B31" s="3">
        <v>4</v>
      </c>
      <c r="C31" s="6">
        <v>0.49272653618550721</v>
      </c>
      <c r="D31" s="2">
        <v>65.060885050784762</v>
      </c>
      <c r="E31" s="2">
        <v>12.392549533482812</v>
      </c>
    </row>
    <row r="32" spans="1:5">
      <c r="A32" s="3">
        <v>4</v>
      </c>
      <c r="B32" s="3">
        <v>5</v>
      </c>
      <c r="C32" s="6">
        <v>0.51435757590665054</v>
      </c>
      <c r="D32" s="2">
        <v>121.8420779610819</v>
      </c>
      <c r="E32" s="2">
        <v>11.422694808851427</v>
      </c>
    </row>
    <row r="33" spans="1:5">
      <c r="A33" s="3">
        <v>4</v>
      </c>
      <c r="B33" s="3">
        <v>6</v>
      </c>
      <c r="C33" s="6">
        <v>0.53945835340385007</v>
      </c>
      <c r="D33" s="2">
        <v>45.125708073231728</v>
      </c>
      <c r="E33" s="2">
        <v>49.638278880554907</v>
      </c>
    </row>
    <row r="34" spans="1:5">
      <c r="A34" s="3">
        <v>5</v>
      </c>
      <c r="B34" s="3">
        <v>-3</v>
      </c>
      <c r="C34" s="6">
        <v>0.54113245597020643</v>
      </c>
      <c r="D34" s="2">
        <v>1731.240032712386</v>
      </c>
      <c r="E34" s="2">
        <v>136.57113947151072</v>
      </c>
    </row>
    <row r="35" spans="1:5">
      <c r="A35" s="3">
        <v>5</v>
      </c>
      <c r="B35" s="3">
        <v>-2</v>
      </c>
      <c r="C35" s="6">
        <v>0.53869425710269536</v>
      </c>
      <c r="D35" s="2">
        <v>1893.7329797040327</v>
      </c>
      <c r="E35" s="2">
        <v>52.240909784938829</v>
      </c>
    </row>
    <row r="36" spans="1:5">
      <c r="A36" s="3">
        <v>5</v>
      </c>
      <c r="B36" s="3">
        <v>-1</v>
      </c>
      <c r="C36" s="6">
        <v>0.54012695627595519</v>
      </c>
      <c r="D36" s="2">
        <v>398.8338707103772</v>
      </c>
      <c r="E36" s="2">
        <v>21.388567198979221</v>
      </c>
    </row>
    <row r="37" spans="1:5">
      <c r="A37" s="3">
        <v>5</v>
      </c>
      <c r="B37" s="3">
        <v>0</v>
      </c>
      <c r="C37" s="6">
        <v>0.54370092037490203</v>
      </c>
      <c r="D37" s="2">
        <v>304.00481569349358</v>
      </c>
      <c r="E37" s="2">
        <v>4.6769971645152859</v>
      </c>
    </row>
    <row r="38" spans="1:5">
      <c r="A38" s="3">
        <v>5</v>
      </c>
      <c r="B38" s="3">
        <v>1</v>
      </c>
      <c r="C38" s="6">
        <v>0.55141360694549746</v>
      </c>
      <c r="D38" s="2">
        <v>288.70436423005356</v>
      </c>
      <c r="E38" s="2">
        <v>16.167444396882999</v>
      </c>
    </row>
    <row r="39" spans="1:5">
      <c r="A39" s="3">
        <v>6</v>
      </c>
      <c r="B39" s="3">
        <v>-4</v>
      </c>
      <c r="C39" s="6">
        <v>0.65229693038596093</v>
      </c>
      <c r="D39" s="2">
        <v>248.26708636259417</v>
      </c>
      <c r="E39" s="2">
        <v>17.422251674568013</v>
      </c>
    </row>
    <row r="40" spans="1:5">
      <c r="A40" s="3">
        <v>6</v>
      </c>
      <c r="B40" s="3">
        <v>-3</v>
      </c>
      <c r="C40" s="6">
        <v>0.64792489969455835</v>
      </c>
      <c r="D40" s="2">
        <v>251.06300663642611</v>
      </c>
      <c r="E40" s="2">
        <v>14.484404229024584</v>
      </c>
    </row>
    <row r="41" spans="1:5">
      <c r="A41" s="3">
        <v>6</v>
      </c>
      <c r="B41" s="3">
        <v>-2</v>
      </c>
      <c r="C41" s="6">
        <v>0.64649758477473851</v>
      </c>
      <c r="D41" s="2">
        <v>104.93139243341608</v>
      </c>
      <c r="E41" s="2">
        <v>18.700644196054352</v>
      </c>
    </row>
    <row r="42" spans="1:5">
      <c r="A42" s="3">
        <v>6</v>
      </c>
      <c r="B42" s="3">
        <v>-1</v>
      </c>
      <c r="C42" s="6">
        <v>0.64842732823347293</v>
      </c>
      <c r="D42" s="2">
        <v>84.645757104939477</v>
      </c>
      <c r="E42" s="2">
        <v>15.578973700295608</v>
      </c>
    </row>
    <row r="43" spans="1:5">
      <c r="A43" s="3">
        <v>6</v>
      </c>
      <c r="B43" s="3">
        <v>0</v>
      </c>
      <c r="C43" s="6">
        <v>0.65283842913362999</v>
      </c>
      <c r="D43" s="2">
        <v>83.618879646477708</v>
      </c>
      <c r="E43" s="2">
        <v>6.5283842913362999</v>
      </c>
    </row>
    <row r="44" spans="1:5">
      <c r="A44" s="3">
        <v>6</v>
      </c>
      <c r="B44" s="3">
        <v>1</v>
      </c>
      <c r="C44" s="6">
        <v>0.66046725884028501</v>
      </c>
      <c r="D44" s="2">
        <v>106.42676071708736</v>
      </c>
      <c r="E44" s="2">
        <v>7.8254971115505407</v>
      </c>
    </row>
    <row r="45" spans="1:5">
      <c r="A45" s="3">
        <v>6</v>
      </c>
      <c r="B45" s="3">
        <v>2</v>
      </c>
      <c r="C45" s="6">
        <v>0.67066683233927715</v>
      </c>
      <c r="D45" s="2">
        <v>0</v>
      </c>
      <c r="E45" s="2">
        <v>10000</v>
      </c>
    </row>
    <row r="46" spans="1:5">
      <c r="A46" s="3">
        <v>6</v>
      </c>
      <c r="B46" s="3">
        <v>3</v>
      </c>
      <c r="C46" s="6">
        <v>0.68408945820278377</v>
      </c>
      <c r="D46" s="2">
        <v>86.473952088469247</v>
      </c>
      <c r="E46" s="2">
        <v>4.3969806146679273</v>
      </c>
    </row>
    <row r="47" spans="1:5">
      <c r="A47" s="3">
        <v>6</v>
      </c>
      <c r="B47" s="3">
        <v>4</v>
      </c>
      <c r="C47" s="6">
        <v>0.70028589245122541</v>
      </c>
      <c r="D47" s="2">
        <v>81.099675452021074</v>
      </c>
      <c r="E47" s="2">
        <v>5.7928339608586477</v>
      </c>
    </row>
    <row r="48" spans="1:5">
      <c r="A48" s="3">
        <v>7</v>
      </c>
      <c r="B48" s="3">
        <v>-4</v>
      </c>
      <c r="C48" s="6">
        <v>0.7572805224299487</v>
      </c>
      <c r="D48" s="2">
        <v>707.279391864064</v>
      </c>
      <c r="E48" s="2">
        <v>19.450183276261757</v>
      </c>
    </row>
    <row r="49" spans="1:5">
      <c r="A49" s="3">
        <v>7</v>
      </c>
      <c r="B49" s="3">
        <v>-3</v>
      </c>
      <c r="C49" s="6">
        <v>0.75444431494089825</v>
      </c>
      <c r="D49" s="2">
        <v>470.14495527318201</v>
      </c>
      <c r="E49" s="2">
        <v>23.507247763659102</v>
      </c>
    </row>
    <row r="50" spans="1:5">
      <c r="A50" s="3">
        <v>7</v>
      </c>
      <c r="B50" s="3">
        <v>-2</v>
      </c>
      <c r="C50" s="6">
        <v>0.75426490834861581</v>
      </c>
      <c r="D50" s="2">
        <v>127.67847219240592</v>
      </c>
      <c r="E50" s="2">
        <v>62.136856466970897</v>
      </c>
    </row>
    <row r="51" spans="1:5">
      <c r="A51" s="3">
        <v>7</v>
      </c>
      <c r="B51" s="3">
        <v>-1</v>
      </c>
      <c r="C51" s="6">
        <v>0.75628887838736603</v>
      </c>
      <c r="D51" s="2">
        <v>91.199723633001412</v>
      </c>
      <c r="E51" s="2">
        <v>9.5345165616319658</v>
      </c>
    </row>
    <row r="52" spans="1:5">
      <c r="A52" s="3">
        <v>7</v>
      </c>
      <c r="B52" s="3">
        <v>0</v>
      </c>
      <c r="C52" s="6">
        <v>0.76030831903585805</v>
      </c>
      <c r="D52" s="2">
        <v>56.493497389661272</v>
      </c>
      <c r="E52" s="2">
        <v>2.8246748694830637</v>
      </c>
    </row>
    <row r="53" spans="1:5">
      <c r="A53" s="3">
        <v>9</v>
      </c>
      <c r="B53" s="3">
        <v>-5</v>
      </c>
      <c r="C53" s="6">
        <v>0.97500051282037792</v>
      </c>
      <c r="D53" s="2">
        <v>264.781178129767</v>
      </c>
      <c r="E53" s="2">
        <v>49.646470899331305</v>
      </c>
    </row>
    <row r="54" spans="1:5">
      <c r="A54" s="3">
        <v>9</v>
      </c>
      <c r="B54" s="3">
        <v>-4</v>
      </c>
      <c r="C54" s="6">
        <v>0.97251118245498847</v>
      </c>
      <c r="D54" s="2">
        <v>223.62999523207139</v>
      </c>
      <c r="E54" s="2">
        <v>39.697632289716815</v>
      </c>
    </row>
    <row r="55" spans="1:5">
      <c r="A55" s="3">
        <v>9</v>
      </c>
      <c r="B55" s="3">
        <v>-3</v>
      </c>
      <c r="C55" s="6">
        <v>0.97173504619314821</v>
      </c>
      <c r="D55" s="2">
        <v>0</v>
      </c>
      <c r="E55" s="2">
        <v>10000</v>
      </c>
    </row>
    <row r="56" spans="1:5">
      <c r="A56" s="3">
        <v>9</v>
      </c>
      <c r="B56" s="3">
        <v>-2</v>
      </c>
      <c r="C56" s="6">
        <v>0.97280881986133327</v>
      </c>
      <c r="D56" s="2">
        <v>64.96566057827873</v>
      </c>
      <c r="E56" s="2">
        <v>18.840041567700833</v>
      </c>
    </row>
    <row r="57" spans="1:5">
      <c r="A57" s="3">
        <v>9</v>
      </c>
      <c r="B57" s="3">
        <v>-1</v>
      </c>
      <c r="C57" s="14">
        <v>0.97594774450274746</v>
      </c>
      <c r="D57" s="2">
        <v>0</v>
      </c>
      <c r="E57" s="2">
        <v>10000</v>
      </c>
    </row>
    <row r="58" spans="1:5">
      <c r="A58" s="3">
        <v>9</v>
      </c>
      <c r="B58" s="3">
        <v>0</v>
      </c>
      <c r="C58" s="13">
        <v>0.98099999999999998</v>
      </c>
      <c r="D58" s="2">
        <v>34.007999999999996</v>
      </c>
      <c r="E58" s="2">
        <v>20.00470588235294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085_ver3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Owner</cp:lastModifiedBy>
  <cp:revision>32</cp:revision>
  <dcterms:created xsi:type="dcterms:W3CDTF">2014-06-28T20:24:59Z</dcterms:created>
  <dcterms:modified xsi:type="dcterms:W3CDTF">2014-07-09T03:12:39Z</dcterms:modified>
</cp:coreProperties>
</file>