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7-Backend" sheetId="1" r:id="rId4"/>
    <sheet state="visible" name="1-Dashboard" sheetId="2" r:id="rId5"/>
    <sheet state="visible" name="2-Flow Visual" sheetId="3" r:id="rId6"/>
    <sheet state="visible" name="3-Priority Heat" sheetId="4" r:id="rId7"/>
    <sheet state="visible" name="4-Cost &amp; ROI" sheetId="5" r:id="rId8"/>
    <sheet state="visible" name="5-Vendor Cards" sheetId="6" r:id="rId9"/>
    <sheet state="visible" name="6-Risk Snapshot" sheetId="7" r:id="rId10"/>
  </sheets>
  <definedNames/>
  <calcPr/>
</workbook>
</file>

<file path=xl/sharedStrings.xml><?xml version="1.0" encoding="utf-8"?>
<sst xmlns="http://schemas.openxmlformats.org/spreadsheetml/2006/main" count="295" uniqueCount="137">
  <si>
    <t>ID</t>
  </si>
  <si>
    <t>Task</t>
  </si>
  <si>
    <t>Priority</t>
  </si>
  <si>
    <t>Weight</t>
  </si>
  <si>
    <t>Penalty$</t>
  </si>
  <si>
    <t>Unlock$</t>
  </si>
  <si>
    <t>Type</t>
  </si>
  <si>
    <t>Total Unlock</t>
  </si>
  <si>
    <t>C‑Corp + EIN</t>
  </si>
  <si>
    <t>One-time</t>
  </si>
  <si>
    <t>Post-inc Legal</t>
  </si>
  <si>
    <t>Total ROI Score</t>
  </si>
  <si>
    <t>409A + Cap Table</t>
  </si>
  <si>
    <t>Event</t>
  </si>
  <si>
    <t>Payroll 941</t>
  </si>
  <si>
    <t>Monthly</t>
  </si>
  <si>
    <t>CPA R&amp;D 6765</t>
  </si>
  <si>
    <t>Annual</t>
  </si>
  <si>
    <t>EDGE Grant</t>
  </si>
  <si>
    <t>Cloud Credits</t>
  </si>
  <si>
    <t>Investor Access</t>
  </si>
  <si>
    <t>Bookkeeping GAAP</t>
  </si>
  <si>
    <t>Franchise Tax</t>
  </si>
  <si>
    <t>DE Lease</t>
  </si>
  <si>
    <t>Data Room</t>
  </si>
  <si>
    <t>US Leverage Dashboard — Visual Overview</t>
  </si>
  <si>
    <t>Total Unlock Value ($)</t>
  </si>
  <si>
    <t>ROI Score</t>
  </si>
  <si>
    <t>Critical Tasks (Priority 5)</t>
  </si>
  <si>
    <t>⚙️ LEGAL FOUNDATION</t>
  </si>
  <si>
    <t>Doola: Formation + EIN</t>
  </si>
  <si>
    <t>Clerky: Legal Stack</t>
  </si>
  <si>
    <t>🔴 Critical | Enables bank/credits</t>
  </si>
  <si>
    <t>🟠 High | YC/VC docs</t>
  </si>
  <si>
    <t>Impact %</t>
  </si>
  <si>
    <t>💰 FINANCIAL &amp; COMPLIANCE</t>
  </si>
  <si>
    <t>Payroll (941)</t>
  </si>
  <si>
    <t>CPA R&amp;D (6765)</t>
  </si>
  <si>
    <t>Bookkeeping + 1120</t>
  </si>
  <si>
    <t>🔴 Core | R&amp;D eligibility</t>
  </si>
  <si>
    <t>🔴 Core | Cash refund</t>
  </si>
  <si>
    <t>🟡 Medium | Audit-ready</t>
  </si>
  <si>
    <t>🔴 Core | Good Standing</t>
  </si>
  <si>
    <t>🚀 LEVERAGE &amp; SCALING</t>
  </si>
  <si>
    <t>🟠 High | Infra offset</t>
  </si>
  <si>
    <t>🟠 High | +$50K</t>
  </si>
  <si>
    <t>🟢 Low | Funding route</t>
  </si>
  <si>
    <t>System Flow — Dependencies &amp; Unlocks</t>
  </si>
  <si>
    <t>Doola EIN (1)</t>
  </si>
  <si>
    <t>→</t>
  </si>
  <si>
    <t>Clerky Legal (2)</t>
  </si>
  <si>
    <t>409A (3)</t>
  </si>
  <si>
    <t>Payroll 941 (4)</t>
  </si>
  <si>
    <t>CPA R&amp;D (5)</t>
  </si>
  <si>
    <t>IRS Refund 💵</t>
  </si>
  <si>
    <t>Cloud Credits (7)</t>
  </si>
  <si>
    <t>Investor (8)</t>
  </si>
  <si>
    <t>DE Lease (11)</t>
  </si>
  <si>
    <t>EDGE Grant (6)</t>
  </si>
  <si>
    <t>Bookkeeping (9)</t>
  </si>
  <si>
    <t>Franchise Tax (10)</t>
  </si>
  <si>
    <t>Priority(1-5)</t>
  </si>
  <si>
    <t>409A</t>
  </si>
  <si>
    <t>CPA R&amp;D</t>
  </si>
  <si>
    <t>Investor</t>
  </si>
  <si>
    <t>Bookkeeping</t>
  </si>
  <si>
    <t>Unlock $</t>
  </si>
  <si>
    <t>ROI Score (=Impact*Unlock/100)</t>
  </si>
  <si>
    <t>Owner</t>
  </si>
  <si>
    <t>Status</t>
  </si>
  <si>
    <t>Founder</t>
  </si>
  <si>
    <t>Planned</t>
  </si>
  <si>
    <t>Finance</t>
  </si>
  <si>
    <t>Optional</t>
  </si>
  <si>
    <t>Ops</t>
  </si>
  <si>
    <t>Active</t>
  </si>
  <si>
    <t>Tech</t>
  </si>
  <si>
    <t>CEO</t>
  </si>
  <si>
    <t>Queued</t>
  </si>
  <si>
    <t>Vendor Selector — Cards</t>
  </si>
  <si>
    <t>• Doola Premium</t>
  </si>
  <si>
    <t>• Clerky Lifetime</t>
  </si>
  <si>
    <t>• Deel</t>
  </si>
  <si>
    <t>Best for EIN non‑US; bank; agent</t>
  </si>
  <si>
    <t>YC/VC legal docs, post-inc</t>
  </si>
  <si>
    <t>Payroll non‑resident friendly</t>
  </si>
  <si>
    <t>Cost: $1,999/yr | Support VN: HIGH</t>
  </si>
  <si>
    <t>Cost: $819 | Support VN: HIGH</t>
  </si>
  <si>
    <t>Cost: $49+/seat | Support VN: VERY HIGH</t>
  </si>
  <si>
    <t>Note: Integrates Clerky</t>
  </si>
  <si>
    <t>Note: Integrates Doola</t>
  </si>
  <si>
    <t>Note: Fast setup 941</t>
  </si>
  <si>
    <t>• Gusto</t>
  </si>
  <si>
    <t>• MainStreet</t>
  </si>
  <si>
    <t>• Pilot</t>
  </si>
  <si>
    <t>Cheap native 941</t>
  </si>
  <si>
    <t>R&amp;D credit, % of refund</t>
  </si>
  <si>
    <t>GAAP + R&amp;D CPA</t>
  </si>
  <si>
    <t>Cost: $40+6/ee | Support VN: MED</t>
  </si>
  <si>
    <t>Cost: Rev‑share | Support VN: HIGH</t>
  </si>
  <si>
    <t>Cost: $300–500/mo + | Support VN: HIGH</t>
  </si>
  <si>
    <t>Note: Needs SSN/US</t>
  </si>
  <si>
    <t>Note: Fast onboarding</t>
  </si>
  <si>
    <t>Note: Single vendor finance</t>
  </si>
  <si>
    <t>• Eqvista</t>
  </si>
  <si>
    <t>• Bench</t>
  </si>
  <si>
    <t>• Alliance/Regus DE</t>
  </si>
  <si>
    <t>409A cheap IRS-compliant</t>
  </si>
  <si>
    <t>Bookkeeping budget</t>
  </si>
  <si>
    <t>Lease contract for EDGE</t>
  </si>
  <si>
    <t>Cost: $490 | Support VN: HIGH</t>
  </si>
  <si>
    <t>Cost: $200/mo | Support VN: HIGH</t>
  </si>
  <si>
    <t>Cost: $300–600/yr | Support VN: VERY HIGH</t>
  </si>
  <si>
    <t>Note: Good early stage</t>
  </si>
  <si>
    <t>Note: Not deep GAAP</t>
  </si>
  <si>
    <t>Note: Grant eligibility</t>
  </si>
  <si>
    <t>• FounderPass</t>
  </si>
  <si>
    <t>• Mercury Raise</t>
  </si>
  <si>
    <t>Partner credits hub</t>
  </si>
  <si>
    <t>AWS Portfolio referral</t>
  </si>
  <si>
    <t>Cost: $300 | Support VN: VERY HIGH</t>
  </si>
  <si>
    <t>Cost: Free | Support VN: HIGH</t>
  </si>
  <si>
    <t>Note: Easy apply</t>
  </si>
  <si>
    <t>Note: Need active bank</t>
  </si>
  <si>
    <t>Risk (1-5)</t>
  </si>
  <si>
    <t>Mitigation</t>
  </si>
  <si>
    <t>$50k–150k</t>
  </si>
  <si>
    <t>Run min payroll via Deel</t>
  </si>
  <si>
    <t>Eligibility loss</t>
  </si>
  <si>
    <t>Auto-file Doola Compliance</t>
  </si>
  <si>
    <t>$50k grant lost</t>
  </si>
  <si>
    <t>Alliance lease + consultant</t>
  </si>
  <si>
    <t>Audit fail</t>
  </si>
  <si>
    <t>Pilot monthly close</t>
  </si>
  <si>
    <t>EIN Formation</t>
  </si>
  <si>
    <t>All programs blocked</t>
  </si>
  <si>
    <t>Doola formation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</si>
</sst>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/>
      <name val="Arial"/>
      <scheme val="minor"/>
    </font>
    <font>
      <sz val="11.0"/>
      <color/>
      <name val="Calibri"/>
    </font>
    <font>
      <b/>
      <sz val="12.0"/>
      <color rgb="FFFFFFFF"/>
    </font>
    <font>
      <b/>
      <sz val="14.0"/>
      <color rgb="FFFFFFFF"/>
    </font>
    <font>
      <b/>
      <sz val="12.0"/>
      <color rgb="FF1F4E79"/>
    </font>
    <font>
      <sz val="11.0"/>
      <color rgb="FF1F4E79"/>
    </font>
  </fonts>
  <fills count="11">
    <fill>
      <patternFill patternType="none"/>
    </fill>
    <fill>
      <patternFill patternType="lightGray"/>
    </fill>
    <fill>
      <patternFill patternType="solid">
        <fgColor rgb="FF1F4E79"/>
        <bgColor rgb="FF1F4E79"/>
      </patternFill>
    </fill>
    <fill>
      <patternFill patternType="solid">
        <fgColor rgb="FFD9E1F2"/>
        <bgColor rgb="FFD9E1F2"/>
      </patternFill>
    </fill>
    <fill>
      <patternFill patternType="solid">
        <fgColor rgb="FFE2EFDA"/>
        <bgColor rgb="FFE2EFDA"/>
      </patternFill>
    </fill>
    <fill>
      <patternFill patternType="solid">
        <fgColor rgb="FFF8CBAD"/>
        <bgColor rgb="FFF8CBAD"/>
      </patternFill>
    </fill>
    <fill>
      <patternFill patternType="solid">
        <fgColor rgb="FFEEF2FB"/>
        <bgColor rgb="FFEEF2FB"/>
      </patternFill>
    </fill>
    <fill>
      <patternFill patternType="solid">
        <fgColor rgb="FFFFF2CC"/>
        <bgColor rgb="FFFFF2CC"/>
      </patternFill>
    </fill>
    <fill>
      <patternFill patternType="solid">
        <fgColor rgb="FFFFF9E5"/>
        <bgColor rgb="FFFFF9E5"/>
      </patternFill>
    </fill>
    <fill>
      <patternFill patternType="solid">
        <fgColor rgb="FFECF7EF"/>
        <bgColor rgb="FFECF7EF"/>
      </patternFill>
    </fill>
    <fill>
      <patternFill patternType="solid">
        <fgColor rgb="FFF2F2F2"/>
        <bgColor rgb="FFF2F2F2"/>
      </patternFill>
    </fill>
  </fills>
  <borders count="3">
    <border/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center" wrapText="1"/>
    </xf>
    <xf borderId="2" fillId="2" fontId="2" numFmtId="0" xfId="0" applyAlignment="1" applyBorder="1" applyFill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ill="1" applyFont="1">
      <alignment horizontal="center" shrinkToFit="0" vertical="center" wrapText="1"/>
    </xf>
    <xf borderId="1" fillId="5" fontId="2" numFmtId="0" xfId="0" applyAlignment="1" applyBorder="1" applyFill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3" fontId="2" numFmtId="0" xfId="0" applyAlignment="1" applyBorder="1" applyFont="1">
      <alignment horizontal="left" shrinkToFit="0" vertical="center" wrapText="1"/>
    </xf>
    <xf borderId="1" fillId="6" fontId="4" numFmtId="0" xfId="0" applyAlignment="1" applyBorder="1" applyFill="1" applyFont="1">
      <alignment horizontal="left" shrinkToFit="0" vertical="center" wrapText="1"/>
    </xf>
    <xf borderId="1" fillId="6" fontId="1" numFmtId="0" xfId="0" applyBorder="1" applyFont="1"/>
    <xf borderId="1" fillId="6" fontId="1" numFmtId="0" xfId="0" applyAlignment="1" applyBorder="1" applyFont="1">
      <alignment horizontal="left" shrinkToFit="0" vertical="center" wrapText="1"/>
    </xf>
    <xf borderId="1" fillId="6" fontId="5" numFmtId="0" xfId="0" applyBorder="1" applyFont="1"/>
    <xf borderId="1" fillId="6" fontId="1" numFmtId="0" xfId="0" applyAlignment="1" applyBorder="1" applyFont="1">
      <alignment horizontal="center" shrinkToFit="0" vertical="center" wrapText="1"/>
    </xf>
    <xf borderId="1" fillId="6" fontId="5" numFmtId="0" xfId="0" applyAlignment="1" applyBorder="1" applyFont="1">
      <alignment horizontal="left" shrinkToFit="0" vertical="center" wrapText="1"/>
    </xf>
    <xf borderId="1" fillId="6" fontId="2" numFmtId="0" xfId="0" applyAlignment="1" applyBorder="1" applyFont="1">
      <alignment horizontal="center" shrinkToFit="0" vertical="center" wrapText="1"/>
    </xf>
    <xf borderId="1" fillId="6" fontId="2" numFmtId="0" xfId="0" applyAlignment="1" applyBorder="1" applyFont="1">
      <alignment horizontal="left" shrinkToFit="0" vertical="center" wrapText="1"/>
    </xf>
    <xf borderId="1" fillId="7" fontId="2" numFmtId="0" xfId="0" applyAlignment="1" applyBorder="1" applyFill="1" applyFont="1">
      <alignment horizontal="left" shrinkToFit="0" vertical="center" wrapText="1"/>
    </xf>
    <xf borderId="1" fillId="8" fontId="4" numFmtId="0" xfId="0" applyAlignment="1" applyBorder="1" applyFill="1" applyFont="1">
      <alignment horizontal="left" shrinkToFit="0" vertical="center" wrapText="1"/>
    </xf>
    <xf borderId="1" fillId="8" fontId="1" numFmtId="0" xfId="0" applyBorder="1" applyFont="1"/>
    <xf borderId="1" fillId="8" fontId="1" numFmtId="0" xfId="0" applyAlignment="1" applyBorder="1" applyFont="1">
      <alignment horizontal="left" shrinkToFit="0" vertical="center" wrapText="1"/>
    </xf>
    <xf borderId="1" fillId="8" fontId="1" numFmtId="0" xfId="0" applyAlignment="1" applyBorder="1" applyFont="1">
      <alignment horizontal="center" shrinkToFit="0" vertical="center" wrapText="1"/>
    </xf>
    <xf borderId="1" fillId="8" fontId="5" numFmtId="0" xfId="0" applyBorder="1" applyFont="1"/>
    <xf borderId="1" fillId="8" fontId="5" numFmtId="0" xfId="0" applyAlignment="1" applyBorder="1" applyFont="1">
      <alignment horizontal="left" shrinkToFit="0" vertical="center" wrapText="1"/>
    </xf>
    <xf borderId="1" fillId="8" fontId="2" numFmtId="0" xfId="0" applyAlignment="1" applyBorder="1" applyFont="1">
      <alignment horizontal="left" shrinkToFit="0" vertical="center" wrapText="1"/>
    </xf>
    <xf borderId="1" fillId="4" fontId="2" numFmtId="0" xfId="0" applyAlignment="1" applyBorder="1" applyFont="1">
      <alignment horizontal="left" shrinkToFit="0" vertical="center" wrapText="1"/>
    </xf>
    <xf borderId="1" fillId="9" fontId="4" numFmtId="0" xfId="0" applyAlignment="1" applyBorder="1" applyFill="1" applyFont="1">
      <alignment horizontal="left" shrinkToFit="0" vertical="center" wrapText="1"/>
    </xf>
    <xf borderId="1" fillId="9" fontId="1" numFmtId="0" xfId="0" applyAlignment="1" applyBorder="1" applyFont="1">
      <alignment horizontal="center" shrinkToFit="0" vertical="center" wrapText="1"/>
    </xf>
    <xf borderId="1" fillId="9" fontId="1" numFmtId="0" xfId="0" applyBorder="1" applyFont="1"/>
    <xf borderId="1" fillId="9" fontId="5" numFmtId="0" xfId="0" applyAlignment="1" applyBorder="1" applyFont="1">
      <alignment horizontal="left" shrinkToFit="0" vertical="center" wrapText="1"/>
    </xf>
    <xf borderId="1" fillId="9" fontId="1" numFmtId="0" xfId="0" applyAlignment="1" applyBorder="1" applyFont="1">
      <alignment horizontal="left" shrinkToFit="0" vertical="center" wrapText="1"/>
    </xf>
    <xf borderId="1" fillId="9" fontId="5" numFmtId="0" xfId="0" applyBorder="1" applyFont="1"/>
    <xf borderId="1" fillId="3" fontId="4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10" fontId="4" numFmtId="0" xfId="0" applyAlignment="1" applyBorder="1" applyFill="1" applyFont="1">
      <alignment horizontal="left" shrinkToFit="0" vertical="center" wrapText="1"/>
    </xf>
    <xf borderId="1" fillId="10" fontId="1" numFmtId="0" xfId="0" applyBorder="1" applyFont="1"/>
    <xf borderId="1" fillId="10" fontId="1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Impact Weight (%)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'3-Priority Heat'!$C$1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'3-Priority Heat'!$A$2:$A$13</c:f>
            </c:strRef>
          </c:cat>
          <c:val>
            <c:numRef>
              <c:f>'3-Priority Heat'!$C$2:$C$13</c:f>
              <c:numCache/>
            </c:numRef>
          </c:val>
        </c:ser>
        <c:axId val="179503056"/>
        <c:axId val="722232789"/>
      </c:barChart>
      <c:catAx>
        <c:axId val="17950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2232789"/>
      </c:catAx>
      <c:valAx>
        <c:axId val="7222327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5030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1</xdr:row>
      <xdr:rowOff>0</xdr:rowOff>
    </xdr:from>
    <xdr:ext cx="7915275" cy="35909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4.5"/>
    <col customWidth="1" min="3" max="11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1">
        <v>1.0</v>
      </c>
      <c r="B2" s="1" t="s">
        <v>8</v>
      </c>
      <c r="C2" s="1">
        <v>5.0</v>
      </c>
      <c r="D2" s="1">
        <v>100.0</v>
      </c>
      <c r="E2" s="1">
        <v>0.0</v>
      </c>
      <c r="F2" s="1">
        <v>400000.0</v>
      </c>
      <c r="G2" s="1" t="s">
        <v>9</v>
      </c>
      <c r="H2" t="str">
        <f>SUM(F2:F13)</f>
        <v>1000000</v>
      </c>
    </row>
    <row r="3">
      <c r="A3" s="1">
        <v>2.0</v>
      </c>
      <c r="B3" s="1" t="s">
        <v>10</v>
      </c>
      <c r="C3" s="1">
        <v>4.0</v>
      </c>
      <c r="D3" s="1">
        <v>80.0</v>
      </c>
      <c r="E3" s="1">
        <v>0.0</v>
      </c>
      <c r="F3" s="1">
        <v>0.0</v>
      </c>
      <c r="G3" s="1" t="s">
        <v>9</v>
      </c>
      <c r="H3" s="2" t="s">
        <v>11</v>
      </c>
    </row>
    <row r="4">
      <c r="A4" s="1">
        <v>3.0</v>
      </c>
      <c r="B4" s="1" t="s">
        <v>12</v>
      </c>
      <c r="C4" s="1">
        <v>2.0</v>
      </c>
      <c r="D4" s="1">
        <v>50.0</v>
      </c>
      <c r="E4" s="1">
        <v>0.0</v>
      </c>
      <c r="F4" s="1">
        <v>0.0</v>
      </c>
      <c r="G4" s="1" t="s">
        <v>13</v>
      </c>
      <c r="H4" t="str">
        <f>SUMPRODUCT(D2:D13,F2:F13)/100</f>
        <v>905000</v>
      </c>
    </row>
    <row r="5">
      <c r="A5" s="1">
        <v>4.0</v>
      </c>
      <c r="B5" s="1" t="s">
        <v>14</v>
      </c>
      <c r="C5" s="1">
        <v>5.0</v>
      </c>
      <c r="D5" s="1">
        <v>90.0</v>
      </c>
      <c r="E5" s="1">
        <v>100000.0</v>
      </c>
      <c r="F5" s="1">
        <v>150000.0</v>
      </c>
      <c r="G5" s="1" t="s">
        <v>15</v>
      </c>
    </row>
    <row r="6">
      <c r="A6" s="1">
        <v>5.0</v>
      </c>
      <c r="B6" s="1" t="s">
        <v>16</v>
      </c>
      <c r="C6" s="1">
        <v>5.0</v>
      </c>
      <c r="D6" s="1">
        <v>95.0</v>
      </c>
      <c r="E6" s="1">
        <v>100000.0</v>
      </c>
      <c r="F6" s="1">
        <v>150000.0</v>
      </c>
      <c r="G6" s="1" t="s">
        <v>17</v>
      </c>
    </row>
    <row r="7">
      <c r="A7" s="1">
        <v>6.0</v>
      </c>
      <c r="B7" s="1" t="s">
        <v>18</v>
      </c>
      <c r="C7" s="1">
        <v>4.0</v>
      </c>
      <c r="D7" s="1">
        <v>80.0</v>
      </c>
      <c r="E7" s="1">
        <v>50000.0</v>
      </c>
      <c r="F7" s="1">
        <v>50000.0</v>
      </c>
      <c r="G7" s="1" t="s">
        <v>13</v>
      </c>
    </row>
    <row r="8">
      <c r="A8" s="1">
        <v>7.0</v>
      </c>
      <c r="B8" s="1" t="s">
        <v>19</v>
      </c>
      <c r="C8" s="1">
        <v>4.0</v>
      </c>
      <c r="D8" s="1">
        <v>75.0</v>
      </c>
      <c r="E8" s="1">
        <v>0.0</v>
      </c>
      <c r="F8" s="1">
        <v>250000.0</v>
      </c>
      <c r="G8" s="1" t="s">
        <v>13</v>
      </c>
    </row>
    <row r="9">
      <c r="A9" s="1">
        <v>8.0</v>
      </c>
      <c r="B9" s="1" t="s">
        <v>20</v>
      </c>
      <c r="C9" s="1">
        <v>2.0</v>
      </c>
      <c r="D9" s="1">
        <v>60.0</v>
      </c>
      <c r="E9" s="1">
        <v>0.0</v>
      </c>
      <c r="F9" s="1">
        <v>0.0</v>
      </c>
      <c r="G9" s="1" t="s">
        <v>13</v>
      </c>
    </row>
    <row r="10">
      <c r="A10" s="1">
        <v>9.0</v>
      </c>
      <c r="B10" s="1" t="s">
        <v>21</v>
      </c>
      <c r="C10" s="1">
        <v>3.0</v>
      </c>
      <c r="D10" s="1">
        <v>70.0</v>
      </c>
      <c r="E10" s="1">
        <v>0.0</v>
      </c>
      <c r="F10" s="1">
        <v>0.0</v>
      </c>
      <c r="G10" s="1" t="s">
        <v>15</v>
      </c>
    </row>
    <row r="11">
      <c r="A11" s="1">
        <v>10.0</v>
      </c>
      <c r="B11" s="1" t="s">
        <v>22</v>
      </c>
      <c r="C11" s="1">
        <v>5.0</v>
      </c>
      <c r="D11" s="1">
        <v>85.0</v>
      </c>
      <c r="E11" s="1">
        <v>0.0</v>
      </c>
      <c r="F11" s="1">
        <v>0.0</v>
      </c>
      <c r="G11" s="1" t="s">
        <v>17</v>
      </c>
    </row>
    <row r="12">
      <c r="A12" s="1">
        <v>11.0</v>
      </c>
      <c r="B12" s="1" t="s">
        <v>23</v>
      </c>
      <c r="C12" s="1">
        <v>3.0</v>
      </c>
      <c r="D12" s="1">
        <v>60.0</v>
      </c>
      <c r="E12" s="1">
        <v>0.0</v>
      </c>
      <c r="F12" s="1">
        <v>0.0</v>
      </c>
      <c r="G12" s="1" t="s">
        <v>17</v>
      </c>
    </row>
    <row r="13">
      <c r="A13" s="1">
        <v>12.0</v>
      </c>
      <c r="B13" s="1" t="s">
        <v>24</v>
      </c>
      <c r="C13" s="1">
        <v>2.0</v>
      </c>
      <c r="D13" s="1">
        <v>50.0</v>
      </c>
      <c r="E13" s="1">
        <v>0.0</v>
      </c>
      <c r="F13" s="1">
        <v>0.0</v>
      </c>
      <c r="G13" s="1" t="s">
        <v>13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" width="14.0"/>
    <col customWidth="1" min="10" max="11" width="7.63"/>
  </cols>
  <sheetData>
    <row r="1" ht="21.75" customHeight="1">
      <c r="A1" s="3" t="s">
        <v>25</v>
      </c>
      <c r="B1" s="3" t="s">
        <v>25</v>
      </c>
      <c r="C1" s="3" t="s">
        <v>25</v>
      </c>
      <c r="D1" s="3" t="s">
        <v>25</v>
      </c>
      <c r="E1" s="3" t="s">
        <v>25</v>
      </c>
      <c r="F1" s="3" t="s">
        <v>25</v>
      </c>
      <c r="G1" s="3" t="s">
        <v>25</v>
      </c>
      <c r="H1" s="3" t="s">
        <v>25</v>
      </c>
      <c r="I1" s="3" t="s">
        <v>25</v>
      </c>
    </row>
    <row r="2" ht="21.75" customHeight="1"/>
    <row r="3" ht="21.75" customHeight="1">
      <c r="A3" s="4" t="s">
        <v>26</v>
      </c>
      <c r="B3" s="4" t="s">
        <v>26</v>
      </c>
      <c r="C3" s="4" t="s">
        <v>26</v>
      </c>
      <c r="D3" s="5" t="s">
        <v>27</v>
      </c>
      <c r="E3" s="5" t="s">
        <v>27</v>
      </c>
      <c r="F3" s="5" t="s">
        <v>27</v>
      </c>
      <c r="G3" s="6" t="s">
        <v>28</v>
      </c>
      <c r="H3" s="6" t="s">
        <v>28</v>
      </c>
      <c r="I3" s="6" t="s">
        <v>28</v>
      </c>
    </row>
    <row r="4" ht="21.75" customHeight="1">
      <c r="A4" s="7" t="str">
        <f>'7-Backend'!H2</f>
        <v>1000000</v>
      </c>
      <c r="D4" s="7" t="str">
        <f>'7-Backend'!H4</f>
        <v>905000</v>
      </c>
      <c r="G4" s="7" t="str">
        <f>COUNTIF('7-Backend'!C2:C13,5)</f>
        <v>4</v>
      </c>
    </row>
    <row r="5" ht="21.75" customHeight="1"/>
    <row r="6" ht="21.75" customHeight="1">
      <c r="A6" s="8" t="s">
        <v>29</v>
      </c>
      <c r="B6" s="8" t="s">
        <v>29</v>
      </c>
      <c r="C6" s="8" t="s">
        <v>29</v>
      </c>
      <c r="D6" s="8" t="s">
        <v>29</v>
      </c>
      <c r="E6" s="8" t="s">
        <v>29</v>
      </c>
      <c r="F6" s="8" t="s">
        <v>29</v>
      </c>
      <c r="G6" s="8" t="s">
        <v>29</v>
      </c>
      <c r="H6" s="8" t="s">
        <v>29</v>
      </c>
      <c r="I6" s="8" t="s">
        <v>29</v>
      </c>
    </row>
    <row r="7" ht="21.75" customHeight="1">
      <c r="A7" s="9" t="s">
        <v>30</v>
      </c>
      <c r="B7" s="10"/>
      <c r="C7" s="10"/>
      <c r="D7" s="9" t="s">
        <v>31</v>
      </c>
      <c r="E7" s="10"/>
      <c r="F7" s="10"/>
    </row>
    <row r="8" ht="21.75" customHeight="1">
      <c r="A8" s="11" t="s">
        <v>32</v>
      </c>
      <c r="B8" s="10"/>
      <c r="C8" s="10"/>
      <c r="D8" s="11" t="s">
        <v>33</v>
      </c>
      <c r="E8" s="10"/>
      <c r="F8" s="10"/>
    </row>
    <row r="9" ht="21.75" customHeight="1">
      <c r="A9" s="10"/>
      <c r="B9" s="10"/>
      <c r="C9" s="10"/>
      <c r="D9" s="10"/>
      <c r="E9" s="10"/>
      <c r="F9" s="10"/>
    </row>
    <row r="10" ht="21.75" customHeight="1">
      <c r="A10" s="12" t="s">
        <v>2</v>
      </c>
      <c r="B10" s="13">
        <v>5.0</v>
      </c>
      <c r="C10" s="10"/>
      <c r="D10" s="12" t="s">
        <v>2</v>
      </c>
      <c r="E10" s="13">
        <v>4.0</v>
      </c>
      <c r="F10" s="10"/>
    </row>
    <row r="11" ht="21.75" customHeight="1">
      <c r="A11" s="14" t="s">
        <v>34</v>
      </c>
      <c r="B11" s="15">
        <v>100.0</v>
      </c>
      <c r="C11" s="16" t="s">
        <v>35</v>
      </c>
      <c r="D11" s="14" t="s">
        <v>34</v>
      </c>
      <c r="E11" s="15">
        <v>80.0</v>
      </c>
      <c r="F11" s="16" t="s">
        <v>35</v>
      </c>
      <c r="G11" s="17" t="s">
        <v>35</v>
      </c>
      <c r="H11" s="17" t="s">
        <v>35</v>
      </c>
      <c r="I11" s="17" t="s">
        <v>35</v>
      </c>
    </row>
    <row r="12" ht="21.75" customHeight="1">
      <c r="A12" s="18" t="s">
        <v>36</v>
      </c>
      <c r="B12" s="19"/>
      <c r="C12" s="19"/>
      <c r="D12" s="18" t="s">
        <v>37</v>
      </c>
      <c r="E12" s="19"/>
      <c r="F12" s="19"/>
      <c r="G12" s="18" t="s">
        <v>38</v>
      </c>
      <c r="H12" s="19"/>
      <c r="I12" s="19"/>
    </row>
    <row r="13" ht="21.75" customHeight="1">
      <c r="A13" s="20" t="s">
        <v>39</v>
      </c>
      <c r="B13" s="19"/>
      <c r="C13" s="19"/>
      <c r="D13" s="20" t="s">
        <v>40</v>
      </c>
      <c r="E13" s="19"/>
      <c r="F13" s="19"/>
      <c r="G13" s="20" t="s">
        <v>41</v>
      </c>
      <c r="H13" s="19"/>
      <c r="I13" s="19"/>
    </row>
    <row r="14" ht="21.75" customHeight="1">
      <c r="A14" s="19"/>
      <c r="B14" s="19"/>
      <c r="C14" s="19"/>
      <c r="D14" s="19"/>
      <c r="E14" s="19"/>
      <c r="F14" s="19"/>
      <c r="G14" s="19"/>
      <c r="H14" s="19"/>
      <c r="I14" s="19"/>
    </row>
    <row r="15" ht="21.75" customHeight="1">
      <c r="A15" s="18" t="s">
        <v>22</v>
      </c>
      <c r="B15" s="21">
        <v>5.0</v>
      </c>
      <c r="C15" s="19"/>
      <c r="D15" s="22" t="s">
        <v>2</v>
      </c>
      <c r="E15" s="21">
        <v>5.0</v>
      </c>
      <c r="F15" s="19"/>
      <c r="G15" s="22" t="s">
        <v>2</v>
      </c>
      <c r="H15" s="21">
        <v>3.0</v>
      </c>
      <c r="I15" s="19"/>
    </row>
    <row r="16" ht="21.75" customHeight="1">
      <c r="A16" s="23" t="s">
        <v>42</v>
      </c>
      <c r="B16" s="21">
        <v>90.0</v>
      </c>
      <c r="C16" s="19"/>
      <c r="D16" s="22" t="s">
        <v>34</v>
      </c>
      <c r="E16" s="21">
        <v>95.0</v>
      </c>
      <c r="F16" s="19"/>
      <c r="G16" s="22" t="s">
        <v>34</v>
      </c>
      <c r="H16" s="21">
        <v>70.0</v>
      </c>
      <c r="I16" s="19"/>
    </row>
    <row r="17" ht="21.75" customHeight="1">
      <c r="A17" s="24" t="s">
        <v>43</v>
      </c>
      <c r="B17" s="24" t="s">
        <v>43</v>
      </c>
      <c r="C17" s="24" t="s">
        <v>43</v>
      </c>
      <c r="D17" s="25" t="s">
        <v>43</v>
      </c>
      <c r="E17" s="25" t="s">
        <v>43</v>
      </c>
      <c r="F17" s="25" t="s">
        <v>43</v>
      </c>
      <c r="G17" s="25" t="s">
        <v>43</v>
      </c>
      <c r="H17" s="25" t="s">
        <v>43</v>
      </c>
      <c r="I17" s="25" t="s">
        <v>43</v>
      </c>
    </row>
    <row r="18" ht="21.75" customHeight="1">
      <c r="A18" s="26" t="s">
        <v>19</v>
      </c>
      <c r="B18" s="27">
        <v>5.0</v>
      </c>
      <c r="C18" s="28"/>
      <c r="D18" s="26" t="s">
        <v>18</v>
      </c>
      <c r="E18" s="28"/>
      <c r="F18" s="28"/>
      <c r="G18" s="26" t="s">
        <v>20</v>
      </c>
      <c r="H18" s="28"/>
      <c r="I18" s="28"/>
    </row>
    <row r="19" ht="21.75" customHeight="1">
      <c r="A19" s="29" t="s">
        <v>44</v>
      </c>
      <c r="B19" s="27">
        <v>85.0</v>
      </c>
      <c r="C19" s="28"/>
      <c r="D19" s="30" t="s">
        <v>45</v>
      </c>
      <c r="E19" s="28"/>
      <c r="F19" s="28"/>
      <c r="G19" s="30" t="s">
        <v>46</v>
      </c>
      <c r="H19" s="28"/>
      <c r="I19" s="28"/>
    </row>
    <row r="20" ht="21.75" customHeight="1">
      <c r="A20" s="28"/>
      <c r="B20" s="28"/>
      <c r="C20" s="28"/>
      <c r="D20" s="28"/>
      <c r="E20" s="28"/>
      <c r="F20" s="28"/>
      <c r="G20" s="28"/>
      <c r="H20" s="28"/>
      <c r="I20" s="28"/>
    </row>
    <row r="21" ht="21.75" customHeight="1">
      <c r="A21" s="31" t="s">
        <v>2</v>
      </c>
      <c r="B21" s="27">
        <v>4.0</v>
      </c>
      <c r="C21" s="28"/>
      <c r="D21" s="31" t="s">
        <v>2</v>
      </c>
      <c r="E21" s="27">
        <v>4.0</v>
      </c>
      <c r="F21" s="28"/>
      <c r="G21" s="31" t="s">
        <v>2</v>
      </c>
      <c r="H21" s="27">
        <v>2.0</v>
      </c>
      <c r="I21" s="28"/>
    </row>
    <row r="22" ht="21.75" customHeight="1">
      <c r="A22" s="31" t="s">
        <v>34</v>
      </c>
      <c r="B22" s="27">
        <v>75.0</v>
      </c>
      <c r="C22" s="28"/>
      <c r="D22" s="31" t="s">
        <v>34</v>
      </c>
      <c r="E22" s="27">
        <v>80.0</v>
      </c>
      <c r="F22" s="28"/>
      <c r="G22" s="31" t="s">
        <v>34</v>
      </c>
      <c r="H22" s="27">
        <v>60.0</v>
      </c>
      <c r="I22" s="28"/>
    </row>
    <row r="23" ht="21.75" customHeight="1"/>
    <row r="24" ht="21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14.0"/>
    <col customWidth="1" min="11" max="11" width="7.63"/>
  </cols>
  <sheetData>
    <row r="1" ht="21.75" customHeight="1">
      <c r="A1" s="3" t="s">
        <v>47</v>
      </c>
      <c r="B1" s="3" t="s">
        <v>47</v>
      </c>
      <c r="C1" s="3" t="s">
        <v>47</v>
      </c>
      <c r="D1" s="3" t="s">
        <v>47</v>
      </c>
      <c r="E1" s="3" t="s">
        <v>47</v>
      </c>
      <c r="F1" s="3" t="s">
        <v>47</v>
      </c>
      <c r="G1" s="3" t="s">
        <v>47</v>
      </c>
      <c r="H1" s="3" t="s">
        <v>47</v>
      </c>
      <c r="I1" s="3" t="s">
        <v>47</v>
      </c>
      <c r="J1" s="3" t="s">
        <v>47</v>
      </c>
    </row>
    <row r="2" ht="21.75" customHeight="1"/>
    <row r="3" ht="21.75" customHeight="1">
      <c r="A3" s="32" t="s">
        <v>48</v>
      </c>
      <c r="B3" s="33" t="s">
        <v>49</v>
      </c>
      <c r="C3" s="32" t="s">
        <v>50</v>
      </c>
      <c r="D3" s="33" t="s">
        <v>49</v>
      </c>
      <c r="E3" s="32" t="s">
        <v>51</v>
      </c>
      <c r="F3" s="33"/>
      <c r="G3" s="33"/>
      <c r="H3" s="33"/>
      <c r="I3" s="33"/>
      <c r="J3" s="33"/>
    </row>
    <row r="4" ht="21.75" customHeight="1">
      <c r="A4" s="34" t="s">
        <v>48</v>
      </c>
      <c r="B4" s="33" t="s">
        <v>49</v>
      </c>
      <c r="C4" s="34" t="s">
        <v>52</v>
      </c>
      <c r="D4" s="33" t="s">
        <v>49</v>
      </c>
      <c r="E4" s="34" t="s">
        <v>53</v>
      </c>
      <c r="F4" s="33" t="s">
        <v>49</v>
      </c>
      <c r="G4" s="34" t="s">
        <v>54</v>
      </c>
      <c r="H4" s="33"/>
      <c r="I4" s="33"/>
      <c r="J4" s="33"/>
    </row>
    <row r="5" ht="21.75" customHeight="1">
      <c r="A5" s="35" t="s">
        <v>48</v>
      </c>
      <c r="B5" s="33" t="s">
        <v>49</v>
      </c>
      <c r="C5" s="35" t="s">
        <v>55</v>
      </c>
      <c r="D5" s="33" t="s">
        <v>49</v>
      </c>
      <c r="E5" s="35" t="s">
        <v>56</v>
      </c>
      <c r="F5" s="33"/>
      <c r="G5" s="33"/>
      <c r="H5" s="33"/>
      <c r="I5" s="33"/>
      <c r="J5" s="33"/>
    </row>
    <row r="6" ht="21.75" customHeight="1">
      <c r="A6" s="35" t="s">
        <v>48</v>
      </c>
      <c r="B6" s="33" t="s">
        <v>49</v>
      </c>
      <c r="C6" s="35" t="s">
        <v>57</v>
      </c>
      <c r="D6" s="33" t="s">
        <v>49</v>
      </c>
      <c r="E6" s="35" t="s">
        <v>58</v>
      </c>
      <c r="F6" s="33"/>
      <c r="G6" s="33"/>
      <c r="H6" s="33"/>
      <c r="I6" s="33"/>
      <c r="J6" s="33"/>
    </row>
    <row r="7" ht="21.75" customHeight="1">
      <c r="A7" s="34" t="s">
        <v>48</v>
      </c>
      <c r="B7" s="33" t="s">
        <v>49</v>
      </c>
      <c r="C7" s="34" t="s">
        <v>59</v>
      </c>
      <c r="D7" s="33" t="s">
        <v>49</v>
      </c>
      <c r="E7" s="34" t="s">
        <v>60</v>
      </c>
      <c r="F7" s="33"/>
      <c r="G7" s="33"/>
      <c r="H7" s="33"/>
      <c r="I7" s="33"/>
      <c r="J7" s="33"/>
    </row>
    <row r="8" ht="21.75" customHeight="1"/>
    <row r="9" ht="21.75" customHeight="1"/>
    <row r="10" ht="21.75" customHeight="1"/>
    <row r="11" ht="21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5"/>
    <col customWidth="1" min="2" max="2" width="12.25"/>
    <col customWidth="1" min="3" max="3" width="10.5"/>
    <col customWidth="1" min="4" max="5" width="12.25"/>
    <col customWidth="1" min="6" max="20" width="7.63"/>
  </cols>
  <sheetData>
    <row r="1">
      <c r="A1" s="36" t="s">
        <v>1</v>
      </c>
      <c r="B1" s="36" t="s">
        <v>61</v>
      </c>
      <c r="C1" s="36" t="s">
        <v>34</v>
      </c>
      <c r="D1" s="36" t="s">
        <v>4</v>
      </c>
      <c r="E1" s="36" t="s">
        <v>5</v>
      </c>
    </row>
    <row r="2">
      <c r="A2" s="1" t="s">
        <v>8</v>
      </c>
      <c r="B2" s="33">
        <v>5.0</v>
      </c>
      <c r="C2" s="33">
        <v>100.0</v>
      </c>
      <c r="D2" s="33">
        <v>0.0</v>
      </c>
      <c r="E2" s="33">
        <v>400000.0</v>
      </c>
    </row>
    <row r="3">
      <c r="A3" s="1" t="s">
        <v>10</v>
      </c>
      <c r="B3" s="33">
        <v>4.0</v>
      </c>
      <c r="C3" s="33">
        <v>80.0</v>
      </c>
      <c r="D3" s="33">
        <v>0.0</v>
      </c>
      <c r="E3" s="33">
        <v>0.0</v>
      </c>
    </row>
    <row r="4">
      <c r="A4" s="1" t="s">
        <v>62</v>
      </c>
      <c r="B4" s="33">
        <v>2.0</v>
      </c>
      <c r="C4" s="33">
        <v>50.0</v>
      </c>
      <c r="D4" s="33">
        <v>0.0</v>
      </c>
      <c r="E4" s="33">
        <v>0.0</v>
      </c>
    </row>
    <row r="5">
      <c r="A5" s="1" t="s">
        <v>14</v>
      </c>
      <c r="B5" s="33">
        <v>5.0</v>
      </c>
      <c r="C5" s="33">
        <v>90.0</v>
      </c>
      <c r="D5" s="33">
        <v>100000.0</v>
      </c>
      <c r="E5" s="33">
        <v>150000.0</v>
      </c>
    </row>
    <row r="6">
      <c r="A6" s="1" t="s">
        <v>63</v>
      </c>
      <c r="B6" s="33">
        <v>5.0</v>
      </c>
      <c r="C6" s="33">
        <v>95.0</v>
      </c>
      <c r="D6" s="33">
        <v>100000.0</v>
      </c>
      <c r="E6" s="33">
        <v>150000.0</v>
      </c>
    </row>
    <row r="7">
      <c r="A7" s="1" t="s">
        <v>18</v>
      </c>
      <c r="B7" s="33">
        <v>4.0</v>
      </c>
      <c r="C7" s="33">
        <v>80.0</v>
      </c>
      <c r="D7" s="33">
        <v>50000.0</v>
      </c>
      <c r="E7" s="33">
        <v>50000.0</v>
      </c>
    </row>
    <row r="8">
      <c r="A8" s="1" t="s">
        <v>19</v>
      </c>
      <c r="B8" s="33">
        <v>4.0</v>
      </c>
      <c r="C8" s="33">
        <v>75.0</v>
      </c>
      <c r="D8" s="33">
        <v>0.0</v>
      </c>
      <c r="E8" s="33">
        <v>250000.0</v>
      </c>
    </row>
    <row r="9">
      <c r="A9" s="1" t="s">
        <v>64</v>
      </c>
      <c r="B9" s="33">
        <v>2.0</v>
      </c>
      <c r="C9" s="33">
        <v>60.0</v>
      </c>
      <c r="D9" s="33">
        <v>0.0</v>
      </c>
      <c r="E9" s="33">
        <v>0.0</v>
      </c>
    </row>
    <row r="10">
      <c r="A10" s="1" t="s">
        <v>65</v>
      </c>
      <c r="B10" s="33">
        <v>3.0</v>
      </c>
      <c r="C10" s="33">
        <v>70.0</v>
      </c>
      <c r="D10" s="33">
        <v>0.0</v>
      </c>
      <c r="E10" s="33">
        <v>0.0</v>
      </c>
    </row>
    <row r="11">
      <c r="A11" s="1" t="s">
        <v>22</v>
      </c>
      <c r="B11" s="33">
        <v>5.0</v>
      </c>
      <c r="C11" s="33">
        <v>85.0</v>
      </c>
      <c r="D11" s="33">
        <v>0.0</v>
      </c>
      <c r="E11" s="33">
        <v>0.0</v>
      </c>
    </row>
    <row r="12">
      <c r="A12" s="1" t="s">
        <v>23</v>
      </c>
      <c r="B12" s="33">
        <v>3.0</v>
      </c>
      <c r="C12" s="33">
        <v>60.0</v>
      </c>
      <c r="D12" s="33">
        <v>0.0</v>
      </c>
      <c r="E12" s="33">
        <v>0.0</v>
      </c>
    </row>
    <row r="13">
      <c r="A13" s="1" t="s">
        <v>24</v>
      </c>
      <c r="B13" s="33">
        <v>2.0</v>
      </c>
      <c r="C13" s="33">
        <v>50.0</v>
      </c>
      <c r="D13" s="33">
        <v>0.0</v>
      </c>
      <c r="E13" s="33">
        <v>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conditionalFormatting sqref="B2:B13">
    <cfRule type="colorScale" priority="1">
      <colorScale>
        <cfvo type="min"/>
        <cfvo type="percentile" val="50"/>
        <cfvo type="max"/>
        <color rgb="FFBFBFBF"/>
        <color rgb="FFFFC000"/>
        <color rgb="FFBF0A0A"/>
      </colorScale>
    </cfRule>
  </conditionalFormatting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5"/>
    <col customWidth="1" min="2" max="6" width="10.5"/>
    <col customWidth="1" min="7" max="7" width="12.25"/>
    <col customWidth="1" min="8" max="8" width="17.5"/>
    <col customWidth="1" min="9" max="10" width="10.5"/>
    <col customWidth="1" min="11" max="11" width="7.63"/>
  </cols>
  <sheetData>
    <row r="1">
      <c r="A1" s="36" t="s">
        <v>1</v>
      </c>
      <c r="B1" s="36" t="s">
        <v>6</v>
      </c>
      <c r="C1" s="36" t="s">
        <v>9</v>
      </c>
      <c r="D1" s="36" t="s">
        <v>15</v>
      </c>
      <c r="E1" s="36" t="s">
        <v>13</v>
      </c>
      <c r="F1" s="36" t="s">
        <v>34</v>
      </c>
      <c r="G1" s="36" t="s">
        <v>66</v>
      </c>
      <c r="H1" s="36" t="s">
        <v>67</v>
      </c>
      <c r="I1" s="36" t="s">
        <v>68</v>
      </c>
      <c r="J1" s="36" t="s">
        <v>69</v>
      </c>
    </row>
    <row r="2">
      <c r="A2" s="1" t="s">
        <v>8</v>
      </c>
      <c r="B2" s="33" t="s">
        <v>9</v>
      </c>
      <c r="C2" s="33">
        <v>2600.0</v>
      </c>
      <c r="D2" s="33">
        <v>0.0</v>
      </c>
      <c r="E2" s="33">
        <v>0.0</v>
      </c>
      <c r="F2" s="33">
        <v>100.0</v>
      </c>
      <c r="G2" s="33">
        <v>400000.0</v>
      </c>
      <c r="H2" s="33" t="str">
        <f t="shared" ref="H2:H13" si="1">F2*G2/100</f>
        <v>400000</v>
      </c>
      <c r="I2" s="33" t="s">
        <v>70</v>
      </c>
      <c r="J2" s="33" t="s">
        <v>71</v>
      </c>
    </row>
    <row r="3">
      <c r="A3" s="1" t="s">
        <v>10</v>
      </c>
      <c r="B3" s="33" t="s">
        <v>9</v>
      </c>
      <c r="C3" s="33">
        <v>800.0</v>
      </c>
      <c r="D3" s="33">
        <v>0.0</v>
      </c>
      <c r="E3" s="33">
        <v>0.0</v>
      </c>
      <c r="F3" s="33">
        <v>80.0</v>
      </c>
      <c r="G3" s="33">
        <v>0.0</v>
      </c>
      <c r="H3" s="33" t="str">
        <f t="shared" si="1"/>
        <v>0</v>
      </c>
      <c r="I3" s="33" t="s">
        <v>70</v>
      </c>
      <c r="J3" s="33" t="s">
        <v>71</v>
      </c>
    </row>
    <row r="4">
      <c r="A4" s="1" t="s">
        <v>62</v>
      </c>
      <c r="B4" s="33" t="s">
        <v>13</v>
      </c>
      <c r="C4" s="33">
        <v>0.0</v>
      </c>
      <c r="D4" s="33">
        <v>0.0</v>
      </c>
      <c r="E4" s="33">
        <v>500.0</v>
      </c>
      <c r="F4" s="33">
        <v>50.0</v>
      </c>
      <c r="G4" s="33">
        <v>0.0</v>
      </c>
      <c r="H4" s="33" t="str">
        <f t="shared" si="1"/>
        <v>0</v>
      </c>
      <c r="I4" s="33" t="s">
        <v>72</v>
      </c>
      <c r="J4" s="33" t="s">
        <v>73</v>
      </c>
    </row>
    <row r="5">
      <c r="A5" s="1" t="s">
        <v>14</v>
      </c>
      <c r="B5" s="33" t="s">
        <v>15</v>
      </c>
      <c r="C5" s="33">
        <v>0.0</v>
      </c>
      <c r="D5" s="33">
        <v>300.0</v>
      </c>
      <c r="E5" s="33">
        <v>0.0</v>
      </c>
      <c r="F5" s="33">
        <v>90.0</v>
      </c>
      <c r="G5" s="33">
        <v>150000.0</v>
      </c>
      <c r="H5" s="33" t="str">
        <f t="shared" si="1"/>
        <v>135000</v>
      </c>
      <c r="I5" s="33" t="s">
        <v>74</v>
      </c>
      <c r="J5" s="33" t="s">
        <v>75</v>
      </c>
    </row>
    <row r="6">
      <c r="A6" s="1" t="s">
        <v>63</v>
      </c>
      <c r="B6" s="33" t="s">
        <v>17</v>
      </c>
      <c r="C6" s="33">
        <v>0.0</v>
      </c>
      <c r="D6" s="33">
        <v>0.0</v>
      </c>
      <c r="E6" s="33">
        <v>3000.0</v>
      </c>
      <c r="F6" s="33">
        <v>95.0</v>
      </c>
      <c r="G6" s="33">
        <v>150000.0</v>
      </c>
      <c r="H6" s="33" t="str">
        <f t="shared" si="1"/>
        <v>142500</v>
      </c>
      <c r="I6" s="33" t="s">
        <v>72</v>
      </c>
      <c r="J6" s="33" t="s">
        <v>71</v>
      </c>
    </row>
    <row r="7">
      <c r="A7" s="1" t="s">
        <v>18</v>
      </c>
      <c r="B7" s="33" t="s">
        <v>13</v>
      </c>
      <c r="C7" s="33">
        <v>0.0</v>
      </c>
      <c r="D7" s="33">
        <v>0.0</v>
      </c>
      <c r="E7" s="33">
        <v>1500.0</v>
      </c>
      <c r="F7" s="33">
        <v>80.0</v>
      </c>
      <c r="G7" s="33">
        <v>50000.0</v>
      </c>
      <c r="H7" s="33" t="str">
        <f t="shared" si="1"/>
        <v>40000</v>
      </c>
      <c r="I7" s="33" t="s">
        <v>74</v>
      </c>
      <c r="J7" s="33" t="s">
        <v>71</v>
      </c>
    </row>
    <row r="8">
      <c r="A8" s="1" t="s">
        <v>19</v>
      </c>
      <c r="B8" s="33" t="s">
        <v>13</v>
      </c>
      <c r="C8" s="33">
        <v>0.0</v>
      </c>
      <c r="D8" s="33">
        <v>0.0</v>
      </c>
      <c r="E8" s="33">
        <v>0.0</v>
      </c>
      <c r="F8" s="33">
        <v>75.0</v>
      </c>
      <c r="G8" s="33">
        <v>250000.0</v>
      </c>
      <c r="H8" s="33" t="str">
        <f t="shared" si="1"/>
        <v>187500</v>
      </c>
      <c r="I8" s="33" t="s">
        <v>76</v>
      </c>
      <c r="J8" s="33" t="s">
        <v>75</v>
      </c>
    </row>
    <row r="9">
      <c r="A9" s="1" t="s">
        <v>64</v>
      </c>
      <c r="B9" s="33" t="s">
        <v>13</v>
      </c>
      <c r="C9" s="33">
        <v>0.0</v>
      </c>
      <c r="D9" s="33">
        <v>0.0</v>
      </c>
      <c r="E9" s="33">
        <v>0.0</v>
      </c>
      <c r="F9" s="33">
        <v>60.0</v>
      </c>
      <c r="G9" s="33">
        <v>0.0</v>
      </c>
      <c r="H9" s="33" t="str">
        <f t="shared" si="1"/>
        <v>0</v>
      </c>
      <c r="I9" s="33" t="s">
        <v>77</v>
      </c>
      <c r="J9" s="33" t="s">
        <v>78</v>
      </c>
    </row>
    <row r="10">
      <c r="A10" s="1" t="s">
        <v>65</v>
      </c>
      <c r="B10" s="33" t="s">
        <v>15</v>
      </c>
      <c r="C10" s="33">
        <v>0.0</v>
      </c>
      <c r="D10" s="33">
        <v>300.0</v>
      </c>
      <c r="E10" s="33">
        <v>0.0</v>
      </c>
      <c r="F10" s="33">
        <v>70.0</v>
      </c>
      <c r="G10" s="33">
        <v>0.0</v>
      </c>
      <c r="H10" s="33" t="str">
        <f t="shared" si="1"/>
        <v>0</v>
      </c>
      <c r="I10" s="33" t="s">
        <v>72</v>
      </c>
      <c r="J10" s="33" t="s">
        <v>75</v>
      </c>
    </row>
    <row r="11">
      <c r="A11" s="1" t="s">
        <v>22</v>
      </c>
      <c r="B11" s="33" t="s">
        <v>17</v>
      </c>
      <c r="C11" s="33">
        <v>500.0</v>
      </c>
      <c r="D11" s="33">
        <v>0.0</v>
      </c>
      <c r="E11" s="33">
        <v>0.0</v>
      </c>
      <c r="F11" s="33">
        <v>85.0</v>
      </c>
      <c r="G11" s="33">
        <v>0.0</v>
      </c>
      <c r="H11" s="33" t="str">
        <f t="shared" si="1"/>
        <v>0</v>
      </c>
      <c r="I11" s="33" t="s">
        <v>74</v>
      </c>
      <c r="J11" s="33" t="s">
        <v>78</v>
      </c>
    </row>
    <row r="12">
      <c r="A12" s="1" t="s">
        <v>23</v>
      </c>
      <c r="B12" s="33" t="s">
        <v>17</v>
      </c>
      <c r="C12" s="33">
        <v>500.0</v>
      </c>
      <c r="D12" s="33">
        <v>0.0</v>
      </c>
      <c r="E12" s="33">
        <v>0.0</v>
      </c>
      <c r="F12" s="33">
        <v>60.0</v>
      </c>
      <c r="G12" s="33">
        <v>0.0</v>
      </c>
      <c r="H12" s="33" t="str">
        <f t="shared" si="1"/>
        <v>0</v>
      </c>
      <c r="I12" s="33" t="s">
        <v>74</v>
      </c>
      <c r="J12" s="33" t="s">
        <v>75</v>
      </c>
    </row>
    <row r="13">
      <c r="A13" s="1" t="s">
        <v>24</v>
      </c>
      <c r="B13" s="33" t="s">
        <v>13</v>
      </c>
      <c r="C13" s="33">
        <v>0.0</v>
      </c>
      <c r="D13" s="33">
        <v>0.0</v>
      </c>
      <c r="E13" s="33">
        <v>0.0</v>
      </c>
      <c r="F13" s="33">
        <v>50.0</v>
      </c>
      <c r="G13" s="33">
        <v>0.0</v>
      </c>
      <c r="H13" s="33" t="str">
        <f t="shared" si="1"/>
        <v>0</v>
      </c>
      <c r="I13" s="33" t="s">
        <v>77</v>
      </c>
      <c r="J13" s="33" t="s">
        <v>78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1" width="14.0"/>
    <col customWidth="1" min="12" max="12" width="7.63"/>
  </cols>
  <sheetData>
    <row r="1" ht="21.75" customHeight="1">
      <c r="B1" s="3" t="s">
        <v>79</v>
      </c>
      <c r="C1" s="3" t="s">
        <v>79</v>
      </c>
      <c r="D1" s="3" t="s">
        <v>79</v>
      </c>
      <c r="E1" s="3" t="s">
        <v>79</v>
      </c>
      <c r="F1" s="3" t="s">
        <v>79</v>
      </c>
      <c r="G1" s="3" t="s">
        <v>79</v>
      </c>
      <c r="H1" s="3" t="s">
        <v>79</v>
      </c>
      <c r="I1" s="3" t="s">
        <v>79</v>
      </c>
    </row>
    <row r="2" ht="21.75" customHeight="1">
      <c r="B2" s="37" t="s">
        <v>80</v>
      </c>
      <c r="C2" s="38"/>
      <c r="D2" s="38"/>
      <c r="F2" s="37" t="s">
        <v>81</v>
      </c>
      <c r="G2" s="38"/>
      <c r="H2" s="38"/>
      <c r="J2" s="37" t="s">
        <v>82</v>
      </c>
      <c r="K2" s="38"/>
      <c r="L2" s="38"/>
    </row>
    <row r="3" ht="21.75" customHeight="1">
      <c r="B3" s="39" t="s">
        <v>83</v>
      </c>
      <c r="C3" s="38"/>
      <c r="D3" s="38"/>
      <c r="F3" s="39" t="s">
        <v>84</v>
      </c>
      <c r="G3" s="38"/>
      <c r="H3" s="38"/>
      <c r="J3" s="39" t="s">
        <v>85</v>
      </c>
      <c r="K3" s="38"/>
      <c r="L3" s="38"/>
    </row>
    <row r="4" ht="21.75" customHeight="1">
      <c r="B4" s="39" t="s">
        <v>86</v>
      </c>
      <c r="C4" s="38"/>
      <c r="D4" s="38"/>
      <c r="F4" s="39" t="s">
        <v>87</v>
      </c>
      <c r="G4" s="38"/>
      <c r="H4" s="38"/>
      <c r="J4" s="39" t="s">
        <v>88</v>
      </c>
      <c r="K4" s="38"/>
      <c r="L4" s="38"/>
    </row>
    <row r="5" ht="21.75" customHeight="1">
      <c r="B5" s="39" t="s">
        <v>89</v>
      </c>
      <c r="C5" s="38"/>
      <c r="D5" s="38"/>
      <c r="F5" s="39" t="s">
        <v>90</v>
      </c>
      <c r="G5" s="38"/>
      <c r="H5" s="38"/>
      <c r="J5" s="39" t="s">
        <v>91</v>
      </c>
      <c r="K5" s="38"/>
      <c r="L5" s="38"/>
    </row>
    <row r="6" ht="21.75" customHeight="1"/>
    <row r="7" ht="21.75" customHeight="1">
      <c r="B7" s="37" t="s">
        <v>92</v>
      </c>
      <c r="C7" s="38"/>
      <c r="D7" s="38"/>
      <c r="F7" s="37" t="s">
        <v>93</v>
      </c>
      <c r="G7" s="38"/>
      <c r="H7" s="38"/>
      <c r="J7" s="37" t="s">
        <v>94</v>
      </c>
      <c r="K7" s="38"/>
      <c r="L7" s="38"/>
    </row>
    <row r="8" ht="21.75" customHeight="1">
      <c r="B8" s="39" t="s">
        <v>95</v>
      </c>
      <c r="C8" s="38"/>
      <c r="D8" s="38"/>
      <c r="F8" s="39" t="s">
        <v>96</v>
      </c>
      <c r="G8" s="38"/>
      <c r="H8" s="38"/>
      <c r="J8" s="39" t="s">
        <v>97</v>
      </c>
      <c r="K8" s="38"/>
      <c r="L8" s="38"/>
    </row>
    <row r="9" ht="21.75" customHeight="1">
      <c r="B9" s="39" t="s">
        <v>98</v>
      </c>
      <c r="C9" s="38"/>
      <c r="D9" s="38"/>
      <c r="F9" s="39" t="s">
        <v>99</v>
      </c>
      <c r="G9" s="38"/>
      <c r="H9" s="38"/>
      <c r="J9" s="39" t="s">
        <v>100</v>
      </c>
      <c r="K9" s="38"/>
      <c r="L9" s="38"/>
    </row>
    <row r="10" ht="21.75" customHeight="1">
      <c r="B10" s="39" t="s">
        <v>101</v>
      </c>
      <c r="C10" s="38"/>
      <c r="D10" s="38"/>
      <c r="F10" s="39" t="s">
        <v>102</v>
      </c>
      <c r="G10" s="38"/>
      <c r="H10" s="38"/>
      <c r="J10" s="39" t="s">
        <v>103</v>
      </c>
      <c r="K10" s="38"/>
      <c r="L10" s="38"/>
    </row>
    <row r="11" ht="21.75" customHeight="1"/>
    <row r="12" ht="21.75" customHeight="1">
      <c r="B12" s="37" t="s">
        <v>104</v>
      </c>
      <c r="C12" s="38"/>
      <c r="D12" s="38"/>
      <c r="F12" s="37" t="s">
        <v>105</v>
      </c>
      <c r="G12" s="38"/>
      <c r="H12" s="38"/>
      <c r="J12" s="37" t="s">
        <v>106</v>
      </c>
      <c r="K12" s="38"/>
      <c r="L12" s="38"/>
    </row>
    <row r="13" ht="21.75" customHeight="1">
      <c r="B13" s="39" t="s">
        <v>107</v>
      </c>
      <c r="C13" s="38"/>
      <c r="D13" s="38"/>
      <c r="F13" s="39" t="s">
        <v>108</v>
      </c>
      <c r="G13" s="38"/>
      <c r="H13" s="38"/>
      <c r="J13" s="39" t="s">
        <v>109</v>
      </c>
      <c r="K13" s="38"/>
      <c r="L13" s="38"/>
    </row>
    <row r="14" ht="21.75" customHeight="1">
      <c r="B14" s="39" t="s">
        <v>110</v>
      </c>
      <c r="C14" s="38"/>
      <c r="D14" s="38"/>
      <c r="F14" s="39" t="s">
        <v>111</v>
      </c>
      <c r="G14" s="38"/>
      <c r="H14" s="38"/>
      <c r="J14" s="39" t="s">
        <v>112</v>
      </c>
      <c r="K14" s="38"/>
      <c r="L14" s="38"/>
    </row>
    <row r="15" ht="21.75" customHeight="1">
      <c r="B15" s="39" t="s">
        <v>113</v>
      </c>
      <c r="C15" s="38"/>
      <c r="D15" s="38"/>
      <c r="F15" s="39" t="s">
        <v>114</v>
      </c>
      <c r="G15" s="38"/>
      <c r="H15" s="38"/>
      <c r="J15" s="39" t="s">
        <v>115</v>
      </c>
      <c r="K15" s="38"/>
      <c r="L15" s="38"/>
    </row>
    <row r="16" ht="21.75" customHeight="1"/>
    <row r="17" ht="21.75" customHeight="1">
      <c r="B17" s="37" t="s">
        <v>116</v>
      </c>
      <c r="C17" s="38"/>
      <c r="D17" s="38"/>
      <c r="F17" s="37" t="s">
        <v>117</v>
      </c>
      <c r="G17" s="38"/>
      <c r="H17" s="38"/>
    </row>
    <row r="18" ht="21.75" customHeight="1">
      <c r="B18" s="39" t="s">
        <v>118</v>
      </c>
      <c r="C18" s="38"/>
      <c r="D18" s="38"/>
      <c r="F18" s="39" t="s">
        <v>119</v>
      </c>
      <c r="G18" s="38"/>
      <c r="H18" s="38"/>
    </row>
    <row r="19" ht="21.75" customHeight="1">
      <c r="B19" s="39" t="s">
        <v>120</v>
      </c>
      <c r="C19" s="38"/>
      <c r="D19" s="38"/>
      <c r="F19" s="39" t="s">
        <v>121</v>
      </c>
      <c r="G19" s="38"/>
      <c r="H19" s="38"/>
    </row>
    <row r="20" ht="21.75" customHeight="1">
      <c r="B20" s="39" t="s">
        <v>122</v>
      </c>
      <c r="C20" s="38"/>
      <c r="D20" s="38"/>
      <c r="F20" s="39" t="s">
        <v>123</v>
      </c>
      <c r="G20" s="38"/>
      <c r="H20" s="38"/>
    </row>
    <row r="21" ht="21.75" customHeight="1"/>
    <row r="22" ht="21.75" customHeight="1"/>
    <row r="23" ht="21.75" customHeight="1"/>
    <row r="24" ht="21.75" customHeight="1"/>
    <row r="25" ht="21.75" customHeight="1"/>
    <row r="26" ht="21.75" customHeight="1"/>
    <row r="27" ht="21.75" customHeight="1"/>
    <row r="28" ht="21.75" customHeight="1"/>
    <row r="29" ht="21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75"/>
    <col customWidth="1" min="2" max="2" width="14.0"/>
    <col customWidth="1" min="3" max="3" width="15.75"/>
    <col customWidth="1" min="4" max="4" width="26.25"/>
    <col customWidth="1" min="5" max="5" width="10.5"/>
    <col customWidth="1" min="6" max="11" width="7.63"/>
  </cols>
  <sheetData>
    <row r="1">
      <c r="A1" s="36" t="s">
        <v>1</v>
      </c>
      <c r="B1" s="36" t="s">
        <v>124</v>
      </c>
      <c r="C1" s="36" t="s">
        <v>4</v>
      </c>
      <c r="D1" s="36" t="s">
        <v>125</v>
      </c>
      <c r="E1" s="36" t="s">
        <v>68</v>
      </c>
    </row>
    <row r="2">
      <c r="A2" s="1" t="s">
        <v>14</v>
      </c>
      <c r="B2" s="33">
        <v>5.0</v>
      </c>
      <c r="C2" s="33" t="s">
        <v>126</v>
      </c>
      <c r="D2" s="33" t="s">
        <v>127</v>
      </c>
      <c r="E2" s="33" t="s">
        <v>74</v>
      </c>
    </row>
    <row r="3">
      <c r="A3" s="1" t="s">
        <v>22</v>
      </c>
      <c r="B3" s="33">
        <v>5.0</v>
      </c>
      <c r="C3" s="33" t="s">
        <v>128</v>
      </c>
      <c r="D3" s="33" t="s">
        <v>129</v>
      </c>
      <c r="E3" s="33" t="s">
        <v>74</v>
      </c>
    </row>
    <row r="4">
      <c r="A4" s="1" t="s">
        <v>18</v>
      </c>
      <c r="B4" s="33">
        <v>4.0</v>
      </c>
      <c r="C4" s="33" t="s">
        <v>130</v>
      </c>
      <c r="D4" s="33" t="s">
        <v>131</v>
      </c>
      <c r="E4" s="33" t="s">
        <v>74</v>
      </c>
    </row>
    <row r="5">
      <c r="A5" s="1" t="s">
        <v>21</v>
      </c>
      <c r="B5" s="33">
        <v>3.0</v>
      </c>
      <c r="C5" s="33" t="s">
        <v>132</v>
      </c>
      <c r="D5" s="33" t="s">
        <v>133</v>
      </c>
      <c r="E5" s="33" t="s">
        <v>72</v>
      </c>
    </row>
    <row r="6">
      <c r="A6" s="1" t="s">
        <v>134</v>
      </c>
      <c r="B6" s="33">
        <v>5.0</v>
      </c>
      <c r="C6" s="33" t="s">
        <v>135</v>
      </c>
      <c r="D6" s="33" t="s">
        <v>136</v>
      </c>
      <c r="E6" s="33" t="s">
        <v>70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conditionalFormatting sqref="B2:B6">
    <cfRule type="colorScale" priority="1">
      <colorScale>
        <cfvo type="min"/>
        <cfvo type="percentile" val="50"/>
        <cfvo type="max"/>
        <color rgb="FFBFBFBF"/>
        <color rgb="FFFFC000"/>
        <color rgb="FFBF0A0A"/>
      </colorScale>
    </cfRule>
  </conditionalFormatting>
  <printOptions/>
  <pageMargins bottom="1.0" footer="0.0" header="0.0" left="0.75" right="0.75" top="1.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2025-10-28T08:38:15Z</dcterms:created>
  <dc:creator>openpyxl</dc:creator>
  <dcterms:modified xsi:type="dcterms:W3CDTF">2025-10-28T08:38:15Z</dcterms:modified>
</cp:coreProperties>
</file>