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6" activeTab="7"/>
  </bookViews>
  <sheets>
    <sheet name="一组" sheetId="1" r:id="rId1"/>
    <sheet name="二组" sheetId="3" r:id="rId2"/>
    <sheet name="三组" sheetId="4" r:id="rId3"/>
    <sheet name="四组" sheetId="5" r:id="rId4"/>
    <sheet name="五组" sheetId="6" r:id="rId5"/>
    <sheet name="六组" sheetId="7" r:id="rId6"/>
    <sheet name="七组" sheetId="9" r:id="rId7"/>
    <sheet name="赵馨怡" sheetId="10" r:id="rId8"/>
    <sheet name="WpsReserved_CellImgList" sheetId="11" state="veryHidden" r:id="rId9"/>
  </sheets>
  <calcPr calcId="144525" concurrentCalc="0"/>
</workbook>
</file>

<file path=xl/sharedStrings.xml><?xml version="1.0" encoding="utf-8"?>
<sst xmlns="http://schemas.openxmlformats.org/spreadsheetml/2006/main" count="147" uniqueCount="72">
  <si>
    <t>姓名</t>
  </si>
  <si>
    <t>语文</t>
  </si>
  <si>
    <t>数学</t>
  </si>
  <si>
    <t>英语</t>
  </si>
  <si>
    <t>物理</t>
  </si>
  <si>
    <t>地理</t>
  </si>
  <si>
    <t>生物</t>
  </si>
  <si>
    <t>个人总分</t>
  </si>
  <si>
    <t>小组总分</t>
  </si>
  <si>
    <t>有效总分</t>
  </si>
  <si>
    <t>判断是否有得分</t>
  </si>
  <si>
    <t>张跃腾</t>
  </si>
  <si>
    <t>郑嘉琳</t>
  </si>
  <si>
    <t>郭博硕</t>
  </si>
  <si>
    <t>路岚月</t>
  </si>
  <si>
    <t>谢皓洋</t>
  </si>
  <si>
    <t>宋炜</t>
  </si>
  <si>
    <t>注：总分为自动计算 请勿填写</t>
  </si>
  <si>
    <t>实际总分（动态排名）:</t>
  </si>
  <si>
    <t>待乘稀释值</t>
  </si>
  <si>
    <t>赵靖涵</t>
  </si>
  <si>
    <t>邵博宇</t>
  </si>
  <si>
    <t>司佩函</t>
  </si>
  <si>
    <t>张清媛</t>
  </si>
  <si>
    <t>烟子琪</t>
  </si>
  <si>
    <t>谷金洋</t>
  </si>
  <si>
    <t>金梦朔</t>
  </si>
  <si>
    <t>赵子豪</t>
  </si>
  <si>
    <t>宋友柏</t>
  </si>
  <si>
    <t>张焕晴</t>
  </si>
  <si>
    <t>彭娈珺</t>
  </si>
  <si>
    <t>崔乐驰</t>
  </si>
  <si>
    <t>刘昱彤</t>
  </si>
  <si>
    <t>赵馨怡</t>
  </si>
  <si>
    <t>李奕莹</t>
  </si>
  <si>
    <t>康嘉呈</t>
  </si>
  <si>
    <t>李一隆</t>
  </si>
  <si>
    <t>髙琮懿</t>
  </si>
  <si>
    <t>刘梓淏</t>
  </si>
  <si>
    <t>李梓垚</t>
  </si>
  <si>
    <t>蒲子恒</t>
  </si>
  <si>
    <t>张晨宇</t>
  </si>
  <si>
    <t>张颂祺</t>
  </si>
  <si>
    <t>王佳一</t>
  </si>
  <si>
    <t>邢钰暄</t>
  </si>
  <si>
    <t>刘守杰</t>
  </si>
  <si>
    <t>赵茗慧</t>
  </si>
  <si>
    <t>马浩</t>
  </si>
  <si>
    <t>武欣悦</t>
  </si>
  <si>
    <t>丁忆轩</t>
  </si>
  <si>
    <t>吕熠博</t>
  </si>
  <si>
    <t>高兴喆</t>
  </si>
  <si>
    <t>张文豹</t>
  </si>
  <si>
    <t>申睿颖</t>
  </si>
  <si>
    <t>张进玉</t>
  </si>
  <si>
    <t>刘一鑫</t>
  </si>
  <si>
    <t>付易航</t>
  </si>
  <si>
    <t>马恩璞</t>
  </si>
  <si>
    <t>组号</t>
  </si>
  <si>
    <t>课堂有效</t>
  </si>
  <si>
    <t>课堂实际</t>
  </si>
  <si>
    <t>作业情况</t>
  </si>
  <si>
    <t>得分补充</t>
  </si>
  <si>
    <t>课堂最高</t>
  </si>
  <si>
    <t>防零</t>
  </si>
  <si>
    <t>一组</t>
  </si>
  <si>
    <t>二组</t>
  </si>
  <si>
    <t>三组</t>
  </si>
  <si>
    <t>四组</t>
  </si>
  <si>
    <t>五组</t>
  </si>
  <si>
    <t>六组</t>
  </si>
  <si>
    <t>七组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</si>
</sst>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);[Red]\(0.00\)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18" applyNumberFormat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17" fillId="17" borderId="1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8" fontId="2" fillId="5" borderId="6" xfId="0" applyNumberFormat="1" applyFont="1" applyFill="1" applyBorder="1" applyAlignment="1">
      <alignment horizontal="center" vertical="center"/>
    </xf>
    <xf numFmtId="178" fontId="2" fillId="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8" fontId="2" fillId="5" borderId="7" xfId="0" applyNumberFormat="1" applyFont="1" applyFill="1" applyBorder="1" applyAlignment="1">
      <alignment horizontal="center" vertical="center"/>
    </xf>
    <xf numFmtId="178" fontId="2" fillId="5" borderId="8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5" borderId="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8" fontId="1" fillId="5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115" zoomScaleNormal="115" workbookViewId="0">
      <selection activeCell="B3" sqref="B3"/>
    </sheetView>
  </sheetViews>
  <sheetFormatPr defaultColWidth="8.7962962962963" defaultRowHeight="15" customHeight="1"/>
  <cols>
    <col min="1" max="7" width="7.62962962962963" customWidth="1"/>
    <col min="8" max="10" width="9.62962962962963" customWidth="1"/>
    <col min="11" max="11" width="7.62962962962963" customWidth="1"/>
    <col min="12" max="12" width="10.25" hidden="1" customWidth="1"/>
    <col min="13" max="13" width="10.6296296296296" customWidth="1"/>
  </cols>
  <sheetData>
    <row r="1" customHeight="1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 t="s">
        <v>10</v>
      </c>
      <c r="M1" s="24"/>
    </row>
    <row r="2" customHeight="1" spans="1:12">
      <c r="A2" s="3" t="s">
        <v>11</v>
      </c>
      <c r="B2" s="15">
        <v>111</v>
      </c>
      <c r="C2" s="15">
        <v>112</v>
      </c>
      <c r="D2" s="15">
        <v>113</v>
      </c>
      <c r="E2" s="15">
        <v>114</v>
      </c>
      <c r="F2" s="15">
        <v>115</v>
      </c>
      <c r="G2" s="15">
        <v>116</v>
      </c>
      <c r="H2" s="41">
        <f t="shared" ref="H2:H7" si="0">SUM(B2:G2)</f>
        <v>681</v>
      </c>
      <c r="I2" s="44">
        <f>SUM(H2:H7)</f>
        <v>4986</v>
      </c>
      <c r="J2" s="27" t="e">
        <f>I2*L9</f>
        <v>#REF!</v>
      </c>
      <c r="L2" s="28">
        <f>IF(一组!H2=0,0,1)</f>
        <v>1</v>
      </c>
    </row>
    <row r="3" customHeight="1" spans="1:12">
      <c r="A3" s="17" t="s">
        <v>12</v>
      </c>
      <c r="B3" s="18">
        <v>121</v>
      </c>
      <c r="C3" s="18">
        <v>122</v>
      </c>
      <c r="D3" s="18">
        <v>123</v>
      </c>
      <c r="E3" s="18">
        <v>124</v>
      </c>
      <c r="F3" s="18">
        <v>125</v>
      </c>
      <c r="G3" s="18">
        <v>126</v>
      </c>
      <c r="H3" s="18">
        <f t="shared" si="0"/>
        <v>741</v>
      </c>
      <c r="I3" s="30"/>
      <c r="J3" s="30"/>
      <c r="L3" s="28">
        <f>IF(一组!H3=0,0,1)</f>
        <v>1</v>
      </c>
    </row>
    <row r="4" customHeight="1" spans="1:12">
      <c r="A4" s="3" t="s">
        <v>13</v>
      </c>
      <c r="B4" s="15">
        <v>131</v>
      </c>
      <c r="C4" s="15">
        <v>132</v>
      </c>
      <c r="D4" s="15">
        <v>133</v>
      </c>
      <c r="E4" s="15">
        <v>134</v>
      </c>
      <c r="F4" s="15">
        <v>135</v>
      </c>
      <c r="G4" s="15">
        <v>136</v>
      </c>
      <c r="H4" s="41">
        <f t="shared" si="0"/>
        <v>801</v>
      </c>
      <c r="I4" s="30"/>
      <c r="J4" s="30"/>
      <c r="L4" s="28">
        <f>IF(一组!H4=0,0,1)</f>
        <v>1</v>
      </c>
    </row>
    <row r="5" customHeight="1" spans="1:12">
      <c r="A5" s="17" t="s">
        <v>14</v>
      </c>
      <c r="B5" s="15">
        <v>141</v>
      </c>
      <c r="C5" s="15">
        <v>142</v>
      </c>
      <c r="D5" s="15">
        <v>143</v>
      </c>
      <c r="E5" s="15">
        <v>144</v>
      </c>
      <c r="F5" s="15">
        <v>145</v>
      </c>
      <c r="G5" s="15">
        <v>146</v>
      </c>
      <c r="H5" s="18">
        <f t="shared" si="0"/>
        <v>861</v>
      </c>
      <c r="I5" s="30"/>
      <c r="J5" s="30"/>
      <c r="L5" s="28">
        <f>IF(一组!H5=0,0,1)</f>
        <v>1</v>
      </c>
    </row>
    <row r="6" customHeight="1" spans="1:12">
      <c r="A6" s="3" t="s">
        <v>15</v>
      </c>
      <c r="B6" s="15">
        <v>151</v>
      </c>
      <c r="C6" s="15">
        <v>152</v>
      </c>
      <c r="D6" s="15">
        <v>153</v>
      </c>
      <c r="E6" s="15">
        <v>154</v>
      </c>
      <c r="F6" s="15">
        <v>155</v>
      </c>
      <c r="G6" s="15">
        <v>156</v>
      </c>
      <c r="H6" s="18">
        <f t="shared" si="0"/>
        <v>921</v>
      </c>
      <c r="I6" s="30"/>
      <c r="J6" s="30"/>
      <c r="L6" s="28">
        <f>IF(一组!H7=0,0,1)</f>
        <v>1</v>
      </c>
    </row>
    <row r="7" customHeight="1" spans="1:12">
      <c r="A7" s="42" t="s">
        <v>16</v>
      </c>
      <c r="B7" s="15">
        <v>161</v>
      </c>
      <c r="C7" s="15">
        <v>162</v>
      </c>
      <c r="D7" s="15">
        <v>163</v>
      </c>
      <c r="E7" s="15">
        <v>164</v>
      </c>
      <c r="F7" s="15">
        <v>165</v>
      </c>
      <c r="G7" s="15">
        <v>166</v>
      </c>
      <c r="H7" s="18">
        <f t="shared" si="0"/>
        <v>981</v>
      </c>
      <c r="I7" s="30"/>
      <c r="J7" s="30"/>
      <c r="L7" s="28" t="e">
        <f>IF(一组!#REF!=0,0,1)</f>
        <v>#REF!</v>
      </c>
    </row>
    <row r="8" customHeight="1" spans="1:13">
      <c r="A8" s="20" t="s">
        <v>17</v>
      </c>
      <c r="B8" s="21"/>
      <c r="C8" s="21"/>
      <c r="D8" s="21"/>
      <c r="E8" s="22" t="s">
        <v>18</v>
      </c>
      <c r="F8" s="23"/>
      <c r="G8" s="23"/>
      <c r="H8" s="23"/>
      <c r="I8" s="31" t="e">
        <f>赵馨怡!C2</f>
        <v>#REF!</v>
      </c>
      <c r="J8" s="31"/>
      <c r="K8" s="24"/>
      <c r="L8" s="25" t="s">
        <v>19</v>
      </c>
      <c r="M8" s="25"/>
    </row>
    <row r="9" customHeight="1" spans="9:13">
      <c r="I9" s="1"/>
      <c r="J9" s="1"/>
      <c r="L9" s="25" t="e">
        <f>(L2+L3+L4+L5+L6+L7)/6</f>
        <v>#REF!</v>
      </c>
      <c r="M9" s="28"/>
    </row>
    <row r="10" customHeight="1" spans="3:7">
      <c r="C10" s="24"/>
      <c r="G10" s="24"/>
    </row>
    <row r="17" customHeight="1" spans="8:8">
      <c r="H17" s="43"/>
    </row>
  </sheetData>
  <sheetProtection formatCells="0" insertHyperlinks="0" autoFilter="0"/>
  <protectedRanges>
    <protectedRange sqref="B2:G7" name="Range1"/>
  </protectedRanges>
  <mergeCells count="5">
    <mergeCell ref="A8:D8"/>
    <mergeCell ref="E8:H8"/>
    <mergeCell ref="I8:J8"/>
    <mergeCell ref="I2:I7"/>
    <mergeCell ref="J2:J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14" sqref="E14"/>
    </sheetView>
  </sheetViews>
  <sheetFormatPr defaultColWidth="9" defaultRowHeight="14.4"/>
  <cols>
    <col min="1" max="7" width="7.62962962962963" customWidth="1"/>
    <col min="8" max="10" width="9.62962962962963" customWidth="1"/>
    <col min="12" max="12" width="15.1296296296296" hidden="1" customWidth="1"/>
  </cols>
  <sheetData>
    <row r="1" ht="15" customHeight="1" spans="1:12">
      <c r="A1" s="3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/>
    </row>
    <row r="2" ht="15" customHeight="1" spans="1:12">
      <c r="A2" s="15" t="s">
        <v>20</v>
      </c>
      <c r="B2" s="15">
        <v>211</v>
      </c>
      <c r="C2" s="15">
        <v>212</v>
      </c>
      <c r="D2" s="15">
        <v>213</v>
      </c>
      <c r="E2" s="15">
        <v>214</v>
      </c>
      <c r="F2" s="15">
        <v>215</v>
      </c>
      <c r="G2" s="15">
        <v>216</v>
      </c>
      <c r="H2" s="16">
        <f t="shared" ref="H2:H7" si="0">SUM(B2:G2)</f>
        <v>1281</v>
      </c>
      <c r="I2" s="26">
        <f>SUM(H2:H7)</f>
        <v>8586</v>
      </c>
      <c r="J2" s="27">
        <f>I2*L9</f>
        <v>8586</v>
      </c>
      <c r="L2" s="28">
        <f>IF(二组!H2=0,0,1)</f>
        <v>1</v>
      </c>
    </row>
    <row r="3" ht="15" customHeight="1" spans="1:12">
      <c r="A3" s="18" t="s">
        <v>21</v>
      </c>
      <c r="B3" s="18">
        <v>221</v>
      </c>
      <c r="C3" s="18">
        <v>222</v>
      </c>
      <c r="D3" s="18">
        <v>223</v>
      </c>
      <c r="E3" s="18">
        <v>224</v>
      </c>
      <c r="F3" s="18">
        <v>225</v>
      </c>
      <c r="G3" s="18">
        <v>226</v>
      </c>
      <c r="H3" s="19">
        <f t="shared" si="0"/>
        <v>1341</v>
      </c>
      <c r="I3" s="29"/>
      <c r="J3" s="30"/>
      <c r="L3" s="28">
        <f>IF(二组!H3=0,0,1)</f>
        <v>1</v>
      </c>
    </row>
    <row r="4" ht="15" customHeight="1" spans="1:12">
      <c r="A4" s="15" t="s">
        <v>22</v>
      </c>
      <c r="B4" s="15">
        <v>231</v>
      </c>
      <c r="C4" s="15">
        <v>232</v>
      </c>
      <c r="D4" s="15">
        <v>233</v>
      </c>
      <c r="E4" s="15">
        <v>234</v>
      </c>
      <c r="F4" s="15">
        <v>235</v>
      </c>
      <c r="G4" s="15">
        <v>236</v>
      </c>
      <c r="H4" s="16">
        <f t="shared" si="0"/>
        <v>1401</v>
      </c>
      <c r="I4" s="29"/>
      <c r="J4" s="30"/>
      <c r="L4" s="28">
        <f>IF(二组!H4=0,0,1)</f>
        <v>1</v>
      </c>
    </row>
    <row r="5" ht="15" customHeight="1" spans="1:12">
      <c r="A5" s="18" t="s">
        <v>23</v>
      </c>
      <c r="B5" s="18">
        <v>241</v>
      </c>
      <c r="C5" s="18">
        <v>242</v>
      </c>
      <c r="D5" s="18">
        <v>243</v>
      </c>
      <c r="E5" s="18">
        <v>244</v>
      </c>
      <c r="F5" s="18">
        <v>245</v>
      </c>
      <c r="G5" s="18">
        <v>246</v>
      </c>
      <c r="H5" s="19">
        <f t="shared" si="0"/>
        <v>1461</v>
      </c>
      <c r="I5" s="29"/>
      <c r="J5" s="30"/>
      <c r="L5" s="28">
        <f>IF(二组!H5=0,0,1)</f>
        <v>1</v>
      </c>
    </row>
    <row r="6" ht="15" customHeight="1" spans="1:12">
      <c r="A6" s="15" t="s">
        <v>24</v>
      </c>
      <c r="B6" s="15">
        <v>251</v>
      </c>
      <c r="C6" s="15">
        <v>252</v>
      </c>
      <c r="D6" s="15">
        <v>253</v>
      </c>
      <c r="E6" s="15">
        <v>254</v>
      </c>
      <c r="F6" s="15">
        <v>255</v>
      </c>
      <c r="G6" s="15">
        <v>256</v>
      </c>
      <c r="H6" s="16">
        <f t="shared" si="0"/>
        <v>1521</v>
      </c>
      <c r="I6" s="29"/>
      <c r="J6" s="30"/>
      <c r="L6" s="28">
        <f>IF(二组!H6=0,0,1)</f>
        <v>1</v>
      </c>
    </row>
    <row r="7" ht="15" customHeight="1" spans="1:12">
      <c r="A7" s="18" t="s">
        <v>25</v>
      </c>
      <c r="B7" s="18">
        <v>261</v>
      </c>
      <c r="C7" s="18">
        <v>262</v>
      </c>
      <c r="D7" s="18">
        <v>263</v>
      </c>
      <c r="E7" s="18">
        <v>264</v>
      </c>
      <c r="F7" s="18">
        <v>265</v>
      </c>
      <c r="G7" s="18">
        <v>266</v>
      </c>
      <c r="H7" s="19">
        <f t="shared" si="0"/>
        <v>1581</v>
      </c>
      <c r="I7" s="29"/>
      <c r="J7" s="30"/>
      <c r="L7" s="28">
        <f>IF(二组!H7=0,0,1)</f>
        <v>1</v>
      </c>
    </row>
    <row r="8" ht="15" customHeight="1" spans="1:12">
      <c r="A8" s="20" t="s">
        <v>17</v>
      </c>
      <c r="B8" s="21"/>
      <c r="C8" s="21"/>
      <c r="D8" s="21"/>
      <c r="E8" s="22" t="s">
        <v>18</v>
      </c>
      <c r="F8" s="23"/>
      <c r="G8" s="23"/>
      <c r="H8" s="23"/>
      <c r="I8" s="31" t="e">
        <f>赵馨怡!C3</f>
        <v>#REF!</v>
      </c>
      <c r="J8" s="31"/>
      <c r="L8" s="25"/>
    </row>
    <row r="9" spans="12:12">
      <c r="L9" s="25">
        <f>(L2+L3+L4+L5+L6+L7)/6</f>
        <v>1</v>
      </c>
    </row>
    <row r="10" spans="3:3">
      <c r="C10" s="24"/>
    </row>
  </sheetData>
  <sheetProtection formatCells="0" insertHyperlinks="0" autoFilter="0"/>
  <protectedRanges>
    <protectedRange sqref="B2:G7" name="Range1"/>
  </protectedRanges>
  <mergeCells count="5">
    <mergeCell ref="A8:D8"/>
    <mergeCell ref="E8:H8"/>
    <mergeCell ref="I8:J8"/>
    <mergeCell ref="I2:I7"/>
    <mergeCell ref="J2:J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B7" sqref="B7:G7"/>
    </sheetView>
  </sheetViews>
  <sheetFormatPr defaultColWidth="9" defaultRowHeight="14.4"/>
  <cols>
    <col min="1" max="7" width="7.62962962962963" customWidth="1"/>
    <col min="8" max="10" width="9.62962962962963" customWidth="1"/>
    <col min="12" max="12" width="4" hidden="1" customWidth="1"/>
  </cols>
  <sheetData>
    <row r="1" ht="15" customHeight="1" spans="1:12">
      <c r="A1" s="3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 t="s">
        <v>10</v>
      </c>
    </row>
    <row r="2" ht="15" customHeight="1" spans="1:12">
      <c r="A2" s="39" t="s">
        <v>26</v>
      </c>
      <c r="B2" s="15">
        <v>311</v>
      </c>
      <c r="C2" s="15">
        <v>312</v>
      </c>
      <c r="D2" s="15">
        <v>313</v>
      </c>
      <c r="E2" s="15">
        <v>314</v>
      </c>
      <c r="F2" s="15">
        <v>315</v>
      </c>
      <c r="G2" s="15">
        <v>316</v>
      </c>
      <c r="H2" s="16">
        <f t="shared" ref="H2:H7" si="0">SUM(B2:G2)</f>
        <v>1881</v>
      </c>
      <c r="I2" s="26">
        <f>SUM(H2:H7)</f>
        <v>12186</v>
      </c>
      <c r="J2" s="27">
        <f>I2*L9</f>
        <v>12186</v>
      </c>
      <c r="L2" s="28">
        <f>IF(三组!H2=0,0,1)</f>
        <v>1</v>
      </c>
    </row>
    <row r="3" ht="15" customHeight="1" spans="1:12">
      <c r="A3" s="40" t="s">
        <v>27</v>
      </c>
      <c r="B3" s="18">
        <v>321</v>
      </c>
      <c r="C3" s="18">
        <v>322</v>
      </c>
      <c r="D3" s="18">
        <v>323</v>
      </c>
      <c r="E3" s="18">
        <v>324</v>
      </c>
      <c r="F3" s="18">
        <v>325</v>
      </c>
      <c r="G3" s="18">
        <v>326</v>
      </c>
      <c r="H3" s="19">
        <f t="shared" si="0"/>
        <v>1941</v>
      </c>
      <c r="I3" s="29"/>
      <c r="J3" s="30"/>
      <c r="L3" s="28">
        <f>IF(三组!H3=0,0,1)</f>
        <v>1</v>
      </c>
    </row>
    <row r="4" ht="15" customHeight="1" spans="1:12">
      <c r="A4" s="39" t="s">
        <v>28</v>
      </c>
      <c r="B4" s="15">
        <v>331</v>
      </c>
      <c r="C4" s="15">
        <v>332</v>
      </c>
      <c r="D4" s="15">
        <v>333</v>
      </c>
      <c r="E4" s="15">
        <v>334</v>
      </c>
      <c r="F4" s="15">
        <v>335</v>
      </c>
      <c r="G4" s="15">
        <v>336</v>
      </c>
      <c r="H4" s="16">
        <f t="shared" si="0"/>
        <v>2001</v>
      </c>
      <c r="I4" s="29"/>
      <c r="J4" s="30"/>
      <c r="L4" s="28">
        <f>IF(三组!H4=0,0,1)</f>
        <v>1</v>
      </c>
    </row>
    <row r="5" ht="15" customHeight="1" spans="1:12">
      <c r="A5" s="40" t="s">
        <v>29</v>
      </c>
      <c r="B5" s="18">
        <v>341</v>
      </c>
      <c r="C5" s="18">
        <v>342</v>
      </c>
      <c r="D5" s="18">
        <v>343</v>
      </c>
      <c r="E5" s="18">
        <v>344</v>
      </c>
      <c r="F5" s="18">
        <v>345</v>
      </c>
      <c r="G5" s="18">
        <v>346</v>
      </c>
      <c r="H5" s="19">
        <f t="shared" si="0"/>
        <v>2061</v>
      </c>
      <c r="I5" s="29"/>
      <c r="J5" s="30"/>
      <c r="L5" s="28">
        <f>IF(三组!H5=0,0,1)</f>
        <v>1</v>
      </c>
    </row>
    <row r="6" ht="15" customHeight="1" spans="1:12">
      <c r="A6" s="39" t="s">
        <v>30</v>
      </c>
      <c r="B6" s="15">
        <v>351</v>
      </c>
      <c r="C6" s="15">
        <v>352</v>
      </c>
      <c r="D6" s="15">
        <v>353</v>
      </c>
      <c r="E6" s="15">
        <v>354</v>
      </c>
      <c r="F6" s="15">
        <v>355</v>
      </c>
      <c r="G6" s="15">
        <v>356</v>
      </c>
      <c r="H6" s="16">
        <f t="shared" si="0"/>
        <v>2121</v>
      </c>
      <c r="I6" s="29"/>
      <c r="J6" s="30"/>
      <c r="L6" s="28">
        <f>IF(三组!H6=0,0,1)</f>
        <v>1</v>
      </c>
    </row>
    <row r="7" ht="15" customHeight="1" spans="1:12">
      <c r="A7" s="17" t="s">
        <v>31</v>
      </c>
      <c r="B7" s="18">
        <v>361</v>
      </c>
      <c r="C7" s="18">
        <v>362</v>
      </c>
      <c r="D7" s="18">
        <v>363</v>
      </c>
      <c r="E7" s="18">
        <v>364</v>
      </c>
      <c r="F7" s="18">
        <v>365</v>
      </c>
      <c r="G7" s="18">
        <v>366</v>
      </c>
      <c r="H7" s="19">
        <f t="shared" si="0"/>
        <v>2181</v>
      </c>
      <c r="I7" s="29"/>
      <c r="J7" s="30"/>
      <c r="L7" s="28">
        <f>IF(三组!H7=0,0,1)</f>
        <v>1</v>
      </c>
    </row>
    <row r="8" ht="15" customHeight="1" spans="1:12">
      <c r="A8" s="20" t="s">
        <v>17</v>
      </c>
      <c r="B8" s="21"/>
      <c r="C8" s="21"/>
      <c r="D8" s="21"/>
      <c r="E8" s="22" t="s">
        <v>18</v>
      </c>
      <c r="F8" s="23"/>
      <c r="G8" s="23"/>
      <c r="H8" s="23"/>
      <c r="I8" s="31" t="e">
        <f>赵馨怡!C4</f>
        <v>#REF!</v>
      </c>
      <c r="J8" s="31"/>
      <c r="L8" s="25" t="s">
        <v>19</v>
      </c>
    </row>
    <row r="9" spans="12:12">
      <c r="L9" s="25">
        <f>(L2+L3+L4+L5+L6+L7)/6</f>
        <v>1</v>
      </c>
    </row>
    <row r="10" spans="3:3">
      <c r="C10" s="24"/>
    </row>
  </sheetData>
  <sheetProtection formatCells="0" insertHyperlinks="0" autoFilter="0"/>
  <protectedRanges>
    <protectedRange sqref="B2:G7" name="Range1"/>
  </protectedRanges>
  <mergeCells count="5">
    <mergeCell ref="A8:D8"/>
    <mergeCell ref="E8:H8"/>
    <mergeCell ref="I8:J8"/>
    <mergeCell ref="I2:I7"/>
    <mergeCell ref="J2:J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G11" sqref="G11"/>
    </sheetView>
  </sheetViews>
  <sheetFormatPr defaultColWidth="9" defaultRowHeight="14.4"/>
  <cols>
    <col min="1" max="7" width="7.62962962962963" customWidth="1"/>
    <col min="8" max="10" width="9.62962962962963" customWidth="1"/>
    <col min="12" max="12" width="8.87962962962963" hidden="1" customWidth="1"/>
  </cols>
  <sheetData>
    <row r="1" ht="15" customHeight="1" spans="1:12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38" t="s">
        <v>8</v>
      </c>
      <c r="J1" s="3" t="s">
        <v>9</v>
      </c>
      <c r="L1" s="25"/>
    </row>
    <row r="2" ht="15" customHeight="1" spans="1:12">
      <c r="A2" s="17" t="s">
        <v>32</v>
      </c>
      <c r="B2" s="18">
        <v>411</v>
      </c>
      <c r="C2" s="18">
        <v>412</v>
      </c>
      <c r="D2" s="18">
        <v>413</v>
      </c>
      <c r="E2" s="18">
        <v>414</v>
      </c>
      <c r="F2" s="18">
        <v>415</v>
      </c>
      <c r="G2" s="18">
        <v>416</v>
      </c>
      <c r="H2" s="19">
        <f>SUM(B2:G2)</f>
        <v>2481</v>
      </c>
      <c r="I2" s="26">
        <f>SUM(H2:H8)</f>
        <v>18627</v>
      </c>
      <c r="J2" s="33">
        <f>I2*L9</f>
        <v>18627</v>
      </c>
      <c r="L2" s="28">
        <f>IF(四组!H2=0,0,1)</f>
        <v>1</v>
      </c>
    </row>
    <row r="3" ht="15" customHeight="1" spans="1:12">
      <c r="A3" s="3" t="s">
        <v>33</v>
      </c>
      <c r="B3" s="15">
        <f t="shared" ref="B3:G3" si="0">B2+10</f>
        <v>421</v>
      </c>
      <c r="C3" s="15">
        <f t="shared" si="0"/>
        <v>422</v>
      </c>
      <c r="D3" s="15">
        <f t="shared" si="0"/>
        <v>423</v>
      </c>
      <c r="E3" s="15">
        <f t="shared" si="0"/>
        <v>424</v>
      </c>
      <c r="F3" s="15">
        <f t="shared" si="0"/>
        <v>425</v>
      </c>
      <c r="G3" s="15">
        <f t="shared" si="0"/>
        <v>426</v>
      </c>
      <c r="H3" s="16">
        <f t="shared" ref="H3:H8" si="1">SUM(B3:G3)</f>
        <v>2541</v>
      </c>
      <c r="I3" s="29"/>
      <c r="J3" s="33"/>
      <c r="L3" s="28">
        <f>IF(四组!H3=0,0,1)</f>
        <v>1</v>
      </c>
    </row>
    <row r="4" ht="15" customHeight="1" spans="1:12">
      <c r="A4" s="17" t="s">
        <v>34</v>
      </c>
      <c r="B4" s="15">
        <f t="shared" ref="B4:G4" si="2">B3+10</f>
        <v>431</v>
      </c>
      <c r="C4" s="15">
        <f t="shared" si="2"/>
        <v>432</v>
      </c>
      <c r="D4" s="15">
        <f t="shared" si="2"/>
        <v>433</v>
      </c>
      <c r="E4" s="15">
        <f t="shared" si="2"/>
        <v>434</v>
      </c>
      <c r="F4" s="15">
        <f t="shared" si="2"/>
        <v>435</v>
      </c>
      <c r="G4" s="15">
        <f t="shared" si="2"/>
        <v>436</v>
      </c>
      <c r="H4" s="19">
        <f t="shared" si="1"/>
        <v>2601</v>
      </c>
      <c r="I4" s="29"/>
      <c r="J4" s="33"/>
      <c r="L4" s="28">
        <f>IF(四组!H4=0,0,1)</f>
        <v>1</v>
      </c>
    </row>
    <row r="5" ht="15" customHeight="1" spans="1:12">
      <c r="A5" s="3" t="s">
        <v>35</v>
      </c>
      <c r="B5" s="15">
        <f t="shared" ref="B5:G5" si="3">B4+10</f>
        <v>441</v>
      </c>
      <c r="C5" s="15">
        <f t="shared" si="3"/>
        <v>442</v>
      </c>
      <c r="D5" s="15">
        <f t="shared" si="3"/>
        <v>443</v>
      </c>
      <c r="E5" s="15">
        <f t="shared" si="3"/>
        <v>444</v>
      </c>
      <c r="F5" s="15">
        <f t="shared" si="3"/>
        <v>445</v>
      </c>
      <c r="G5" s="15">
        <f t="shared" si="3"/>
        <v>446</v>
      </c>
      <c r="H5" s="16">
        <f t="shared" si="1"/>
        <v>2661</v>
      </c>
      <c r="I5" s="29"/>
      <c r="J5" s="33"/>
      <c r="L5" s="28">
        <f>IF(四组!H5=0,0,1)</f>
        <v>1</v>
      </c>
    </row>
    <row r="6" ht="15" customHeight="1" spans="1:12">
      <c r="A6" s="17" t="s">
        <v>36</v>
      </c>
      <c r="B6" s="15">
        <f t="shared" ref="B6:G6" si="4">B5+10</f>
        <v>451</v>
      </c>
      <c r="C6" s="15">
        <f t="shared" si="4"/>
        <v>452</v>
      </c>
      <c r="D6" s="15">
        <f t="shared" si="4"/>
        <v>453</v>
      </c>
      <c r="E6" s="15">
        <f t="shared" si="4"/>
        <v>454</v>
      </c>
      <c r="F6" s="15">
        <f t="shared" si="4"/>
        <v>455</v>
      </c>
      <c r="G6" s="15">
        <f t="shared" si="4"/>
        <v>456</v>
      </c>
      <c r="H6" s="19">
        <f t="shared" si="1"/>
        <v>2721</v>
      </c>
      <c r="I6" s="29"/>
      <c r="J6" s="33"/>
      <c r="L6" s="28">
        <f>IF(四组!H6=0,0,1)</f>
        <v>1</v>
      </c>
    </row>
    <row r="7" ht="15" customHeight="1" spans="1:12">
      <c r="A7" s="3" t="s">
        <v>37</v>
      </c>
      <c r="B7" s="15">
        <f t="shared" ref="B7:G7" si="5">B6+10</f>
        <v>461</v>
      </c>
      <c r="C7" s="15">
        <f t="shared" si="5"/>
        <v>462</v>
      </c>
      <c r="D7" s="15">
        <f t="shared" si="5"/>
        <v>463</v>
      </c>
      <c r="E7" s="15">
        <f t="shared" si="5"/>
        <v>464</v>
      </c>
      <c r="F7" s="15">
        <f t="shared" si="5"/>
        <v>465</v>
      </c>
      <c r="G7" s="15">
        <f t="shared" si="5"/>
        <v>466</v>
      </c>
      <c r="H7" s="16">
        <f t="shared" si="1"/>
        <v>2781</v>
      </c>
      <c r="I7" s="29"/>
      <c r="J7" s="33"/>
      <c r="L7" s="28">
        <f>IF(四组!H7=0,0,1)</f>
        <v>1</v>
      </c>
    </row>
    <row r="8" ht="15" customHeight="1" spans="1:12">
      <c r="A8" s="17" t="s">
        <v>38</v>
      </c>
      <c r="B8" s="15">
        <f t="shared" ref="B8:G8" si="6">B7+10</f>
        <v>471</v>
      </c>
      <c r="C8" s="15">
        <f t="shared" si="6"/>
        <v>472</v>
      </c>
      <c r="D8" s="15">
        <f t="shared" si="6"/>
        <v>473</v>
      </c>
      <c r="E8" s="15">
        <f t="shared" si="6"/>
        <v>474</v>
      </c>
      <c r="F8" s="15">
        <f t="shared" si="6"/>
        <v>475</v>
      </c>
      <c r="G8" s="15">
        <f t="shared" si="6"/>
        <v>476</v>
      </c>
      <c r="H8" s="19">
        <f t="shared" si="1"/>
        <v>2841</v>
      </c>
      <c r="I8" s="34"/>
      <c r="J8" s="33"/>
      <c r="L8" s="25">
        <f>IF(四组!H8=0,0,1)</f>
        <v>1</v>
      </c>
    </row>
    <row r="9" ht="15" customHeight="1" spans="1:12">
      <c r="A9" s="20" t="s">
        <v>17</v>
      </c>
      <c r="B9" s="21"/>
      <c r="C9" s="21"/>
      <c r="D9" s="21"/>
      <c r="E9" s="22" t="s">
        <v>18</v>
      </c>
      <c r="F9" s="23"/>
      <c r="G9" s="23"/>
      <c r="H9" s="23"/>
      <c r="I9" s="31" t="e">
        <f>赵馨怡!C5</f>
        <v>#REF!</v>
      </c>
      <c r="J9" s="31"/>
      <c r="L9" s="25">
        <f>(L2+L3+L4+L5+L6+L7+L8)/7</f>
        <v>1</v>
      </c>
    </row>
    <row r="11" spans="3:3">
      <c r="C11" s="24"/>
    </row>
  </sheetData>
  <sheetProtection formatCells="0" insertHyperlinks="0" autoFilter="0"/>
  <protectedRanges>
    <protectedRange sqref="B2:G8" name="Range1"/>
  </protectedRanges>
  <mergeCells count="5">
    <mergeCell ref="A9:D9"/>
    <mergeCell ref="E9:H9"/>
    <mergeCell ref="I9:J9"/>
    <mergeCell ref="I2:I8"/>
    <mergeCell ref="J2:J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D8" sqref="D8"/>
    </sheetView>
  </sheetViews>
  <sheetFormatPr defaultColWidth="9" defaultRowHeight="14.4"/>
  <cols>
    <col min="1" max="7" width="7.62962962962963" customWidth="1"/>
    <col min="8" max="10" width="9.62962962962963" customWidth="1"/>
    <col min="12" max="12" width="9" hidden="1" customWidth="1"/>
  </cols>
  <sheetData>
    <row r="1" ht="15" customHeight="1" spans="1:1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/>
    </row>
    <row r="2" ht="15" customHeight="1" spans="1:12">
      <c r="A2" s="17" t="s">
        <v>39</v>
      </c>
      <c r="B2" s="18">
        <v>511</v>
      </c>
      <c r="C2" s="18">
        <f>B2+1</f>
        <v>512</v>
      </c>
      <c r="D2" s="18">
        <f>C2+1</f>
        <v>513</v>
      </c>
      <c r="E2" s="18">
        <f>D2+1</f>
        <v>514</v>
      </c>
      <c r="F2" s="18">
        <f>E2+1</f>
        <v>515</v>
      </c>
      <c r="G2" s="18">
        <f>F2+1</f>
        <v>516</v>
      </c>
      <c r="H2" s="19">
        <f>SUM(B2:G2)</f>
        <v>3081</v>
      </c>
      <c r="I2" s="26">
        <f>SUM(H2:H8)</f>
        <v>22827</v>
      </c>
      <c r="J2" s="33">
        <f>I2*L9</f>
        <v>22827</v>
      </c>
      <c r="L2" s="28">
        <f>IF(五组!H2=0,0,1)</f>
        <v>1</v>
      </c>
    </row>
    <row r="3" ht="15" customHeight="1" spans="1:12">
      <c r="A3" s="3" t="s">
        <v>40</v>
      </c>
      <c r="B3" s="15">
        <f t="shared" ref="B3:G3" si="0">B2+10</f>
        <v>521</v>
      </c>
      <c r="C3" s="15">
        <f t="shared" si="0"/>
        <v>522</v>
      </c>
      <c r="D3" s="15">
        <f t="shared" si="0"/>
        <v>523</v>
      </c>
      <c r="E3" s="15">
        <f t="shared" si="0"/>
        <v>524</v>
      </c>
      <c r="F3" s="15">
        <f t="shared" si="0"/>
        <v>525</v>
      </c>
      <c r="G3" s="15">
        <f t="shared" si="0"/>
        <v>526</v>
      </c>
      <c r="H3" s="16">
        <f t="shared" ref="H3:H8" si="1">SUM(B3:G3)</f>
        <v>3141</v>
      </c>
      <c r="I3" s="29"/>
      <c r="J3" s="33"/>
      <c r="L3" s="28">
        <f>IF(五组!H3=0,0,1)</f>
        <v>1</v>
      </c>
    </row>
    <row r="4" ht="15" customHeight="1" spans="1:12">
      <c r="A4" s="17" t="s">
        <v>41</v>
      </c>
      <c r="B4" s="15">
        <f t="shared" ref="B4:G4" si="2">B3+10</f>
        <v>531</v>
      </c>
      <c r="C4" s="15">
        <f t="shared" si="2"/>
        <v>532</v>
      </c>
      <c r="D4" s="15">
        <f t="shared" si="2"/>
        <v>533</v>
      </c>
      <c r="E4" s="15">
        <f t="shared" si="2"/>
        <v>534</v>
      </c>
      <c r="F4" s="15">
        <f t="shared" si="2"/>
        <v>535</v>
      </c>
      <c r="G4" s="15">
        <f t="shared" si="2"/>
        <v>536</v>
      </c>
      <c r="H4" s="19">
        <f t="shared" si="1"/>
        <v>3201</v>
      </c>
      <c r="I4" s="29"/>
      <c r="J4" s="33"/>
      <c r="L4" s="28">
        <f>IF(五组!H4=0,0,1)</f>
        <v>1</v>
      </c>
    </row>
    <row r="5" ht="15" customHeight="1" spans="1:12">
      <c r="A5" s="3" t="s">
        <v>42</v>
      </c>
      <c r="B5" s="15">
        <f t="shared" ref="B5:G5" si="3">B4+10</f>
        <v>541</v>
      </c>
      <c r="C5" s="15">
        <f t="shared" si="3"/>
        <v>542</v>
      </c>
      <c r="D5" s="15">
        <f t="shared" si="3"/>
        <v>543</v>
      </c>
      <c r="E5" s="15">
        <f t="shared" si="3"/>
        <v>544</v>
      </c>
      <c r="F5" s="15">
        <f t="shared" si="3"/>
        <v>545</v>
      </c>
      <c r="G5" s="15">
        <f t="shared" si="3"/>
        <v>546</v>
      </c>
      <c r="H5" s="16">
        <f t="shared" si="1"/>
        <v>3261</v>
      </c>
      <c r="I5" s="29"/>
      <c r="J5" s="33"/>
      <c r="L5" s="28">
        <f>IF(五组!H5=0,0,1)</f>
        <v>1</v>
      </c>
    </row>
    <row r="6" ht="15" customHeight="1" spans="1:12">
      <c r="A6" s="17" t="s">
        <v>43</v>
      </c>
      <c r="B6" s="15">
        <f t="shared" ref="B6:G6" si="4">B5+10</f>
        <v>551</v>
      </c>
      <c r="C6" s="15">
        <f t="shared" si="4"/>
        <v>552</v>
      </c>
      <c r="D6" s="15">
        <f t="shared" si="4"/>
        <v>553</v>
      </c>
      <c r="E6" s="15">
        <f t="shared" si="4"/>
        <v>554</v>
      </c>
      <c r="F6" s="15">
        <f t="shared" si="4"/>
        <v>555</v>
      </c>
      <c r="G6" s="15">
        <f t="shared" si="4"/>
        <v>556</v>
      </c>
      <c r="H6" s="19">
        <f t="shared" si="1"/>
        <v>3321</v>
      </c>
      <c r="I6" s="29"/>
      <c r="J6" s="33"/>
      <c r="L6" s="28">
        <f>IF(五组!H6=0,0,1)</f>
        <v>1</v>
      </c>
    </row>
    <row r="7" ht="15" customHeight="1" spans="1:12">
      <c r="A7" s="3" t="s">
        <v>44</v>
      </c>
      <c r="B7" s="15">
        <f t="shared" ref="B7:G7" si="5">B6+10</f>
        <v>561</v>
      </c>
      <c r="C7" s="15">
        <f t="shared" si="5"/>
        <v>562</v>
      </c>
      <c r="D7" s="15">
        <f t="shared" si="5"/>
        <v>563</v>
      </c>
      <c r="E7" s="15">
        <f t="shared" si="5"/>
        <v>564</v>
      </c>
      <c r="F7" s="15">
        <f t="shared" si="5"/>
        <v>565</v>
      </c>
      <c r="G7" s="15">
        <f t="shared" si="5"/>
        <v>566</v>
      </c>
      <c r="H7" s="16">
        <f t="shared" si="1"/>
        <v>3381</v>
      </c>
      <c r="I7" s="29"/>
      <c r="J7" s="33"/>
      <c r="L7" s="28">
        <f>IF(五组!H7=0,0,1)</f>
        <v>1</v>
      </c>
    </row>
    <row r="8" ht="15" customHeight="1" spans="1:12">
      <c r="A8" s="17" t="s">
        <v>45</v>
      </c>
      <c r="B8" s="15">
        <f t="shared" ref="B8:G8" si="6">B7+10</f>
        <v>571</v>
      </c>
      <c r="C8" s="15">
        <f t="shared" si="6"/>
        <v>572</v>
      </c>
      <c r="D8" s="15">
        <f t="shared" si="6"/>
        <v>573</v>
      </c>
      <c r="E8" s="15">
        <f t="shared" si="6"/>
        <v>574</v>
      </c>
      <c r="F8" s="15">
        <f t="shared" si="6"/>
        <v>575</v>
      </c>
      <c r="G8" s="15">
        <f t="shared" si="6"/>
        <v>576</v>
      </c>
      <c r="H8" s="19">
        <f t="shared" si="1"/>
        <v>3441</v>
      </c>
      <c r="I8" s="34"/>
      <c r="J8" s="33"/>
      <c r="L8" s="25">
        <f>IF(五组!H8=0,0,1)</f>
        <v>1</v>
      </c>
    </row>
    <row r="9" ht="15" customHeight="1" spans="1:12">
      <c r="A9" s="20" t="s">
        <v>17</v>
      </c>
      <c r="B9" s="21"/>
      <c r="C9" s="21"/>
      <c r="D9" s="21"/>
      <c r="E9" s="22" t="s">
        <v>18</v>
      </c>
      <c r="F9" s="23"/>
      <c r="G9" s="23"/>
      <c r="H9" s="23"/>
      <c r="I9" s="31" t="e">
        <f>赵馨怡!C6</f>
        <v>#REF!</v>
      </c>
      <c r="J9" s="31"/>
      <c r="L9" s="25">
        <f>(L2+L3+L4+L5+L6+L7+L8)/7</f>
        <v>1</v>
      </c>
    </row>
    <row r="11" spans="3:3">
      <c r="C11" s="24"/>
    </row>
  </sheetData>
  <sheetProtection formatCells="0" insertHyperlinks="0" autoFilter="0"/>
  <protectedRanges>
    <protectedRange sqref="B2:G8" name="Range1"/>
  </protectedRanges>
  <mergeCells count="5">
    <mergeCell ref="A9:D9"/>
    <mergeCell ref="E9:H9"/>
    <mergeCell ref="I9:J9"/>
    <mergeCell ref="I2:I8"/>
    <mergeCell ref="J2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J14" sqref="J14"/>
    </sheetView>
  </sheetViews>
  <sheetFormatPr defaultColWidth="9" defaultRowHeight="14.4"/>
  <cols>
    <col min="1" max="7" width="7.62962962962963" style="32" customWidth="1"/>
    <col min="8" max="10" width="9.62962962962963" style="32" customWidth="1"/>
    <col min="12" max="12" width="9" hidden="1" customWidth="1"/>
  </cols>
  <sheetData>
    <row r="1" ht="15" customHeight="1" spans="1:1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/>
    </row>
    <row r="2" ht="15" customHeight="1" spans="1:12">
      <c r="A2" s="3" t="s">
        <v>46</v>
      </c>
      <c r="B2" s="15">
        <v>611</v>
      </c>
      <c r="C2" s="15">
        <f t="shared" ref="C2:C7" si="0">B2+1</f>
        <v>612</v>
      </c>
      <c r="D2" s="15">
        <f t="shared" ref="D2:D7" si="1">C2+1</f>
        <v>613</v>
      </c>
      <c r="E2" s="15">
        <f t="shared" ref="E2:E7" si="2">D2+1</f>
        <v>614</v>
      </c>
      <c r="F2" s="15">
        <f t="shared" ref="F2:F7" si="3">E2+1</f>
        <v>615</v>
      </c>
      <c r="G2" s="15">
        <f t="shared" ref="G2:G7" si="4">F2+1</f>
        <v>616</v>
      </c>
      <c r="H2" s="16">
        <f t="shared" ref="H2:H7" si="5">SUM(B2:G2)</f>
        <v>3681</v>
      </c>
      <c r="I2" s="26">
        <f>SUM(H2:H7)</f>
        <v>22986</v>
      </c>
      <c r="J2" s="27">
        <f>I2*L9</f>
        <v>22986</v>
      </c>
      <c r="L2" s="28">
        <f>IF(六组!H2=0,0,1)</f>
        <v>1</v>
      </c>
    </row>
    <row r="3" ht="15" customHeight="1" spans="1:12">
      <c r="A3" s="17" t="s">
        <v>47</v>
      </c>
      <c r="B3" s="18">
        <f>B2+10</f>
        <v>621</v>
      </c>
      <c r="C3" s="15">
        <f t="shared" si="0"/>
        <v>622</v>
      </c>
      <c r="D3" s="15">
        <f t="shared" si="1"/>
        <v>623</v>
      </c>
      <c r="E3" s="15">
        <f t="shared" si="2"/>
        <v>624</v>
      </c>
      <c r="F3" s="15">
        <f t="shared" si="3"/>
        <v>625</v>
      </c>
      <c r="G3" s="15">
        <f t="shared" si="4"/>
        <v>626</v>
      </c>
      <c r="H3" s="19">
        <f t="shared" si="5"/>
        <v>3741</v>
      </c>
      <c r="I3" s="29"/>
      <c r="J3" s="30"/>
      <c r="L3" s="28">
        <f>IF(六组!H3=0,0,1)</f>
        <v>1</v>
      </c>
    </row>
    <row r="4" ht="15" customHeight="1" spans="1:12">
      <c r="A4" s="3" t="s">
        <v>48</v>
      </c>
      <c r="B4" s="18">
        <f>B3+10</f>
        <v>631</v>
      </c>
      <c r="C4" s="15">
        <f t="shared" si="0"/>
        <v>632</v>
      </c>
      <c r="D4" s="15">
        <f t="shared" si="1"/>
        <v>633</v>
      </c>
      <c r="E4" s="15">
        <f t="shared" si="2"/>
        <v>634</v>
      </c>
      <c r="F4" s="15">
        <f t="shared" si="3"/>
        <v>635</v>
      </c>
      <c r="G4" s="15">
        <f t="shared" si="4"/>
        <v>636</v>
      </c>
      <c r="H4" s="16">
        <f t="shared" si="5"/>
        <v>3801</v>
      </c>
      <c r="I4" s="29"/>
      <c r="J4" s="30"/>
      <c r="L4" s="28">
        <f>IF(六组!H4=0,0,1)</f>
        <v>1</v>
      </c>
    </row>
    <row r="5" ht="15" customHeight="1" spans="1:12">
      <c r="A5" s="17" t="s">
        <v>49</v>
      </c>
      <c r="B5" s="18">
        <f>B4+10</f>
        <v>641</v>
      </c>
      <c r="C5" s="15">
        <f t="shared" si="0"/>
        <v>642</v>
      </c>
      <c r="D5" s="15">
        <f t="shared" si="1"/>
        <v>643</v>
      </c>
      <c r="E5" s="15">
        <f t="shared" si="2"/>
        <v>644</v>
      </c>
      <c r="F5" s="15">
        <f t="shared" si="3"/>
        <v>645</v>
      </c>
      <c r="G5" s="15">
        <f t="shared" si="4"/>
        <v>646</v>
      </c>
      <c r="H5" s="19">
        <f t="shared" si="5"/>
        <v>3861</v>
      </c>
      <c r="I5" s="29"/>
      <c r="J5" s="30"/>
      <c r="L5" s="28">
        <f>IF(六组!H5=0,0,1)</f>
        <v>1</v>
      </c>
    </row>
    <row r="6" ht="15" customHeight="1" spans="1:12">
      <c r="A6" s="3" t="s">
        <v>50</v>
      </c>
      <c r="B6" s="18">
        <f>B5+10</f>
        <v>651</v>
      </c>
      <c r="C6" s="15">
        <f t="shared" si="0"/>
        <v>652</v>
      </c>
      <c r="D6" s="15">
        <f t="shared" si="1"/>
        <v>653</v>
      </c>
      <c r="E6" s="15">
        <f t="shared" si="2"/>
        <v>654</v>
      </c>
      <c r="F6" s="15">
        <f t="shared" si="3"/>
        <v>655</v>
      </c>
      <c r="G6" s="15">
        <f t="shared" si="4"/>
        <v>656</v>
      </c>
      <c r="H6" s="16">
        <f t="shared" si="5"/>
        <v>3921</v>
      </c>
      <c r="I6" s="29"/>
      <c r="J6" s="30"/>
      <c r="L6" s="28">
        <f>IF(六组!H6=0,0,1)</f>
        <v>1</v>
      </c>
    </row>
    <row r="7" ht="15" customHeight="1" spans="1:12">
      <c r="A7" s="17" t="s">
        <v>51</v>
      </c>
      <c r="B7" s="18">
        <f>B6+10</f>
        <v>661</v>
      </c>
      <c r="C7" s="15">
        <f t="shared" si="0"/>
        <v>662</v>
      </c>
      <c r="D7" s="15">
        <f t="shared" si="1"/>
        <v>663</v>
      </c>
      <c r="E7" s="15">
        <f t="shared" si="2"/>
        <v>664</v>
      </c>
      <c r="F7" s="15">
        <f t="shared" si="3"/>
        <v>665</v>
      </c>
      <c r="G7" s="15">
        <f t="shared" si="4"/>
        <v>666</v>
      </c>
      <c r="H7" s="19">
        <f t="shared" si="5"/>
        <v>3981</v>
      </c>
      <c r="I7" s="29"/>
      <c r="J7" s="30"/>
      <c r="L7" s="28">
        <f>IF(六组!H7=0,0,1)</f>
        <v>1</v>
      </c>
    </row>
    <row r="8" ht="15" customHeight="1" spans="1:12">
      <c r="A8" s="20" t="s">
        <v>17</v>
      </c>
      <c r="B8" s="21"/>
      <c r="C8" s="21"/>
      <c r="D8" s="21"/>
      <c r="E8" s="22" t="s">
        <v>18</v>
      </c>
      <c r="F8" s="23"/>
      <c r="G8" s="23"/>
      <c r="H8" s="23"/>
      <c r="I8" s="31" t="e">
        <f>赵馨怡!C7</f>
        <v>#REF!</v>
      </c>
      <c r="J8" s="31"/>
      <c r="L8" s="25"/>
    </row>
    <row r="9" spans="9:12">
      <c r="I9"/>
      <c r="J9"/>
      <c r="L9" s="25">
        <f>(L2+L3+L4+L5+L6+L7)/6</f>
        <v>1</v>
      </c>
    </row>
    <row r="10" spans="2:3">
      <c r="B10"/>
      <c r="C10" s="24"/>
    </row>
  </sheetData>
  <sheetProtection formatCells="0" insertHyperlinks="0" autoFilter="0"/>
  <protectedRanges>
    <protectedRange sqref="B2:G7" name="Range1"/>
  </protectedRanges>
  <mergeCells count="5">
    <mergeCell ref="A8:D8"/>
    <mergeCell ref="E8:H8"/>
    <mergeCell ref="I8:J8"/>
    <mergeCell ref="I2:I7"/>
    <mergeCell ref="J2:J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="130" zoomScaleNormal="130" workbookViewId="0">
      <selection activeCell="A6" sqref="A6"/>
    </sheetView>
  </sheetViews>
  <sheetFormatPr defaultColWidth="9" defaultRowHeight="14.4"/>
  <cols>
    <col min="1" max="7" width="7.62962962962963" customWidth="1"/>
    <col min="8" max="10" width="9.62962962962963" customWidth="1"/>
    <col min="12" max="12" width="9" hidden="1" customWidth="1"/>
  </cols>
  <sheetData>
    <row r="1" ht="15" customHeight="1" spans="1:12">
      <c r="A1" s="15" t="s">
        <v>0</v>
      </c>
      <c r="B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" t="s">
        <v>7</v>
      </c>
      <c r="I1" s="3" t="s">
        <v>8</v>
      </c>
      <c r="J1" s="3" t="s">
        <v>9</v>
      </c>
      <c r="L1" s="25"/>
    </row>
    <row r="2" ht="15" customHeight="1" spans="1:12">
      <c r="A2" s="3" t="s">
        <v>52</v>
      </c>
      <c r="B2" s="15">
        <v>711</v>
      </c>
      <c r="C2" s="15">
        <f t="shared" ref="C2:C7" si="0">B2+1</f>
        <v>712</v>
      </c>
      <c r="D2" s="15">
        <f t="shared" ref="D2:D7" si="1">C2+1</f>
        <v>713</v>
      </c>
      <c r="E2" s="15">
        <f t="shared" ref="E2:E7" si="2">D2+1</f>
        <v>714</v>
      </c>
      <c r="F2" s="15">
        <f t="shared" ref="F2:F7" si="3">E2+1</f>
        <v>715</v>
      </c>
      <c r="G2" s="15">
        <f t="shared" ref="G2:G7" si="4">F2+1</f>
        <v>716</v>
      </c>
      <c r="H2" s="16">
        <f t="shared" ref="H2:H7" si="5">SUM(B2:G2)</f>
        <v>4281</v>
      </c>
      <c r="I2" s="26">
        <f>SUM(H2:H7)</f>
        <v>26586</v>
      </c>
      <c r="J2" s="27">
        <f>I2*L9</f>
        <v>26586</v>
      </c>
      <c r="L2" s="28">
        <f>IF(七组!H2=0,0,1)</f>
        <v>1</v>
      </c>
    </row>
    <row r="3" ht="15" customHeight="1" spans="1:12">
      <c r="A3" s="17" t="s">
        <v>53</v>
      </c>
      <c r="B3" s="18">
        <f>B2+10</f>
        <v>721</v>
      </c>
      <c r="C3" s="15">
        <f t="shared" si="0"/>
        <v>722</v>
      </c>
      <c r="D3" s="15">
        <f t="shared" si="1"/>
        <v>723</v>
      </c>
      <c r="E3" s="15">
        <f t="shared" si="2"/>
        <v>724</v>
      </c>
      <c r="F3" s="15">
        <f t="shared" si="3"/>
        <v>725</v>
      </c>
      <c r="G3" s="15">
        <f t="shared" si="4"/>
        <v>726</v>
      </c>
      <c r="H3" s="19">
        <f t="shared" si="5"/>
        <v>4341</v>
      </c>
      <c r="I3" s="29"/>
      <c r="J3" s="30"/>
      <c r="L3" s="28">
        <f>IF(七组!H3=0,0,1)</f>
        <v>1</v>
      </c>
    </row>
    <row r="4" ht="15" customHeight="1" spans="1:12">
      <c r="A4" s="3" t="s">
        <v>54</v>
      </c>
      <c r="B4" s="18">
        <f>B3+10</f>
        <v>731</v>
      </c>
      <c r="C4" s="15">
        <f t="shared" si="0"/>
        <v>732</v>
      </c>
      <c r="D4" s="15">
        <f t="shared" si="1"/>
        <v>733</v>
      </c>
      <c r="E4" s="15">
        <f t="shared" si="2"/>
        <v>734</v>
      </c>
      <c r="F4" s="15">
        <f t="shared" si="3"/>
        <v>735</v>
      </c>
      <c r="G4" s="15">
        <f t="shared" si="4"/>
        <v>736</v>
      </c>
      <c r="H4" s="16">
        <f t="shared" si="5"/>
        <v>4401</v>
      </c>
      <c r="I4" s="29"/>
      <c r="J4" s="30"/>
      <c r="L4" s="28">
        <f>IF(七组!H4=0,0,1)</f>
        <v>1</v>
      </c>
    </row>
    <row r="5" ht="15" customHeight="1" spans="1:12">
      <c r="A5" s="17" t="s">
        <v>55</v>
      </c>
      <c r="B5" s="18">
        <f>B4+10</f>
        <v>741</v>
      </c>
      <c r="C5" s="15">
        <f t="shared" si="0"/>
        <v>742</v>
      </c>
      <c r="D5" s="15">
        <f t="shared" si="1"/>
        <v>743</v>
      </c>
      <c r="E5" s="15">
        <f t="shared" si="2"/>
        <v>744</v>
      </c>
      <c r="F5" s="15">
        <f t="shared" si="3"/>
        <v>745</v>
      </c>
      <c r="G5" s="15">
        <f t="shared" si="4"/>
        <v>746</v>
      </c>
      <c r="H5" s="19">
        <f t="shared" si="5"/>
        <v>4461</v>
      </c>
      <c r="I5" s="29"/>
      <c r="J5" s="30"/>
      <c r="L5" s="28">
        <f>IF(七组!H5=0,0,1)</f>
        <v>1</v>
      </c>
    </row>
    <row r="6" ht="15" customHeight="1" spans="1:12">
      <c r="A6" s="3" t="s">
        <v>56</v>
      </c>
      <c r="B6" s="18">
        <f>B5+10</f>
        <v>751</v>
      </c>
      <c r="C6" s="15">
        <f t="shared" si="0"/>
        <v>752</v>
      </c>
      <c r="D6" s="15">
        <f t="shared" si="1"/>
        <v>753</v>
      </c>
      <c r="E6" s="15">
        <f t="shared" si="2"/>
        <v>754</v>
      </c>
      <c r="F6" s="15">
        <f t="shared" si="3"/>
        <v>755</v>
      </c>
      <c r="G6" s="15">
        <f t="shared" si="4"/>
        <v>756</v>
      </c>
      <c r="H6" s="16">
        <f t="shared" si="5"/>
        <v>4521</v>
      </c>
      <c r="I6" s="29"/>
      <c r="J6" s="30"/>
      <c r="L6" s="28">
        <f>IF(七组!H6=0,0,1)</f>
        <v>1</v>
      </c>
    </row>
    <row r="7" ht="15" customHeight="1" spans="1:12">
      <c r="A7" s="17" t="s">
        <v>57</v>
      </c>
      <c r="B7" s="18">
        <f>B6+10</f>
        <v>761</v>
      </c>
      <c r="C7" s="15">
        <f t="shared" si="0"/>
        <v>762</v>
      </c>
      <c r="D7" s="15">
        <f t="shared" si="1"/>
        <v>763</v>
      </c>
      <c r="E7" s="15">
        <f t="shared" si="2"/>
        <v>764</v>
      </c>
      <c r="F7" s="15">
        <f t="shared" si="3"/>
        <v>765</v>
      </c>
      <c r="G7" s="15">
        <f t="shared" si="4"/>
        <v>766</v>
      </c>
      <c r="H7" s="19">
        <f t="shared" si="5"/>
        <v>4581</v>
      </c>
      <c r="I7" s="29"/>
      <c r="J7" s="30"/>
      <c r="L7" s="28">
        <f>IF(七组!H7=0,0,1)</f>
        <v>1</v>
      </c>
    </row>
    <row r="8" ht="15" customHeight="1" spans="1:12">
      <c r="A8" s="20" t="s">
        <v>17</v>
      </c>
      <c r="B8" s="21"/>
      <c r="C8" s="21"/>
      <c r="D8" s="21"/>
      <c r="E8" s="22" t="s">
        <v>18</v>
      </c>
      <c r="F8" s="23"/>
      <c r="G8" s="23"/>
      <c r="H8" s="23"/>
      <c r="I8" s="31" t="e">
        <f>赵馨怡!C8</f>
        <v>#REF!</v>
      </c>
      <c r="J8" s="31"/>
      <c r="L8" s="25"/>
    </row>
    <row r="9" spans="12:12">
      <c r="L9" s="25">
        <f>(L2+L3+L4+L5+L6+L7)/6</f>
        <v>1</v>
      </c>
    </row>
    <row r="10" spans="3:3">
      <c r="C10" s="24"/>
    </row>
  </sheetData>
  <sheetProtection formatCells="0" insertHyperlinks="0" autoFilter="0"/>
  <protectedRanges>
    <protectedRange sqref="B2:G7" name="Range1"/>
  </protectedRanges>
  <mergeCells count="5">
    <mergeCell ref="A8:D8"/>
    <mergeCell ref="E8:H8"/>
    <mergeCell ref="I8:J8"/>
    <mergeCell ref="I2:I7"/>
    <mergeCell ref="J2:J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zoomScale="110" zoomScaleNormal="110" workbookViewId="0">
      <selection activeCell="F3" sqref="F3:F7"/>
    </sheetView>
  </sheetViews>
  <sheetFormatPr defaultColWidth="9" defaultRowHeight="14.4" outlineLevelRow="7"/>
  <cols>
    <col min="1" max="1" width="9.62962962962963" customWidth="1"/>
    <col min="2" max="3" width="9.62962962962963" style="1" customWidth="1"/>
    <col min="4" max="5" width="9.62962962962963" style="2" customWidth="1"/>
    <col min="6" max="6" width="9.62962962962963" style="1" customWidth="1"/>
    <col min="8" max="8" width="10.6296296296296" hidden="1" customWidth="1"/>
    <col min="9" max="9" width="11.75" hidden="1" customWidth="1"/>
  </cols>
  <sheetData>
    <row r="1" ht="15" customHeight="1" spans="1:9">
      <c r="A1" s="3" t="s">
        <v>58</v>
      </c>
      <c r="B1" s="4" t="s">
        <v>59</v>
      </c>
      <c r="C1" s="5" t="s">
        <v>60</v>
      </c>
      <c r="D1" s="6" t="s">
        <v>61</v>
      </c>
      <c r="E1" s="6" t="s">
        <v>62</v>
      </c>
      <c r="F1" s="5" t="s">
        <v>8</v>
      </c>
      <c r="H1" s="7" t="s">
        <v>63</v>
      </c>
      <c r="I1" s="7" t="s">
        <v>64</v>
      </c>
    </row>
    <row r="2" ht="15" customHeight="1" spans="1:9">
      <c r="A2" s="8" t="s">
        <v>65</v>
      </c>
      <c r="B2" s="9" t="e">
        <f>一组!J2</f>
        <v>#REF!</v>
      </c>
      <c r="C2" s="9" t="e">
        <f>B2/I2*10</f>
        <v>#REF!</v>
      </c>
      <c r="D2" s="10"/>
      <c r="E2" s="10"/>
      <c r="F2" s="9">
        <v>1</v>
      </c>
      <c r="H2" s="11" t="e">
        <f>MAX(赵馨怡!B2:B8)</f>
        <v>#REF!</v>
      </c>
      <c r="I2" s="11" t="e">
        <f>IF(H2=0,1,H2)</f>
        <v>#REF!</v>
      </c>
    </row>
    <row r="3" ht="15" customHeight="1" spans="1:6">
      <c r="A3" s="12" t="s">
        <v>66</v>
      </c>
      <c r="B3" s="13">
        <v>1</v>
      </c>
      <c r="C3" s="13" t="e">
        <f>B3/I2*10</f>
        <v>#REF!</v>
      </c>
      <c r="D3" s="14">
        <f>二组!J2</f>
        <v>8586</v>
      </c>
      <c r="E3" s="14"/>
      <c r="F3" s="13">
        <v>2</v>
      </c>
    </row>
    <row r="4" ht="15" customHeight="1" spans="1:6">
      <c r="A4" s="8" t="s">
        <v>67</v>
      </c>
      <c r="B4" s="9">
        <f>三组!J2</f>
        <v>12186</v>
      </c>
      <c r="C4" s="9" t="e">
        <f>B4/I2*10</f>
        <v>#REF!</v>
      </c>
      <c r="D4" s="10"/>
      <c r="E4" s="10"/>
      <c r="F4" s="13">
        <v>3</v>
      </c>
    </row>
    <row r="5" ht="15" customHeight="1" spans="1:6">
      <c r="A5" s="12" t="s">
        <v>68</v>
      </c>
      <c r="B5" s="13">
        <f>四组!J2</f>
        <v>18627</v>
      </c>
      <c r="C5" s="13" t="e">
        <f>B5/I2*10</f>
        <v>#REF!</v>
      </c>
      <c r="D5" s="14"/>
      <c r="E5" s="14"/>
      <c r="F5" s="13">
        <v>4</v>
      </c>
    </row>
    <row r="6" ht="15" customHeight="1" spans="1:6">
      <c r="A6" s="8" t="s">
        <v>69</v>
      </c>
      <c r="B6" s="9">
        <f>五组!J2</f>
        <v>22827</v>
      </c>
      <c r="C6" s="9" t="e">
        <f>B6/I2*10</f>
        <v>#REF!</v>
      </c>
      <c r="D6" s="10"/>
      <c r="E6" s="10"/>
      <c r="F6" s="13">
        <v>5</v>
      </c>
    </row>
    <row r="7" ht="15" customHeight="1" spans="1:6">
      <c r="A7" s="12" t="s">
        <v>70</v>
      </c>
      <c r="B7" s="13">
        <f>六组!J2</f>
        <v>22986</v>
      </c>
      <c r="C7" s="13" t="e">
        <f>B7/I2*10</f>
        <v>#REF!</v>
      </c>
      <c r="D7" s="14"/>
      <c r="E7" s="14"/>
      <c r="F7" s="13">
        <v>6</v>
      </c>
    </row>
    <row r="8" ht="15" customHeight="1" spans="1:6">
      <c r="A8" s="8" t="s">
        <v>71</v>
      </c>
      <c r="B8" s="9">
        <f>七组!J2</f>
        <v>26586</v>
      </c>
      <c r="C8" s="9" t="e">
        <f>B8/I2*10</f>
        <v>#REF!</v>
      </c>
      <c r="D8" s="10"/>
      <c r="E8" s="10"/>
      <c r="F8" s="13">
        <v>7</v>
      </c>
    </row>
  </sheetData>
  <sheetProtection formatCells="0" insertHyperlinks="0" autoFilter="0"/>
  <protectedRanges>
    <protectedRange sqref="D2:E8" name="Range1"/>
  </protectedRange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pwdUUID="05a24192e2f8400762300f72d4503312">
    <arrUserId title="Range1" rangeCreator="" othersAccessPermission="visible">
      <userID accessPermission="edit">436542176</userID>
    </arrUserId>
  </rangeList>
  <rangeList sheetStid="3" master="" pwdUUID="1fe3ed1be8b641f454cc19e80ce60008">
    <arrUserId title="Range1" rangeCreator="" othersAccessPermission="visible">
      <userID accessPermission="edit">436542176</userID>
      <userID accessPermission="edit">936812390</userID>
    </arrUserId>
  </rangeList>
  <rangeList sheetStid="4" master="" pwdUUID="f48767bd007349104dce2fad1c1ecb5f">
    <arrUserId title="Range1" rangeCreator="" othersAccessPermission="visible">
      <userID accessPermission="edit">731122874</userID>
      <userID accessPermission="edit">436542176</userID>
    </arrUserId>
  </rangeList>
  <rangeList sheetStid="5" master="" pwdUUID="7bb94245754041596c3f9848deacaa90">
    <arrUserId title="Range1" rangeCreator="" othersAccessPermission="visible">
      <userID accessPermission="edit">436542176</userID>
      <userID accessPermission="edit">495763735</userID>
    </arrUserId>
  </rangeList>
  <rangeList sheetStid="6" master="" pwdUUID="931cb583603e43bc4e9ad2a7293109d2">
    <arrUserId title="Range1" rangeCreator="" othersAccessPermission="visible">
      <userID accessPermission="edit">436542176</userID>
      <userID accessPermission="edit">911572334</userID>
    </arrUserId>
  </rangeList>
  <rangeList sheetStid="7" master="" pwdUUID="5394be9bacfd41345c7985d739f7f5bd">
    <arrUserId title="Range1" rangeCreator="" othersAccessPermission="visible">
      <userID accessPermission="edit">436542176</userID>
      <userID accessPermission="edit">1334501675</userID>
    </arrUserId>
  </rangeList>
  <rangeList sheetStid="9" master="" pwdUUID="9a317533a1eb4487791ded91e89f59e1">
    <arrUserId title="Range1" rangeCreator="" othersAccessPermission="visible">
      <userID accessPermission="edit">1337659335</userID>
      <userID accessPermission="edit">436542176</userID>
    </arrUserId>
  </rangeList>
  <rangeList sheetStid="10" master="" pwdUUID="8d7c9b1e553341095dc86c43b1a9992a">
    <arrUserId title="Range1" rangeCreator="" othersAccessPermission="visible">
      <userID accessPermission="edit">643448575</userID>
      <userID accessPermission="edit">436542176</userID>
    </arrUserId>
  </rangeList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9 " / > < p i x e l a t o r L i s t   s h e e t S t i d = " 1 0 " / > < p i x e l a t o r L i s t   s h e e t S t i d = " 1 1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WWO_wpscloud_20221124183050-6da85fc999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一组</vt:lpstr>
      <vt:lpstr>二组</vt:lpstr>
      <vt:lpstr>三组</vt:lpstr>
      <vt:lpstr>四组</vt:lpstr>
      <vt:lpstr>五组</vt:lpstr>
      <vt:lpstr>六组</vt:lpstr>
      <vt:lpstr>七组</vt:lpstr>
      <vt:lpstr>赵馨怡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2018-06-04T00:28:00Z</dcterms:created>
  <dcterms:modified xsi:type="dcterms:W3CDTF">2022-12-04T15:11:49Z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2052-11.1.0.12651</vt:lpwstr>
  </property>
  <property fmtid="{D5CDD505-2E9C-101B-9397-08002B2CF9AE}" pid="3" name="ICV">
    <vt:lpwstr/>
  </property>
</Properties>
</file>