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mw\OneDrive\Master\data\Teflon\"/>
    </mc:Choice>
  </mc:AlternateContent>
  <bookViews>
    <workbookView xWindow="0" yWindow="0" windowWidth="21825" windowHeight="95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I20" i="4"/>
  <c r="I22" i="4" s="1"/>
  <c r="I19" i="4"/>
  <c r="I23" i="4" s="1"/>
  <c r="Q21" i="4"/>
  <c r="Q20" i="4"/>
  <c r="Q22" i="4" s="1"/>
  <c r="Q19" i="4"/>
  <c r="Q23" i="4" s="1"/>
  <c r="U21" i="4"/>
  <c r="U20" i="4"/>
  <c r="U22" i="4" s="1"/>
  <c r="U19" i="4"/>
  <c r="U23" i="4" s="1"/>
  <c r="AC21" i="4"/>
  <c r="AC20" i="4"/>
  <c r="AC22" i="4" s="1"/>
  <c r="AC19" i="4"/>
  <c r="AC23" i="4" s="1"/>
  <c r="AG21" i="4"/>
  <c r="AG20" i="4"/>
  <c r="AG22" i="4" s="1"/>
  <c r="AG19" i="4"/>
  <c r="AG23" i="4" s="1"/>
  <c r="I21" i="3"/>
  <c r="I20" i="3"/>
  <c r="I22" i="3" s="1"/>
  <c r="I19" i="3"/>
  <c r="I23" i="3" s="1"/>
  <c r="M21" i="3"/>
  <c r="M20" i="3"/>
  <c r="M22" i="3" s="1"/>
  <c r="M19" i="3"/>
  <c r="M23" i="3" s="1"/>
  <c r="Q21" i="3"/>
  <c r="Q20" i="3"/>
  <c r="Q22" i="3" s="1"/>
  <c r="Q19" i="3"/>
  <c r="Q23" i="3" s="1"/>
  <c r="U21" i="3"/>
  <c r="U20" i="3"/>
  <c r="U22" i="3" s="1"/>
  <c r="U19" i="3"/>
  <c r="U23" i="3" s="1"/>
  <c r="Y21" i="3"/>
  <c r="Y20" i="3"/>
  <c r="Y22" i="3" s="1"/>
  <c r="Y19" i="3"/>
  <c r="Y23" i="3" s="1"/>
  <c r="AC21" i="3"/>
  <c r="AC20" i="3"/>
  <c r="AC22" i="3" s="1"/>
  <c r="AC19" i="3"/>
  <c r="AC23" i="3" s="1"/>
  <c r="AG21" i="3"/>
  <c r="AG20" i="3"/>
  <c r="AG22" i="3" s="1"/>
  <c r="AG19" i="3"/>
  <c r="AG23" i="3" s="1"/>
  <c r="AK21" i="3"/>
  <c r="AK20" i="3"/>
  <c r="AK22" i="3" s="1"/>
  <c r="AK19" i="3"/>
  <c r="AK23" i="3" s="1"/>
  <c r="I21" i="2"/>
  <c r="I20" i="2"/>
  <c r="I23" i="2" s="1"/>
  <c r="I19" i="2"/>
  <c r="I24" i="2" s="1"/>
  <c r="M21" i="2"/>
  <c r="M20" i="2"/>
  <c r="M23" i="2" s="1"/>
  <c r="M19" i="2"/>
  <c r="M24" i="2" s="1"/>
  <c r="Q21" i="2"/>
  <c r="Q20" i="2"/>
  <c r="Q23" i="2" s="1"/>
  <c r="Q19" i="2"/>
  <c r="Q24" i="2" s="1"/>
  <c r="U21" i="2"/>
  <c r="U20" i="2"/>
  <c r="U23" i="2" s="1"/>
  <c r="U19" i="2"/>
  <c r="U24" i="2" s="1"/>
  <c r="Y21" i="2"/>
  <c r="Y20" i="2"/>
  <c r="Y23" i="2" s="1"/>
  <c r="Y19" i="2"/>
  <c r="Y24" i="2" s="1"/>
  <c r="AC21" i="2"/>
  <c r="AC20" i="2"/>
  <c r="AC23" i="2" s="1"/>
  <c r="AC19" i="2"/>
  <c r="AC24" i="2" s="1"/>
  <c r="AG21" i="2"/>
  <c r="AG20" i="2"/>
  <c r="AG23" i="2" s="1"/>
  <c r="AG19" i="2"/>
  <c r="AG24" i="2" s="1"/>
  <c r="AK21" i="2"/>
  <c r="AK20" i="2"/>
  <c r="AK19" i="2"/>
  <c r="I21" i="1"/>
  <c r="I20" i="1"/>
  <c r="I23" i="1" s="1"/>
  <c r="I19" i="1"/>
  <c r="I24" i="1" s="1"/>
  <c r="M21" i="1"/>
  <c r="M20" i="1"/>
  <c r="M23" i="1" s="1"/>
  <c r="M19" i="1"/>
  <c r="M24" i="1" s="1"/>
  <c r="Q21" i="1"/>
  <c r="Q20" i="1"/>
  <c r="Q23" i="1" s="1"/>
  <c r="Q19" i="1"/>
  <c r="Q24" i="1" s="1"/>
  <c r="U21" i="1"/>
  <c r="U20" i="1"/>
  <c r="U23" i="1" s="1"/>
  <c r="U19" i="1"/>
  <c r="U24" i="1" s="1"/>
  <c r="Y21" i="1"/>
  <c r="Y20" i="1"/>
  <c r="Y23" i="1" s="1"/>
  <c r="Y19" i="1"/>
  <c r="Y24" i="1" s="1"/>
  <c r="AC21" i="1"/>
  <c r="AC20" i="1"/>
  <c r="AC23" i="1" s="1"/>
  <c r="AC19" i="1"/>
  <c r="AC24" i="1" s="1"/>
  <c r="AG21" i="1"/>
  <c r="AG20" i="1"/>
  <c r="AG23" i="1" s="1"/>
  <c r="AG19" i="1"/>
  <c r="AG24" i="1" s="1"/>
  <c r="AK24" i="2" l="1"/>
  <c r="AK23" i="2"/>
  <c r="AK21" i="1"/>
  <c r="AK20" i="1"/>
  <c r="AK19" i="1"/>
  <c r="AQ11" i="1"/>
  <c r="AQ10" i="1"/>
  <c r="AK23" i="1" l="1"/>
  <c r="AK24" i="1"/>
</calcChain>
</file>

<file path=xl/sharedStrings.xml><?xml version="1.0" encoding="utf-8"?>
<sst xmlns="http://schemas.openxmlformats.org/spreadsheetml/2006/main" count="494" uniqueCount="35">
  <si>
    <t>Reference sensitivity</t>
  </si>
  <si>
    <t>Measurement sensitivity</t>
  </si>
  <si>
    <t>D</t>
  </si>
  <si>
    <t>Reference</t>
  </si>
  <si>
    <t>nr</t>
  </si>
  <si>
    <t>port</t>
  </si>
  <si>
    <t>105x105 flat</t>
  </si>
  <si>
    <t>105x200, NA=0.22, hemi</t>
  </si>
  <si>
    <t>105x200 NA=0.5, hemi</t>
  </si>
  <si>
    <t>mv</t>
  </si>
  <si>
    <t>V</t>
  </si>
  <si>
    <t>dark</t>
  </si>
  <si>
    <t>ref start</t>
  </si>
  <si>
    <t>ref end</t>
  </si>
  <si>
    <t>dark is at meas sens.</t>
  </si>
  <si>
    <t>ref is at ref sens.</t>
  </si>
  <si>
    <t>v</t>
  </si>
  <si>
    <t>105x200, NA=0.22, flat</t>
  </si>
  <si>
    <t>eps</t>
  </si>
  <si>
    <t>eps_min</t>
  </si>
  <si>
    <t>eps_max</t>
  </si>
  <si>
    <t>delta_max</t>
  </si>
  <si>
    <t>delta_min</t>
  </si>
  <si>
    <t>D_port</t>
  </si>
  <si>
    <t>105x200, NA=0.22, Hemi</t>
  </si>
  <si>
    <t>105x105, NA=0.22, Hemi</t>
  </si>
  <si>
    <t>eps_plus</t>
  </si>
  <si>
    <t>eps_minus</t>
  </si>
  <si>
    <t>Conf. A</t>
  </si>
  <si>
    <t>Conf.A</t>
  </si>
  <si>
    <t>Conf. B</t>
  </si>
  <si>
    <t>Conf.B</t>
  </si>
  <si>
    <t>Conf. C</t>
  </si>
  <si>
    <t>Conf.C</t>
  </si>
  <si>
    <t>Conf.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</si>
</sst>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5"/>
  <sheetViews>
    <sheetView tabSelected="1" topLeftCell="A13" workbookViewId="0">
      <selection activeCell="F37" sqref="F37"/>
    </sheetView>
  </sheetViews>
  <sheetFormatPr defaultRowHeight="15" x14ac:dyDescent="0.25"/>
  <cols>
    <col min="3" max="3" width="23.42578125" bestFit="1" customWidth="1"/>
    <col min="5" max="5" width="10.140625" bestFit="1" customWidth="1"/>
    <col min="43" max="43" width="11" bestFit="1" customWidth="1"/>
  </cols>
  <sheetData>
    <row r="1" spans="3:43" x14ac:dyDescent="0.25">
      <c r="C1" t="s">
        <v>6</v>
      </c>
      <c r="J1" t="s">
        <v>11</v>
      </c>
      <c r="K1">
        <v>4.08</v>
      </c>
      <c r="N1" t="s">
        <v>11</v>
      </c>
      <c r="O1">
        <v>4.12</v>
      </c>
      <c r="R1" t="s">
        <v>11</v>
      </c>
      <c r="S1">
        <v>4.0599999999999996</v>
      </c>
      <c r="T1" t="s">
        <v>9</v>
      </c>
      <c r="V1" t="s">
        <v>11</v>
      </c>
      <c r="W1">
        <v>4.1100000000000003</v>
      </c>
      <c r="X1" t="s">
        <v>9</v>
      </c>
      <c r="Z1" t="s">
        <v>11</v>
      </c>
      <c r="AA1">
        <v>4.57</v>
      </c>
      <c r="AB1" t="s">
        <v>9</v>
      </c>
      <c r="AD1" t="s">
        <v>11</v>
      </c>
      <c r="AE1">
        <v>4.24</v>
      </c>
      <c r="AF1" t="s">
        <v>9</v>
      </c>
      <c r="AH1" t="s">
        <v>11</v>
      </c>
      <c r="AI1">
        <v>4.45</v>
      </c>
      <c r="AJ1" t="s">
        <v>9</v>
      </c>
      <c r="AL1" t="s">
        <v>11</v>
      </c>
      <c r="AM1">
        <v>4.7699999999999996</v>
      </c>
      <c r="AN1" t="s">
        <v>9</v>
      </c>
    </row>
    <row r="2" spans="3:43" x14ac:dyDescent="0.25">
      <c r="J2" t="s">
        <v>12</v>
      </c>
      <c r="K2">
        <v>5.04</v>
      </c>
      <c r="M2" t="s">
        <v>5</v>
      </c>
      <c r="N2" t="s">
        <v>12</v>
      </c>
      <c r="O2">
        <v>5.1230000000000002</v>
      </c>
      <c r="R2" t="s">
        <v>12</v>
      </c>
      <c r="S2">
        <v>5.2309999999999999</v>
      </c>
      <c r="V2" t="s">
        <v>12</v>
      </c>
      <c r="W2">
        <v>5.3109999999999999</v>
      </c>
      <c r="X2" t="s">
        <v>16</v>
      </c>
      <c r="Y2" t="s">
        <v>5</v>
      </c>
      <c r="Z2" t="s">
        <v>12</v>
      </c>
      <c r="AA2">
        <v>5.41</v>
      </c>
      <c r="AB2" t="s">
        <v>16</v>
      </c>
      <c r="AD2" t="s">
        <v>12</v>
      </c>
      <c r="AE2">
        <v>5.4630000000000001</v>
      </c>
      <c r="AF2" t="s">
        <v>16</v>
      </c>
      <c r="AH2" t="s">
        <v>12</v>
      </c>
      <c r="AI2">
        <v>5.4669999999999996</v>
      </c>
      <c r="AJ2" t="s">
        <v>16</v>
      </c>
      <c r="AK2" t="s">
        <v>5</v>
      </c>
      <c r="AL2" t="s">
        <v>12</v>
      </c>
      <c r="AM2">
        <v>5.4130000000000003</v>
      </c>
      <c r="AN2" t="s">
        <v>16</v>
      </c>
    </row>
    <row r="3" spans="3:43" x14ac:dyDescent="0.25">
      <c r="C3" t="s">
        <v>0</v>
      </c>
      <c r="D3">
        <v>500</v>
      </c>
      <c r="E3" t="s">
        <v>9</v>
      </c>
      <c r="H3" s="1"/>
      <c r="I3" s="2" t="s">
        <v>2</v>
      </c>
      <c r="J3" s="3" t="s">
        <v>13</v>
      </c>
      <c r="K3">
        <v>4.9850000000000003</v>
      </c>
      <c r="L3" s="1"/>
      <c r="M3" s="2" t="s">
        <v>2</v>
      </c>
      <c r="N3" s="3" t="s">
        <v>13</v>
      </c>
      <c r="O3">
        <v>5.04</v>
      </c>
      <c r="P3" s="1"/>
      <c r="Q3" s="2" t="s">
        <v>2</v>
      </c>
      <c r="R3" s="3" t="s">
        <v>13</v>
      </c>
      <c r="S3">
        <v>5.1230000000000002</v>
      </c>
      <c r="T3" s="1"/>
      <c r="U3" s="2" t="s">
        <v>2</v>
      </c>
      <c r="V3" s="3" t="s">
        <v>13</v>
      </c>
      <c r="W3">
        <v>5.2309999999999999</v>
      </c>
      <c r="X3" s="1"/>
      <c r="Y3" s="2" t="s">
        <v>2</v>
      </c>
      <c r="Z3" s="3" t="s">
        <v>13</v>
      </c>
      <c r="AA3">
        <v>5.3109999999999999</v>
      </c>
      <c r="AB3" s="1" t="s">
        <v>16</v>
      </c>
      <c r="AC3" s="2" t="s">
        <v>2</v>
      </c>
      <c r="AD3" s="3" t="s">
        <v>13</v>
      </c>
      <c r="AE3">
        <v>5.41</v>
      </c>
      <c r="AF3" s="1" t="s">
        <v>16</v>
      </c>
      <c r="AG3" s="2" t="s">
        <v>2</v>
      </c>
      <c r="AH3" s="3" t="s">
        <v>13</v>
      </c>
      <c r="AI3">
        <v>5.4630000000000001</v>
      </c>
      <c r="AJ3" s="1" t="s">
        <v>16</v>
      </c>
      <c r="AK3" s="2" t="s">
        <v>2</v>
      </c>
      <c r="AL3" s="3" t="s">
        <v>13</v>
      </c>
      <c r="AM3">
        <v>5.4669999999999996</v>
      </c>
      <c r="AN3" t="s">
        <v>16</v>
      </c>
    </row>
    <row r="4" spans="3:43" x14ac:dyDescent="0.25">
      <c r="C4" t="s">
        <v>1</v>
      </c>
      <c r="D4">
        <v>2</v>
      </c>
      <c r="E4" t="s">
        <v>9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3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3" x14ac:dyDescent="0.25">
      <c r="D6" t="s">
        <v>4</v>
      </c>
      <c r="E6" t="s">
        <v>3</v>
      </c>
      <c r="F6" t="s">
        <v>11</v>
      </c>
      <c r="H6" s="1" t="s">
        <v>4</v>
      </c>
      <c r="I6" s="2" t="s">
        <v>10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C6" s="2"/>
      <c r="AD6" s="3"/>
      <c r="AF6" s="1" t="s">
        <v>4</v>
      </c>
      <c r="AG6" s="2"/>
      <c r="AH6" s="3"/>
      <c r="AJ6" s="1" t="s">
        <v>4</v>
      </c>
      <c r="AK6" s="2" t="s">
        <v>10</v>
      </c>
      <c r="AL6" s="3"/>
    </row>
    <row r="7" spans="3:43" x14ac:dyDescent="0.25">
      <c r="D7">
        <v>1</v>
      </c>
      <c r="E7">
        <v>5.4109999999999996</v>
      </c>
      <c r="H7" s="1">
        <v>1</v>
      </c>
      <c r="I7" s="4">
        <v>1.5402</v>
      </c>
      <c r="J7" s="3"/>
      <c r="L7" s="1">
        <v>1</v>
      </c>
      <c r="M7" s="2">
        <v>1.2941</v>
      </c>
      <c r="N7" s="3"/>
      <c r="P7" s="1">
        <v>1</v>
      </c>
      <c r="Q7" s="2">
        <v>1.2208000000000001</v>
      </c>
      <c r="R7" s="3"/>
      <c r="T7" s="1">
        <v>1</v>
      </c>
      <c r="U7" s="2">
        <v>1.056</v>
      </c>
      <c r="V7" s="3"/>
      <c r="X7" s="1">
        <v>1</v>
      </c>
      <c r="Y7" s="2">
        <v>1.0887</v>
      </c>
      <c r="Z7" s="3"/>
      <c r="AB7" s="1">
        <v>1</v>
      </c>
      <c r="AC7" s="2">
        <v>0.93710000000000004</v>
      </c>
      <c r="AD7" s="3"/>
      <c r="AF7" s="1">
        <v>1</v>
      </c>
      <c r="AG7" s="2">
        <v>0.84570000000000001</v>
      </c>
      <c r="AH7" s="3"/>
      <c r="AJ7" s="1">
        <v>1</v>
      </c>
      <c r="AK7" s="2">
        <v>0.83009999999999995</v>
      </c>
      <c r="AL7" s="3"/>
    </row>
    <row r="8" spans="3:43" x14ac:dyDescent="0.25">
      <c r="D8">
        <v>2</v>
      </c>
      <c r="E8">
        <v>5.4130000000000003</v>
      </c>
      <c r="H8" s="1">
        <v>2</v>
      </c>
      <c r="I8" s="4">
        <v>1.5006999999999999</v>
      </c>
      <c r="J8" s="3"/>
      <c r="L8" s="1">
        <v>2</v>
      </c>
      <c r="M8" s="2">
        <v>1.2927</v>
      </c>
      <c r="N8" s="3"/>
      <c r="P8" s="1">
        <v>2</v>
      </c>
      <c r="Q8" s="2">
        <v>1.216</v>
      </c>
      <c r="R8" s="3"/>
      <c r="T8" s="1">
        <v>2</v>
      </c>
      <c r="U8" s="2">
        <v>1.0734999999999999</v>
      </c>
      <c r="V8" s="3"/>
      <c r="X8" s="1">
        <v>2</v>
      </c>
      <c r="Y8" s="2">
        <v>1.054</v>
      </c>
      <c r="Z8" s="3"/>
      <c r="AB8" s="1">
        <v>2</v>
      </c>
      <c r="AC8" s="2">
        <v>0.91749999999999998</v>
      </c>
      <c r="AD8" s="3"/>
      <c r="AF8" s="1">
        <v>2</v>
      </c>
      <c r="AG8" s="2">
        <v>0.83499999999999996</v>
      </c>
      <c r="AH8" s="3"/>
      <c r="AJ8" s="1">
        <v>2</v>
      </c>
      <c r="AK8" s="2">
        <v>0.81799999999999995</v>
      </c>
      <c r="AL8" s="3"/>
    </row>
    <row r="9" spans="3:43" x14ac:dyDescent="0.25">
      <c r="D9">
        <v>3</v>
      </c>
      <c r="E9">
        <v>5.4130000000000003</v>
      </c>
      <c r="H9" s="1">
        <v>3</v>
      </c>
      <c r="I9" s="4">
        <v>1.4790000000000001</v>
      </c>
      <c r="J9" s="3"/>
      <c r="L9" s="1">
        <v>3</v>
      </c>
      <c r="M9" s="4">
        <v>1.256</v>
      </c>
      <c r="N9" s="3"/>
      <c r="P9" s="1">
        <v>3</v>
      </c>
      <c r="Q9" s="4">
        <v>1.23</v>
      </c>
      <c r="R9" s="3"/>
      <c r="T9" s="1">
        <v>3</v>
      </c>
      <c r="U9" s="4">
        <v>1.0829</v>
      </c>
      <c r="V9" s="3"/>
      <c r="X9" s="1">
        <v>3</v>
      </c>
      <c r="Y9" s="4">
        <v>1.0501</v>
      </c>
      <c r="Z9" s="3"/>
      <c r="AB9" s="1">
        <v>3</v>
      </c>
      <c r="AC9" s="4">
        <v>0.90880000000000005</v>
      </c>
      <c r="AD9" s="3"/>
      <c r="AF9" s="1">
        <v>3</v>
      </c>
      <c r="AG9" s="4">
        <v>0.83450000000000002</v>
      </c>
      <c r="AH9" s="3"/>
      <c r="AJ9" s="1">
        <v>3</v>
      </c>
      <c r="AK9" s="4">
        <v>0.82</v>
      </c>
      <c r="AL9" s="3"/>
    </row>
    <row r="10" spans="3:43" x14ac:dyDescent="0.25">
      <c r="D10">
        <v>4</v>
      </c>
      <c r="E10">
        <v>5.4139999999999997</v>
      </c>
      <c r="H10" s="1">
        <v>4</v>
      </c>
      <c r="I10" s="4">
        <v>1.4855</v>
      </c>
      <c r="J10" s="3"/>
      <c r="L10" s="1">
        <v>4</v>
      </c>
      <c r="M10" s="4">
        <v>1.2376</v>
      </c>
      <c r="N10" s="3"/>
      <c r="P10" s="1">
        <v>4</v>
      </c>
      <c r="Q10" s="4">
        <v>1.2302999999999999</v>
      </c>
      <c r="R10" s="3"/>
      <c r="T10" s="1">
        <v>4</v>
      </c>
      <c r="U10" s="4">
        <v>1.0844</v>
      </c>
      <c r="V10" s="3"/>
      <c r="X10" s="1">
        <v>4</v>
      </c>
      <c r="Y10" s="4">
        <v>1.0649999999999999</v>
      </c>
      <c r="Z10" s="3"/>
      <c r="AB10" s="1">
        <v>4</v>
      </c>
      <c r="AC10" s="4">
        <v>0.91800000000000004</v>
      </c>
      <c r="AD10" s="3"/>
      <c r="AF10" s="1">
        <v>4</v>
      </c>
      <c r="AG10" s="4">
        <v>0.88619999999999999</v>
      </c>
      <c r="AH10" s="3"/>
      <c r="AJ10" s="1">
        <v>4</v>
      </c>
      <c r="AK10" s="4">
        <v>0.83050000000000002</v>
      </c>
      <c r="AL10" s="3"/>
      <c r="AQ10">
        <f>4.77*10^(-3)</f>
        <v>4.7699999999999999E-3</v>
      </c>
    </row>
    <row r="11" spans="3:43" x14ac:dyDescent="0.25">
      <c r="D11">
        <v>5</v>
      </c>
      <c r="E11">
        <v>5.415</v>
      </c>
      <c r="H11" s="1">
        <v>5</v>
      </c>
      <c r="I11" s="4">
        <v>1.5115000000000001</v>
      </c>
      <c r="J11" s="3"/>
      <c r="L11" s="1">
        <v>5</v>
      </c>
      <c r="M11" s="4">
        <v>1.2303999999999999</v>
      </c>
      <c r="N11" s="3"/>
      <c r="P11" s="1">
        <v>5</v>
      </c>
      <c r="Q11" s="4">
        <v>1.2057</v>
      </c>
      <c r="R11" s="3"/>
      <c r="T11" s="1">
        <v>5</v>
      </c>
      <c r="U11" s="4">
        <v>1.1087</v>
      </c>
      <c r="V11" s="3"/>
      <c r="X11" s="1">
        <v>5</v>
      </c>
      <c r="Y11" s="4">
        <v>1.0792999999999999</v>
      </c>
      <c r="Z11" s="3"/>
      <c r="AB11" s="1">
        <v>5</v>
      </c>
      <c r="AC11" s="4">
        <v>0.92200000000000004</v>
      </c>
      <c r="AD11" s="3"/>
      <c r="AF11" s="1">
        <v>5</v>
      </c>
      <c r="AG11" s="4">
        <v>0.87849999999999995</v>
      </c>
      <c r="AH11" s="3"/>
      <c r="AJ11" s="1">
        <v>5</v>
      </c>
      <c r="AK11" s="4">
        <v>0.82099999999999995</v>
      </c>
      <c r="AL11" s="3"/>
      <c r="AQ11">
        <f>AQ10*(2/500)</f>
        <v>1.908E-5</v>
      </c>
    </row>
    <row r="12" spans="3:43" x14ac:dyDescent="0.25">
      <c r="D12">
        <v>6</v>
      </c>
      <c r="H12" s="1">
        <v>6</v>
      </c>
      <c r="I12" s="4">
        <v>1.548</v>
      </c>
      <c r="J12" s="3"/>
      <c r="L12" s="1">
        <v>6</v>
      </c>
      <c r="M12" s="4">
        <v>1.2781</v>
      </c>
      <c r="N12" s="3"/>
      <c r="P12" s="1">
        <v>6</v>
      </c>
      <c r="Q12" s="4">
        <v>1.2221</v>
      </c>
      <c r="R12" s="3"/>
      <c r="T12" s="1">
        <v>6</v>
      </c>
      <c r="U12" s="4">
        <v>1.0763</v>
      </c>
      <c r="V12" s="3"/>
      <c r="X12" s="1">
        <v>6</v>
      </c>
      <c r="Y12" s="4">
        <v>1.0838000000000001</v>
      </c>
      <c r="Z12" s="3"/>
      <c r="AB12" s="1">
        <v>6</v>
      </c>
      <c r="AC12" s="4">
        <v>0.91369999999999996</v>
      </c>
      <c r="AD12" s="3"/>
      <c r="AF12" s="1">
        <v>6</v>
      </c>
      <c r="AG12" s="4">
        <v>0.84909999999999997</v>
      </c>
      <c r="AH12" s="3"/>
      <c r="AJ12" s="1">
        <v>6</v>
      </c>
      <c r="AK12" s="4">
        <v>0.80179999999999996</v>
      </c>
      <c r="AL12" s="3"/>
    </row>
    <row r="13" spans="3:43" x14ac:dyDescent="0.25">
      <c r="D13">
        <v>7</v>
      </c>
      <c r="H13" s="1">
        <v>7</v>
      </c>
      <c r="I13" s="4">
        <v>1.4944</v>
      </c>
      <c r="J13" s="3"/>
      <c r="L13" s="1">
        <v>7</v>
      </c>
      <c r="M13" s="4">
        <v>1.2702</v>
      </c>
      <c r="N13" s="3"/>
      <c r="P13" s="1">
        <v>7</v>
      </c>
      <c r="Q13" s="4">
        <v>1.2109000000000001</v>
      </c>
      <c r="R13" s="3"/>
      <c r="T13" s="1">
        <v>7</v>
      </c>
      <c r="U13" s="4">
        <v>1.1001000000000001</v>
      </c>
      <c r="V13" s="3"/>
      <c r="X13" s="1">
        <v>7</v>
      </c>
      <c r="Y13" s="4">
        <v>1.0691999999999999</v>
      </c>
      <c r="Z13" s="3"/>
      <c r="AB13" s="1">
        <v>7</v>
      </c>
      <c r="AC13" s="4">
        <v>0.91520000000000001</v>
      </c>
      <c r="AD13" s="3"/>
      <c r="AF13" s="1">
        <v>7</v>
      </c>
      <c r="AG13" s="4">
        <v>0.84530000000000005</v>
      </c>
      <c r="AH13" s="3"/>
      <c r="AJ13" s="1">
        <v>7</v>
      </c>
      <c r="AK13" s="4">
        <v>0.8337</v>
      </c>
      <c r="AL13" s="3"/>
    </row>
    <row r="14" spans="3:43" x14ac:dyDescent="0.25">
      <c r="D14">
        <v>8</v>
      </c>
      <c r="H14" s="1">
        <v>8</v>
      </c>
      <c r="I14" s="4">
        <v>1.4803999999999999</v>
      </c>
      <c r="J14" s="3"/>
      <c r="L14" s="1">
        <v>8</v>
      </c>
      <c r="M14" s="4">
        <v>1.2555000000000001</v>
      </c>
      <c r="N14" s="3"/>
      <c r="P14" s="1">
        <v>8</v>
      </c>
      <c r="Q14" s="4">
        <v>1.1997</v>
      </c>
      <c r="R14" s="3"/>
      <c r="T14" s="1">
        <v>8</v>
      </c>
      <c r="U14" s="4">
        <v>1.1104000000000001</v>
      </c>
      <c r="V14" s="3"/>
      <c r="X14" s="1">
        <v>8</v>
      </c>
      <c r="Y14" s="4">
        <v>1.0538000000000001</v>
      </c>
      <c r="Z14" s="3"/>
      <c r="AB14" s="1">
        <v>8</v>
      </c>
      <c r="AC14" s="4">
        <v>0.94079999999999997</v>
      </c>
      <c r="AD14" s="3"/>
      <c r="AF14" s="1">
        <v>8</v>
      </c>
      <c r="AG14" s="4">
        <v>0.85370000000000001</v>
      </c>
      <c r="AH14" s="3"/>
      <c r="AJ14" s="1">
        <v>8</v>
      </c>
      <c r="AK14" s="4">
        <v>0.81950000000000001</v>
      </c>
      <c r="AL14" s="3"/>
    </row>
    <row r="15" spans="3:43" x14ac:dyDescent="0.25">
      <c r="D15">
        <v>9</v>
      </c>
      <c r="H15" s="1">
        <v>9</v>
      </c>
      <c r="I15" s="4">
        <v>1.484</v>
      </c>
      <c r="J15" s="3"/>
      <c r="L15" s="1">
        <v>9</v>
      </c>
      <c r="M15" s="4">
        <v>1.2426999999999999</v>
      </c>
      <c r="N15" s="3"/>
      <c r="P15" s="1">
        <v>9</v>
      </c>
      <c r="Q15" s="4">
        <v>1.2013</v>
      </c>
      <c r="R15" s="3"/>
      <c r="T15" s="1">
        <v>9</v>
      </c>
      <c r="U15" s="4">
        <v>1.0874999999999999</v>
      </c>
      <c r="V15" s="3"/>
      <c r="X15" s="1">
        <v>9</v>
      </c>
      <c r="Y15" s="4">
        <v>1.0999000000000001</v>
      </c>
      <c r="Z15" s="3"/>
      <c r="AB15" s="1">
        <v>9</v>
      </c>
      <c r="AC15" s="4">
        <v>0.93879999999999997</v>
      </c>
      <c r="AD15" s="3"/>
      <c r="AF15" s="1">
        <v>9</v>
      </c>
      <c r="AG15" s="4">
        <v>0.8538</v>
      </c>
      <c r="AH15" s="3"/>
      <c r="AJ15" s="1">
        <v>9</v>
      </c>
      <c r="AK15" s="4">
        <v>0.82030000000000003</v>
      </c>
      <c r="AL15" s="3"/>
    </row>
    <row r="16" spans="3:43" x14ac:dyDescent="0.25">
      <c r="D16">
        <v>10</v>
      </c>
      <c r="H16" s="1">
        <v>10</v>
      </c>
      <c r="I16" s="4">
        <v>1.4285000000000001</v>
      </c>
      <c r="J16" s="3"/>
      <c r="L16" s="1">
        <v>10</v>
      </c>
      <c r="M16" s="4">
        <v>1.2586999999999999</v>
      </c>
      <c r="N16" s="3"/>
      <c r="P16" s="1">
        <v>10</v>
      </c>
      <c r="Q16" s="4">
        <v>1.2010000000000001</v>
      </c>
      <c r="R16" s="3"/>
      <c r="T16" s="1">
        <v>10</v>
      </c>
      <c r="U16" s="4">
        <v>1.0807</v>
      </c>
      <c r="V16" s="3"/>
      <c r="X16" s="1">
        <v>10</v>
      </c>
      <c r="Y16" s="4">
        <v>1.0449999999999999</v>
      </c>
      <c r="Z16" s="3"/>
      <c r="AB16" s="1">
        <v>10</v>
      </c>
      <c r="AC16" s="4">
        <v>0.94589999999999996</v>
      </c>
      <c r="AD16" s="3"/>
      <c r="AF16" s="1">
        <v>10</v>
      </c>
      <c r="AG16" s="4">
        <v>0.87670000000000003</v>
      </c>
      <c r="AH16" s="3"/>
      <c r="AJ16" s="1">
        <v>10</v>
      </c>
      <c r="AK16" s="4">
        <v>0.82679999999999998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18</v>
      </c>
      <c r="I19" s="2">
        <f>100*($D$4/$D$3)*((AVERAGE(I7:I16)-K1*10^(-3))/(AVERAGE(K2:K3)-($D$4/$D$3)*K1*10^(-3)))</f>
        <v>0.11899410313890538</v>
      </c>
      <c r="J19" s="3"/>
      <c r="L19" s="1" t="s">
        <v>18</v>
      </c>
      <c r="M19" s="2">
        <f>100*($D$4/$D$3)*((AVERAGE(M7:M16)-O1*10^(-3))/(AVERAGE(O2:O3)-($D$4/$D$3)*O1*10^(-3)))</f>
        <v>9.8985266412907724E-2</v>
      </c>
      <c r="N19" s="3"/>
      <c r="P19" s="1" t="s">
        <v>18</v>
      </c>
      <c r="Q19" s="2">
        <f>100*($D$4/$D$3)*((AVERAGE(Q7:Q16)-S1*10^(-3))/(AVERAGE(S2:S3)-($D$4/$D$3)*S1*10^(-3)))</f>
        <v>9.3469097534893575E-2</v>
      </c>
      <c r="R19" s="3"/>
      <c r="T19" s="1" t="s">
        <v>18</v>
      </c>
      <c r="U19" s="2">
        <f>100*($D$4/$D$3)*((AVERAGE(U7:U16)-W1*10^(-3))/(AVERAGE(W2:W3)-($D$4/$D$3)*W1*10^(-3)))</f>
        <v>8.2105359478677628E-2</v>
      </c>
      <c r="V19" s="3"/>
      <c r="X19" s="1" t="s">
        <v>18</v>
      </c>
      <c r="Y19" s="2">
        <f>100*($D$4/$D$3)*((AVERAGE(Y7:Y16)-AA1*10^(-3))/(AVERAGE(AA2:AA3)-($D$4/$D$3)*AA1*10^(-3)))</f>
        <v>7.9418981770168234E-2</v>
      </c>
      <c r="Z19" s="3"/>
      <c r="AB19" s="1" t="s">
        <v>18</v>
      </c>
      <c r="AC19" s="2">
        <f>100*($D$4/$D$3)*((AVERAGE(AC7:AC16)-AE1*10^(-3))/(AVERAGE(AE2:AE3)-($D$4/$D$3)*AE1*10^(-3)))</f>
        <v>6.7804129487360629E-2</v>
      </c>
      <c r="AD19" s="3"/>
      <c r="AF19" s="1" t="s">
        <v>18</v>
      </c>
      <c r="AG19" s="2">
        <f>100*($D$4/$D$3)*((AVERAGE(AG7:AG16)-AI1*10^(-3))/(AVERAGE(AI2:AI3)-($D$4/$D$3)*AI1*10^(-3)))</f>
        <v>6.2316762898148151E-2</v>
      </c>
      <c r="AH19" s="3"/>
      <c r="AJ19" s="1" t="s">
        <v>18</v>
      </c>
      <c r="AK19" s="2">
        <f>100*($D$4/$D$3)*((AVERAGE(AK7:AK16)-AM1*10^(-3))/(AVERAGE(AM2:AM3)-($D$4/$D$3)*AM1*10^(-3)))</f>
        <v>6.0103151979437469E-2</v>
      </c>
      <c r="AL19" s="3"/>
    </row>
    <row r="20" spans="3:38" x14ac:dyDescent="0.25">
      <c r="H20" s="1" t="s">
        <v>20</v>
      </c>
      <c r="I20" s="2">
        <f>100*($D$4/$D$3)*((MAX(I7:I16)-K1*10^(-3))/(MIN(K2:K3)-($D$4/$D$3)*K1*10^(-3)))</f>
        <v>0.12388566134683916</v>
      </c>
      <c r="J20" s="3"/>
      <c r="L20" s="1" t="s">
        <v>20</v>
      </c>
      <c r="M20" s="2">
        <f>100*($D$4/$D$3)*((MAX(M7:M16)-O1*10^(-3))/(MIN(O2:O3)-($D$4/$D$3)*O1*10^(-3)))</f>
        <v>0.10237969984473283</v>
      </c>
      <c r="N20" s="3"/>
      <c r="P20" s="1" t="s">
        <v>20</v>
      </c>
      <c r="Q20" s="2">
        <f>100*($D$4/$D$3)*((MAX(Q7:Q16)-S1*10^(-3))/(MIN(S2:S3)-($D$4/$D$3)*S1*10^(-3)))</f>
        <v>9.5744203569366762E-2</v>
      </c>
      <c r="R20" s="3"/>
      <c r="T20" s="1" t="s">
        <v>20</v>
      </c>
      <c r="U20" s="2">
        <f>100*($D$4/$D$3)*((MAX(U7:U16)-W1*10^(-3))/(MIN(W2:W3)-($D$4/$D$3)*W1*10^(-3)))</f>
        <v>8.4595180796171343E-2</v>
      </c>
      <c r="V20" s="3"/>
      <c r="X20" s="1" t="s">
        <v>20</v>
      </c>
      <c r="Y20" s="2">
        <f>100*($D$4/$D$3)*((MAX(Y7:Y16)-AA1*10^(-3))/(MIN(AA2:AA3)-($D$4/$D$3)*AA1*10^(-3)))</f>
        <v>8.249548258659796E-2</v>
      </c>
      <c r="Z20" s="3"/>
      <c r="AB20" s="1" t="s">
        <v>20</v>
      </c>
      <c r="AC20" s="2">
        <f>100*($D$4/$D$3)*((MAX(AC7:AC16)-AE1*10^(-3))/(MIN(AE2:AE3)-($D$4/$D$3)*AE1*10^(-3)))</f>
        <v>6.962387815544796E-2</v>
      </c>
      <c r="AD20" s="3"/>
      <c r="AF20" s="1" t="s">
        <v>20</v>
      </c>
      <c r="AG20" s="2">
        <f>100*($D$4/$D$3)*((MAX(AG7:AG16)-AI1*10^(-3))/(MIN(AI2:AI3)-($D$4/$D$3)*AI1*10^(-3)))</f>
        <v>6.4561806553204593E-2</v>
      </c>
      <c r="AH20" s="3"/>
      <c r="AJ20" s="1" t="s">
        <v>20</v>
      </c>
      <c r="AK20" s="2">
        <f>100*($D$4/$D$3)*((MAX(AK7:AK16)-AM1*10^(-3))/(MIN(AM2:AM3)-($D$4/$D$3)*AM1*10^(-3)))</f>
        <v>6.1254972980765654E-2</v>
      </c>
      <c r="AL20" s="3"/>
    </row>
    <row r="21" spans="3:38" x14ac:dyDescent="0.25">
      <c r="H21" s="1" t="s">
        <v>19</v>
      </c>
      <c r="I21" s="2">
        <f>100*($D$4/$D$3)*((MIN(I7:I16)-K1*10^(-3))/(MAX(K2:K3)-($D$4/$D$3)*K1*10^(-3)))</f>
        <v>0.11304957241448846</v>
      </c>
      <c r="J21" s="3"/>
      <c r="L21" s="1" t="s">
        <v>19</v>
      </c>
      <c r="M21" s="2">
        <f>100*($D$4/$D$3)*((MIN(M7:M16)-O1*10^(-3))/(MAX(O2:O3)-($D$4/$D$3)*O1*10^(-3)))</f>
        <v>9.574733123482701E-2</v>
      </c>
      <c r="N21" s="3"/>
      <c r="P21" s="1" t="s">
        <v>19</v>
      </c>
      <c r="Q21" s="2">
        <f>100*($D$4/$D$3)*((MIN(Q7:Q16)-S1*10^(-3))/(MAX(S2:S3)-($D$4/$D$3)*S1*10^(-3)))</f>
        <v>9.1427544405146471E-2</v>
      </c>
      <c r="R21" s="3"/>
      <c r="T21" s="1" t="s">
        <v>19</v>
      </c>
      <c r="U21" s="2">
        <f>100*($D$4/$D$3)*((MIN(U7:U16)-W1*10^(-3))/(MAX(W2:W3)-($D$4/$D$3)*W1*10^(-3)))</f>
        <v>7.9223743633655683E-2</v>
      </c>
      <c r="V21" s="3"/>
      <c r="X21" s="1" t="s">
        <v>19</v>
      </c>
      <c r="Y21" s="2">
        <f>100*($D$4/$D$3)*((MIN(Y7:Y16)-AA1*10^(-3))/(MAX(AA2:AA3)-($D$4/$D$3)*AA1*10^(-3)))</f>
        <v>7.6926692462095783E-2</v>
      </c>
      <c r="Z21" s="3"/>
      <c r="AB21" s="1" t="s">
        <v>19</v>
      </c>
      <c r="AC21" s="2">
        <f>100*($D$4/$D$3)*((MIN(AC7:AC16)-AE1*10^(-3))/(MAX(AE2:AE3)-($D$4/$D$3)*AE1*10^(-3)))</f>
        <v>6.6231946420247365E-2</v>
      </c>
      <c r="AD21" s="3"/>
      <c r="AF21" s="1" t="s">
        <v>19</v>
      </c>
      <c r="AG21" s="2">
        <f>100*($D$4/$D$3)*((MIN(AG7:AG16)-AI1*10^(-3))/(MAX(AI2:AI3)-($D$4/$D$3)*AI1*10^(-3)))</f>
        <v>6.073186044029924E-2</v>
      </c>
      <c r="AH21" s="3"/>
      <c r="AJ21" s="1" t="s">
        <v>19</v>
      </c>
      <c r="AK21" s="2">
        <f>100*($D$4/$D$3)*((MIN(AK7:AK16)-AM1*10^(-3))/(MAX(AM2:AM3)-($D$4/$D$3)*AM1*10^(-3)))</f>
        <v>5.8315915980917676E-2</v>
      </c>
      <c r="AL21" s="3"/>
    </row>
    <row r="22" spans="3:38" x14ac:dyDescent="0.25">
      <c r="C22" t="s">
        <v>14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15</v>
      </c>
      <c r="H23" s="1" t="s">
        <v>21</v>
      </c>
      <c r="I23" s="2">
        <f>I20-I19</f>
        <v>4.8915582079337855E-3</v>
      </c>
      <c r="J23" s="3"/>
      <c r="L23" s="1" t="s">
        <v>21</v>
      </c>
      <c r="M23" s="2">
        <f>M20-M19</f>
        <v>3.3944334318251057E-3</v>
      </c>
      <c r="N23" s="3"/>
      <c r="P23" s="1" t="s">
        <v>21</v>
      </c>
      <c r="Q23" s="2">
        <f>Q20-Q19</f>
        <v>2.2751060344731872E-3</v>
      </c>
      <c r="R23" s="3"/>
      <c r="T23" s="1" t="s">
        <v>21</v>
      </c>
      <c r="U23" s="2">
        <f>U20-U19</f>
        <v>2.489821317493715E-3</v>
      </c>
      <c r="V23" s="3"/>
      <c r="X23" s="1" t="s">
        <v>21</v>
      </c>
      <c r="Y23" s="2">
        <f>Y20-Y19</f>
        <v>3.0765008164297253E-3</v>
      </c>
      <c r="Z23" s="3"/>
      <c r="AB23" s="1" t="s">
        <v>21</v>
      </c>
      <c r="AC23" s="2">
        <f>AC20-AC19</f>
        <v>1.8197486680873315E-3</v>
      </c>
      <c r="AD23" s="3"/>
      <c r="AF23" s="1" t="s">
        <v>21</v>
      </c>
      <c r="AG23" s="2">
        <f>AG20-AG19</f>
        <v>2.2450436550564418E-3</v>
      </c>
      <c r="AH23" s="3"/>
      <c r="AJ23" s="1" t="s">
        <v>21</v>
      </c>
      <c r="AK23" s="2">
        <f>AK20-AK19</f>
        <v>1.1518210013281849E-3</v>
      </c>
      <c r="AL23" s="3"/>
    </row>
    <row r="24" spans="3:38" x14ac:dyDescent="0.25">
      <c r="H24" s="1" t="s">
        <v>22</v>
      </c>
      <c r="I24" s="2">
        <f>I19-I21</f>
        <v>5.9445307244169188E-3</v>
      </c>
      <c r="J24" s="3"/>
      <c r="L24" s="1" t="s">
        <v>22</v>
      </c>
      <c r="M24" s="2">
        <f>M19-M21</f>
        <v>3.2379351780807142E-3</v>
      </c>
      <c r="N24" s="3"/>
      <c r="P24" s="1" t="s">
        <v>22</v>
      </c>
      <c r="Q24" s="2">
        <f>Q19-Q21</f>
        <v>2.0415531297471035E-3</v>
      </c>
      <c r="R24" s="3"/>
      <c r="T24" s="1" t="s">
        <v>22</v>
      </c>
      <c r="U24" s="2">
        <f>U19-U21</f>
        <v>2.8816158450219453E-3</v>
      </c>
      <c r="V24" s="3"/>
      <c r="X24" s="1" t="s">
        <v>22</v>
      </c>
      <c r="Y24" s="2">
        <f>Y19-Y21</f>
        <v>2.4922893080724512E-3</v>
      </c>
      <c r="Z24" s="3"/>
      <c r="AB24" s="1" t="s">
        <v>22</v>
      </c>
      <c r="AC24" s="2">
        <f>AC19-AC21</f>
        <v>1.5721830671132642E-3</v>
      </c>
      <c r="AD24" s="3"/>
      <c r="AF24" s="1" t="s">
        <v>22</v>
      </c>
      <c r="AG24" s="2">
        <f>AG19-AG21</f>
        <v>1.5849024578489107E-3</v>
      </c>
      <c r="AH24" s="3"/>
      <c r="AJ24" s="1" t="s">
        <v>22</v>
      </c>
      <c r="AK24" s="2">
        <f>AK19-AK21</f>
        <v>1.7872359985197928E-3</v>
      </c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6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  <row r="38" spans="6:38" x14ac:dyDescent="0.25">
      <c r="H38" s="2" t="s">
        <v>28</v>
      </c>
      <c r="P38" t="s">
        <v>29</v>
      </c>
      <c r="T38" s="4"/>
    </row>
    <row r="39" spans="6:38" x14ac:dyDescent="0.25">
      <c r="H39" s="2" t="s">
        <v>2</v>
      </c>
      <c r="I39" t="s">
        <v>18</v>
      </c>
      <c r="J39" t="s">
        <v>20</v>
      </c>
      <c r="K39" t="s">
        <v>19</v>
      </c>
      <c r="L39" t="s">
        <v>26</v>
      </c>
      <c r="M39" t="s">
        <v>27</v>
      </c>
      <c r="P39" t="s">
        <v>23</v>
      </c>
      <c r="Q39" t="s">
        <v>18</v>
      </c>
      <c r="R39" t="s">
        <v>20</v>
      </c>
      <c r="S39" t="s">
        <v>19</v>
      </c>
      <c r="T39" t="s">
        <v>26</v>
      </c>
      <c r="U39" t="s">
        <v>27</v>
      </c>
    </row>
    <row r="40" spans="6:38" x14ac:dyDescent="0.25">
      <c r="H40" s="2">
        <v>0.75</v>
      </c>
      <c r="I40">
        <v>0.11899410313890538</v>
      </c>
      <c r="J40">
        <v>0.12388566134683916</v>
      </c>
      <c r="K40" s="4">
        <v>0.11304957241448846</v>
      </c>
      <c r="L40">
        <v>4.8915582079337855E-3</v>
      </c>
      <c r="M40">
        <v>5.9445307244169188E-3</v>
      </c>
      <c r="O40" s="2"/>
      <c r="P40" s="4">
        <v>0.75</v>
      </c>
      <c r="Q40">
        <v>9.8985266412907724E-2</v>
      </c>
      <c r="R40">
        <v>0.10237969984473283</v>
      </c>
      <c r="S40">
        <v>9.574733123482701E-2</v>
      </c>
      <c r="T40">
        <v>3.3944334318251057E-3</v>
      </c>
      <c r="U40">
        <v>3.2379351780807142E-3</v>
      </c>
    </row>
    <row r="41" spans="6:38" x14ac:dyDescent="0.25">
      <c r="F41" s="2"/>
      <c r="H41">
        <v>1</v>
      </c>
      <c r="I41" s="4">
        <v>9.3469097534893575E-2</v>
      </c>
      <c r="J41">
        <v>9.5744203569366762E-2</v>
      </c>
      <c r="K41">
        <v>9.1427544405146471E-2</v>
      </c>
      <c r="L41">
        <v>2.2751060344731872E-3</v>
      </c>
      <c r="M41">
        <v>2.0415531297471035E-3</v>
      </c>
      <c r="P41">
        <v>1.25</v>
      </c>
      <c r="Q41">
        <v>7.9418981770168234E-2</v>
      </c>
      <c r="R41">
        <v>8.249548258659796E-2</v>
      </c>
      <c r="S41">
        <v>7.6926692462095783E-2</v>
      </c>
      <c r="T41">
        <v>3.0765008164297253E-3</v>
      </c>
      <c r="U41">
        <v>2.4922893080724512E-3</v>
      </c>
    </row>
    <row r="42" spans="6:38" x14ac:dyDescent="0.25">
      <c r="F42" s="2"/>
      <c r="H42">
        <v>1.25</v>
      </c>
      <c r="I42" s="4">
        <v>8.2105359478677628E-2</v>
      </c>
      <c r="J42">
        <v>8.4595180796171343E-2</v>
      </c>
      <c r="K42">
        <v>7.9223743633655683E-2</v>
      </c>
      <c r="L42">
        <v>2.489821317493715E-3</v>
      </c>
      <c r="M42">
        <v>2.8816158450219453E-3</v>
      </c>
      <c r="P42">
        <v>1.75</v>
      </c>
      <c r="Q42">
        <v>6.0103151979437469E-2</v>
      </c>
      <c r="R42">
        <v>6.1254972980765654E-2</v>
      </c>
      <c r="S42">
        <v>5.8315915980917676E-2</v>
      </c>
      <c r="T42">
        <v>1.1518210013281849E-3</v>
      </c>
      <c r="U42">
        <v>1.7872359985197928E-3</v>
      </c>
    </row>
    <row r="43" spans="6:38" x14ac:dyDescent="0.25">
      <c r="F43" s="2"/>
      <c r="H43">
        <v>1.5</v>
      </c>
      <c r="I43">
        <v>6.7804129487360629E-2</v>
      </c>
      <c r="J43" s="4">
        <v>6.962387815544796E-2</v>
      </c>
      <c r="K43">
        <v>6.6231946420247365E-2</v>
      </c>
      <c r="L43">
        <v>1.8197486680873315E-3</v>
      </c>
      <c r="M43">
        <v>1.5721830671132642E-3</v>
      </c>
    </row>
    <row r="44" spans="6:38" x14ac:dyDescent="0.25">
      <c r="F44" s="2"/>
      <c r="H44">
        <v>1.75</v>
      </c>
      <c r="I44" s="4">
        <v>6.2316762898148151E-2</v>
      </c>
      <c r="J44">
        <v>6.4561806553204593E-2</v>
      </c>
      <c r="K44">
        <v>6.073186044029924E-2</v>
      </c>
      <c r="L44">
        <v>2.2450436550564418E-3</v>
      </c>
      <c r="M44">
        <v>1.5849024578489107E-3</v>
      </c>
    </row>
    <row r="45" spans="6:38" x14ac:dyDescent="0.25">
      <c r="F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44"/>
  <sheetViews>
    <sheetView workbookViewId="0">
      <selection activeCell="P43" sqref="P43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17</v>
      </c>
      <c r="J1" t="s">
        <v>11</v>
      </c>
      <c r="K1">
        <v>6.8</v>
      </c>
      <c r="N1" t="s">
        <v>11</v>
      </c>
      <c r="O1">
        <v>6.82</v>
      </c>
      <c r="R1" t="s">
        <v>11</v>
      </c>
      <c r="S1">
        <v>6.9</v>
      </c>
      <c r="V1" t="s">
        <v>11</v>
      </c>
      <c r="W1">
        <v>6.7</v>
      </c>
      <c r="Z1" t="s">
        <v>11</v>
      </c>
      <c r="AA1">
        <v>6.85</v>
      </c>
      <c r="AD1" t="s">
        <v>11</v>
      </c>
      <c r="AE1">
        <v>6.88</v>
      </c>
      <c r="AH1" t="s">
        <v>11</v>
      </c>
      <c r="AI1">
        <v>6.63</v>
      </c>
      <c r="AJ1" t="s">
        <v>9</v>
      </c>
      <c r="AL1" t="s">
        <v>11</v>
      </c>
      <c r="AM1">
        <v>7.05</v>
      </c>
      <c r="AN1" t="s">
        <v>9</v>
      </c>
    </row>
    <row r="2" spans="3:40" x14ac:dyDescent="0.25">
      <c r="J2" t="s">
        <v>12</v>
      </c>
      <c r="K2">
        <v>5.1189999999999998</v>
      </c>
      <c r="M2" t="s">
        <v>5</v>
      </c>
      <c r="N2" t="s">
        <v>12</v>
      </c>
      <c r="O2">
        <v>5.12</v>
      </c>
      <c r="R2" t="s">
        <v>12</v>
      </c>
      <c r="S2">
        <v>5.149</v>
      </c>
      <c r="V2" t="s">
        <v>12</v>
      </c>
      <c r="W2">
        <v>5.16</v>
      </c>
      <c r="Y2" t="s">
        <v>5</v>
      </c>
      <c r="Z2" t="s">
        <v>12</v>
      </c>
      <c r="AA2">
        <v>5.133</v>
      </c>
      <c r="AD2" t="s">
        <v>12</v>
      </c>
      <c r="AE2">
        <v>5.1219999999999999</v>
      </c>
      <c r="AH2" t="s">
        <v>12</v>
      </c>
      <c r="AI2">
        <v>5.1360000000000001</v>
      </c>
      <c r="AJ2" t="s">
        <v>16</v>
      </c>
      <c r="AK2" t="s">
        <v>5</v>
      </c>
      <c r="AL2" t="s">
        <v>12</v>
      </c>
      <c r="AM2">
        <v>5.0620000000000003</v>
      </c>
      <c r="AN2" t="s">
        <v>16</v>
      </c>
    </row>
    <row r="3" spans="3:40" x14ac:dyDescent="0.25">
      <c r="C3" t="s">
        <v>0</v>
      </c>
      <c r="D3">
        <v>500</v>
      </c>
      <c r="E3" t="s">
        <v>9</v>
      </c>
      <c r="H3" s="1"/>
      <c r="I3" s="2" t="s">
        <v>2</v>
      </c>
      <c r="J3" s="3" t="s">
        <v>13</v>
      </c>
      <c r="K3">
        <v>5.1150000000000002</v>
      </c>
      <c r="L3" s="1"/>
      <c r="M3" s="2" t="s">
        <v>2</v>
      </c>
      <c r="N3" s="3" t="s">
        <v>13</v>
      </c>
      <c r="O3">
        <v>5.1189999999999998</v>
      </c>
      <c r="P3" s="1"/>
      <c r="Q3" s="2" t="s">
        <v>2</v>
      </c>
      <c r="R3" s="3" t="s">
        <v>13</v>
      </c>
      <c r="S3">
        <v>5.12</v>
      </c>
      <c r="T3" s="1"/>
      <c r="U3" s="2" t="s">
        <v>2</v>
      </c>
      <c r="V3" s="3" t="s">
        <v>13</v>
      </c>
      <c r="W3">
        <v>5.149</v>
      </c>
      <c r="X3" s="1"/>
      <c r="Y3" s="2" t="s">
        <v>2</v>
      </c>
      <c r="Z3" s="3" t="s">
        <v>13</v>
      </c>
      <c r="AA3">
        <v>5.16</v>
      </c>
      <c r="AB3" s="1"/>
      <c r="AC3" s="2" t="s">
        <v>2</v>
      </c>
      <c r="AD3" s="3" t="s">
        <v>13</v>
      </c>
      <c r="AE3">
        <v>5.133</v>
      </c>
      <c r="AF3" s="1"/>
      <c r="AG3" s="2" t="s">
        <v>2</v>
      </c>
      <c r="AH3" s="3" t="s">
        <v>13</v>
      </c>
      <c r="AI3">
        <v>5.1219999999999999</v>
      </c>
      <c r="AJ3" s="1" t="s">
        <v>16</v>
      </c>
      <c r="AK3" s="2" t="s">
        <v>2</v>
      </c>
      <c r="AL3" s="3" t="s">
        <v>13</v>
      </c>
      <c r="AM3">
        <v>5.1360000000000001</v>
      </c>
      <c r="AN3" t="s">
        <v>16</v>
      </c>
    </row>
    <row r="4" spans="3:40" x14ac:dyDescent="0.25">
      <c r="C4" t="s">
        <v>1</v>
      </c>
      <c r="D4">
        <v>5</v>
      </c>
      <c r="E4" t="s">
        <v>9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11</v>
      </c>
      <c r="H6" s="1" t="s">
        <v>4</v>
      </c>
      <c r="I6" s="2" t="s">
        <v>10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D6" s="3"/>
      <c r="AF6" s="1" t="s">
        <v>4</v>
      </c>
      <c r="AG6" s="2"/>
      <c r="AH6" s="3"/>
      <c r="AJ6" s="1" t="s">
        <v>4</v>
      </c>
      <c r="AK6" s="2" t="s">
        <v>10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2.3782000000000001</v>
      </c>
      <c r="J7" s="3"/>
      <c r="L7" s="1">
        <v>1</v>
      </c>
      <c r="M7" s="2">
        <v>2.1501999999999999</v>
      </c>
      <c r="N7" s="3"/>
      <c r="P7" s="1">
        <v>1</v>
      </c>
      <c r="Q7" s="2">
        <v>1.8456999999999999</v>
      </c>
      <c r="R7" s="3"/>
      <c r="T7" s="1">
        <v>1</v>
      </c>
      <c r="U7" s="2">
        <v>1.6587000000000001</v>
      </c>
      <c r="V7" s="3"/>
      <c r="X7" s="1">
        <v>1</v>
      </c>
      <c r="Y7" s="2">
        <v>1.56</v>
      </c>
      <c r="Z7" s="3"/>
      <c r="AB7" s="1">
        <v>1</v>
      </c>
      <c r="AC7" s="2">
        <v>1.4098999999999999</v>
      </c>
      <c r="AD7" s="3"/>
      <c r="AF7" s="1">
        <v>1</v>
      </c>
      <c r="AG7" s="2">
        <v>1.2546999999999999</v>
      </c>
      <c r="AH7" s="3"/>
      <c r="AJ7" s="1">
        <v>1</v>
      </c>
      <c r="AK7" s="2">
        <v>1.2387999999999999</v>
      </c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2.3016999999999999</v>
      </c>
      <c r="J8" s="3"/>
      <c r="L8" s="1">
        <v>2</v>
      </c>
      <c r="M8" s="2">
        <v>2.137</v>
      </c>
      <c r="N8" s="3"/>
      <c r="P8" s="1">
        <v>2</v>
      </c>
      <c r="Q8" s="2">
        <v>1.8759999999999999</v>
      </c>
      <c r="R8" s="3"/>
      <c r="T8" s="1">
        <v>2</v>
      </c>
      <c r="U8" s="2">
        <v>1.6473</v>
      </c>
      <c r="V8" s="3"/>
      <c r="X8" s="1">
        <v>2</v>
      </c>
      <c r="Y8" s="2">
        <v>1.5636000000000001</v>
      </c>
      <c r="Z8" s="3"/>
      <c r="AB8" s="1">
        <v>2</v>
      </c>
      <c r="AC8" s="2">
        <v>1.3801000000000001</v>
      </c>
      <c r="AD8" s="3"/>
      <c r="AF8" s="1">
        <v>2</v>
      </c>
      <c r="AG8" s="2">
        <v>1.2497</v>
      </c>
      <c r="AH8" s="3"/>
      <c r="AJ8" s="1">
        <v>2</v>
      </c>
      <c r="AK8" s="2">
        <v>1.1892</v>
      </c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2.3450000000000002</v>
      </c>
      <c r="J9" s="3"/>
      <c r="L9" s="1">
        <v>3</v>
      </c>
      <c r="M9" s="4">
        <v>2.1747000000000001</v>
      </c>
      <c r="N9" s="3"/>
      <c r="P9" s="1">
        <v>3</v>
      </c>
      <c r="Q9" s="4">
        <v>1.8125</v>
      </c>
      <c r="R9" s="3"/>
      <c r="T9" s="1">
        <v>3</v>
      </c>
      <c r="U9" s="4">
        <v>1.6457999999999999</v>
      </c>
      <c r="V9" s="3"/>
      <c r="X9" s="1">
        <v>3</v>
      </c>
      <c r="Y9" s="4">
        <v>1.5871999999999999</v>
      </c>
      <c r="Z9" s="3"/>
      <c r="AB9" s="1">
        <v>3</v>
      </c>
      <c r="AC9" s="4">
        <v>1.3968</v>
      </c>
      <c r="AD9" s="3"/>
      <c r="AF9" s="1">
        <v>3</v>
      </c>
      <c r="AG9" s="4">
        <v>1.2311000000000001</v>
      </c>
      <c r="AH9" s="3"/>
      <c r="AJ9" s="1">
        <v>3</v>
      </c>
      <c r="AK9" s="4">
        <v>1.2168000000000001</v>
      </c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2.3711000000000002</v>
      </c>
      <c r="J10" s="3"/>
      <c r="L10" s="1">
        <v>4</v>
      </c>
      <c r="M10" s="4">
        <v>2.137</v>
      </c>
      <c r="N10" s="3"/>
      <c r="P10" s="1">
        <v>4</v>
      </c>
      <c r="Q10" s="4">
        <v>1.8767</v>
      </c>
      <c r="R10" s="3"/>
      <c r="T10" s="1">
        <v>4</v>
      </c>
      <c r="U10" s="4">
        <v>1.6747000000000001</v>
      </c>
      <c r="V10" s="3"/>
      <c r="X10" s="1">
        <v>4</v>
      </c>
      <c r="Y10" s="4">
        <v>1.4815</v>
      </c>
      <c r="Z10" s="3"/>
      <c r="AB10" s="1">
        <v>4</v>
      </c>
      <c r="AC10" s="4">
        <v>1.377</v>
      </c>
      <c r="AD10" s="3"/>
      <c r="AF10" s="1">
        <v>4</v>
      </c>
      <c r="AG10" s="4">
        <v>1.2607999999999999</v>
      </c>
      <c r="AH10" s="3"/>
      <c r="AJ10" s="1">
        <v>4</v>
      </c>
      <c r="AK10" s="4">
        <v>1.2015</v>
      </c>
      <c r="AL10" s="3"/>
    </row>
    <row r="11" spans="3:40" x14ac:dyDescent="0.25">
      <c r="D11">
        <v>5</v>
      </c>
      <c r="E11">
        <v>5.415</v>
      </c>
      <c r="H11" s="1">
        <v>5</v>
      </c>
      <c r="I11" s="4">
        <v>2.2871999999999999</v>
      </c>
      <c r="J11" s="3"/>
      <c r="L11" s="1">
        <v>5</v>
      </c>
      <c r="M11" s="4">
        <v>2.1095000000000002</v>
      </c>
      <c r="N11" s="3"/>
      <c r="P11" s="1">
        <v>5</v>
      </c>
      <c r="Q11" s="4">
        <v>1.8988</v>
      </c>
      <c r="R11" s="3"/>
      <c r="T11" s="1">
        <v>5</v>
      </c>
      <c r="U11" s="4">
        <v>1.655</v>
      </c>
      <c r="V11" s="3"/>
      <c r="X11" s="1">
        <v>5</v>
      </c>
      <c r="Y11" s="4">
        <v>1.5871999999999999</v>
      </c>
      <c r="Z11" s="3"/>
      <c r="AB11" s="1">
        <v>5</v>
      </c>
      <c r="AC11" s="4">
        <v>1.369</v>
      </c>
      <c r="AD11" s="3"/>
      <c r="AF11" s="1">
        <v>5</v>
      </c>
      <c r="AG11" s="4">
        <v>1.2458</v>
      </c>
      <c r="AH11" s="3"/>
      <c r="AJ11" s="1">
        <v>5</v>
      </c>
      <c r="AK11" s="4">
        <v>1.216</v>
      </c>
      <c r="AL11" s="3"/>
    </row>
    <row r="12" spans="3:40" x14ac:dyDescent="0.25">
      <c r="D12">
        <v>6</v>
      </c>
      <c r="H12" s="1">
        <v>6</v>
      </c>
      <c r="I12" s="4">
        <v>2.2864</v>
      </c>
      <c r="J12" s="3"/>
      <c r="L12" s="1">
        <v>6</v>
      </c>
      <c r="M12" s="4">
        <v>2.1379999999999999</v>
      </c>
      <c r="N12" s="3"/>
      <c r="P12" s="1">
        <v>6</v>
      </c>
      <c r="Q12" s="4">
        <v>1.9046000000000001</v>
      </c>
      <c r="R12" s="3"/>
      <c r="T12" s="1">
        <v>6</v>
      </c>
      <c r="U12" s="4">
        <v>1.6601999999999999</v>
      </c>
      <c r="V12" s="3"/>
      <c r="X12" s="1">
        <v>6</v>
      </c>
      <c r="Y12" s="4">
        <v>1.5760000000000001</v>
      </c>
      <c r="Z12" s="3"/>
      <c r="AB12" s="1">
        <v>6</v>
      </c>
      <c r="AC12" s="4">
        <v>1.3729</v>
      </c>
      <c r="AD12" s="3"/>
      <c r="AF12" s="1">
        <v>6</v>
      </c>
      <c r="AG12" s="4">
        <v>1.2685</v>
      </c>
      <c r="AH12" s="3"/>
      <c r="AJ12" s="1">
        <v>6</v>
      </c>
      <c r="AK12" s="4">
        <v>1.21</v>
      </c>
      <c r="AL12" s="3"/>
    </row>
    <row r="13" spans="3:40" x14ac:dyDescent="0.25">
      <c r="D13">
        <v>7</v>
      </c>
      <c r="H13" s="1">
        <v>7</v>
      </c>
      <c r="I13" s="4">
        <v>2.3069999999999999</v>
      </c>
      <c r="J13" s="3"/>
      <c r="L13" s="1">
        <v>7</v>
      </c>
      <c r="M13" s="4">
        <v>2.1246999999999998</v>
      </c>
      <c r="N13" s="3"/>
      <c r="P13" s="1">
        <v>7</v>
      </c>
      <c r="Q13" s="4">
        <v>1.881</v>
      </c>
      <c r="R13" s="3"/>
      <c r="T13" s="1">
        <v>7</v>
      </c>
      <c r="U13" s="4">
        <v>1.6595</v>
      </c>
      <c r="V13" s="3"/>
      <c r="X13" s="1">
        <v>7</v>
      </c>
      <c r="Y13" s="4">
        <v>1.5698000000000001</v>
      </c>
      <c r="Z13" s="3"/>
      <c r="AB13" s="1">
        <v>7</v>
      </c>
      <c r="AC13" s="4">
        <v>1.3642000000000001</v>
      </c>
      <c r="AD13" s="3"/>
      <c r="AF13" s="1">
        <v>7</v>
      </c>
      <c r="AG13" s="4">
        <v>1.2629999999999999</v>
      </c>
      <c r="AH13" s="3"/>
      <c r="AJ13" s="1">
        <v>7</v>
      </c>
      <c r="AK13" s="4">
        <v>1.2163999999999999</v>
      </c>
      <c r="AL13" s="3"/>
    </row>
    <row r="14" spans="3:40" x14ac:dyDescent="0.25">
      <c r="D14">
        <v>8</v>
      </c>
      <c r="H14" s="1">
        <v>8</v>
      </c>
      <c r="I14" s="4">
        <v>2.2951999999999999</v>
      </c>
      <c r="J14" s="3"/>
      <c r="L14" s="1">
        <v>8</v>
      </c>
      <c r="M14" s="4">
        <v>2.1423999999999999</v>
      </c>
      <c r="N14" s="3"/>
      <c r="P14" s="1">
        <v>8</v>
      </c>
      <c r="Q14" s="4">
        <v>1.8953</v>
      </c>
      <c r="R14" s="3"/>
      <c r="T14" s="1">
        <v>8</v>
      </c>
      <c r="U14" s="4">
        <v>1.6737</v>
      </c>
      <c r="V14" s="3"/>
      <c r="X14" s="1">
        <v>8</v>
      </c>
      <c r="Y14" s="4">
        <v>1.5996999999999999</v>
      </c>
      <c r="Z14" s="3"/>
      <c r="AB14" s="1">
        <v>8</v>
      </c>
      <c r="AC14" s="4">
        <v>1.3674999999999999</v>
      </c>
      <c r="AD14" s="3"/>
      <c r="AF14" s="1">
        <v>8</v>
      </c>
      <c r="AG14" s="4">
        <v>1.2463</v>
      </c>
      <c r="AH14" s="3"/>
      <c r="AJ14" s="1">
        <v>8</v>
      </c>
      <c r="AK14" s="4">
        <v>1.2150000000000001</v>
      </c>
      <c r="AL14" s="3"/>
    </row>
    <row r="15" spans="3:40" x14ac:dyDescent="0.25">
      <c r="D15">
        <v>9</v>
      </c>
      <c r="H15" s="1">
        <v>9</v>
      </c>
      <c r="I15" s="4">
        <v>2.3403999999999998</v>
      </c>
      <c r="J15" s="3"/>
      <c r="L15" s="1">
        <v>9</v>
      </c>
      <c r="M15" s="4">
        <v>2.1558999999999999</v>
      </c>
      <c r="N15" s="3"/>
      <c r="P15" s="1">
        <v>9</v>
      </c>
      <c r="Q15" s="4">
        <v>1.8827</v>
      </c>
      <c r="R15" s="3"/>
      <c r="T15" s="1">
        <v>9</v>
      </c>
      <c r="U15" s="4">
        <v>1.6718</v>
      </c>
      <c r="V15" s="3"/>
      <c r="X15" s="1">
        <v>9</v>
      </c>
      <c r="Y15" s="4">
        <v>1.5791999999999999</v>
      </c>
      <c r="Z15" s="3"/>
      <c r="AB15" s="1">
        <v>9</v>
      </c>
      <c r="AC15" s="4">
        <v>1.3774999999999999</v>
      </c>
      <c r="AD15" s="3"/>
      <c r="AF15" s="1">
        <v>9</v>
      </c>
      <c r="AG15" s="4">
        <v>1.2467999999999999</v>
      </c>
      <c r="AH15" s="3"/>
      <c r="AJ15" s="1">
        <v>9</v>
      </c>
      <c r="AK15" s="4">
        <v>1.1946000000000001</v>
      </c>
      <c r="AL15" s="3"/>
    </row>
    <row r="16" spans="3:40" x14ac:dyDescent="0.25">
      <c r="D16">
        <v>10</v>
      </c>
      <c r="H16" s="1">
        <v>10</v>
      </c>
      <c r="I16" s="4">
        <v>2.3025000000000002</v>
      </c>
      <c r="J16" s="3"/>
      <c r="L16" s="1">
        <v>10</v>
      </c>
      <c r="M16" s="4">
        <v>2.1644999999999999</v>
      </c>
      <c r="N16" s="3"/>
      <c r="P16" s="1">
        <v>10</v>
      </c>
      <c r="Q16" s="4">
        <v>1.8972</v>
      </c>
      <c r="R16" s="3"/>
      <c r="T16" s="1">
        <v>10</v>
      </c>
      <c r="U16" s="4">
        <v>1.6798</v>
      </c>
      <c r="V16" s="3"/>
      <c r="X16" s="1">
        <v>10</v>
      </c>
      <c r="Y16" s="4">
        <v>1.5806</v>
      </c>
      <c r="Z16" s="3"/>
      <c r="AB16" s="1">
        <v>10</v>
      </c>
      <c r="AC16" s="4">
        <v>1.3665</v>
      </c>
      <c r="AD16" s="3"/>
      <c r="AF16" s="1">
        <v>10</v>
      </c>
      <c r="AG16" s="4">
        <v>1.2506999999999999</v>
      </c>
      <c r="AH16" s="3"/>
      <c r="AJ16" s="1">
        <v>10</v>
      </c>
      <c r="AK16" s="4">
        <v>1.1874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18</v>
      </c>
      <c r="I19" s="2">
        <f>100*($D$4/$D$3)*((AVERAGE(I7:I16)-K1*10^(-3))/(AVERAGE(K2:K3)-($D$4/$D$3)*K1*10^(-3)))</f>
        <v>0.45235504399902127</v>
      </c>
      <c r="J19" s="3"/>
      <c r="L19" s="1" t="s">
        <v>18</v>
      </c>
      <c r="M19" s="2">
        <f>100*($D$4/$D$3)*((AVERAGE(M7:M16)-O1*10^(-3))/(AVERAGE(O2:O3)-($D$4/$D$3)*O1*10^(-3)))</f>
        <v>0.41734514365441883</v>
      </c>
      <c r="N19" s="3"/>
      <c r="P19" s="1" t="s">
        <v>18</v>
      </c>
      <c r="Q19" s="2">
        <f>100*($D$4/$D$3)*((AVERAGE(Q7:Q16)-S1*10^(-3))/(AVERAGE(S2:S3)-($D$4/$D$3)*S1*10^(-3)))</f>
        <v>0.36423704983083816</v>
      </c>
      <c r="R19" s="3"/>
      <c r="T19" s="1" t="s">
        <v>18</v>
      </c>
      <c r="U19" s="2">
        <f>100*($D$4/$D$3)*((AVERAGE(U7:U16)-W1*10^(-3))/(AVERAGE(W2:W3)-($D$4/$D$3)*W1*10^(-3)))</f>
        <v>0.32126715004346734</v>
      </c>
      <c r="V19" s="3"/>
      <c r="X19" s="1" t="s">
        <v>18</v>
      </c>
      <c r="Y19" s="2">
        <f>100*($D$4/$D$3)*((AVERAGE(Y7:Y16)-AA1*10^(-3))/(AVERAGE(AA2:AA3)-($D$4/$D$3)*AA1*10^(-3)))</f>
        <v>0.30343938319202352</v>
      </c>
      <c r="Z19" s="3"/>
      <c r="AB19" s="1" t="s">
        <v>18</v>
      </c>
      <c r="AC19" s="2">
        <f>100*($D$4/$D$3)*((AVERAGE(AC7:AC16)-AE1*10^(-3))/(AVERAGE(AE2:AE3)-($D$4/$D$3)*AE1*10^(-3)))</f>
        <v>0.26743606038048839</v>
      </c>
      <c r="AD19" s="3"/>
      <c r="AF19" s="1" t="s">
        <v>18</v>
      </c>
      <c r="AG19" s="2">
        <f>100*($D$4/$D$3)*((AVERAGE(AG7:AG16)-AI1*10^(-3))/(AVERAGE(AI2:AI3)-($D$4/$D$3)*AI1*10^(-3)))</f>
        <v>0.24276196044413684</v>
      </c>
      <c r="AH19" s="3"/>
      <c r="AJ19" s="1" t="s">
        <v>18</v>
      </c>
      <c r="AK19" s="2">
        <f>100*($D$4/$D$3)*((AVERAGE(AK7:AK16)-AM1*10^(-3))/(AVERAGE(AM2:AM3)-($D$4/$D$3)*AM1*10^(-3)))</f>
        <v>0.23564161850051071</v>
      </c>
      <c r="AL19" s="3"/>
    </row>
    <row r="20" spans="3:38" x14ac:dyDescent="0.25">
      <c r="H20" s="1" t="s">
        <v>20</v>
      </c>
      <c r="I20" s="2">
        <f>100*($D$4/$D$3)*((MAX(I7:I16)-K1*10^(-3))/(MIN(K2:K3)-($D$4/$D$3)*K1*10^(-3)))</f>
        <v>0.46362297680594772</v>
      </c>
      <c r="J20" s="3"/>
      <c r="L20" s="1" t="s">
        <v>20</v>
      </c>
      <c r="M20" s="2">
        <f>100*($D$4/$D$3)*((MAX(M7:M16)-O1*10^(-3))/(MIN(O2:O3)-($D$4/$D$3)*O1*10^(-3)))</f>
        <v>0.42350241900077679</v>
      </c>
      <c r="N20" s="3"/>
      <c r="P20" s="1" t="s">
        <v>20</v>
      </c>
      <c r="Q20" s="2">
        <f>100*($D$4/$D$3)*((MAX(Q7:Q16)-S1*10^(-3))/(MIN(S2:S3)-($D$4/$D$3)*S1*10^(-3)))</f>
        <v>0.37064952633150722</v>
      </c>
      <c r="R20" s="3"/>
      <c r="T20" s="1" t="s">
        <v>20</v>
      </c>
      <c r="U20" s="2">
        <f>100*($D$4/$D$3)*((MAX(U7:U16)-W1*10^(-3))/(MIN(W2:W3)-($D$4/$D$3)*W1*10^(-3)))</f>
        <v>0.3249411091579556</v>
      </c>
      <c r="V20" s="3"/>
      <c r="X20" s="1" t="s">
        <v>20</v>
      </c>
      <c r="Y20" s="2">
        <f>100*($D$4/$D$3)*((MAX(Y7:Y16)-AA1*10^(-3))/(MIN(AA2:AA3)-($D$4/$D$3)*AA1*10^(-3)))</f>
        <v>0.31031974613337426</v>
      </c>
      <c r="Z20" s="3"/>
      <c r="AB20" s="1" t="s">
        <v>20</v>
      </c>
      <c r="AC20" s="2">
        <f>100*($D$4/$D$3)*((MAX(AC7:AC16)-AE1*10^(-3))/(MIN(AE2:AE3)-($D$4/$D$3)*AE1*10^(-3)))</f>
        <v>0.27392402303256241</v>
      </c>
      <c r="AD20" s="3"/>
      <c r="AF20" s="1" t="s">
        <v>20</v>
      </c>
      <c r="AG20" s="2">
        <f>100*($D$4/$D$3)*((MAX(AG7:AG16)-AI1*10^(-3))/(MIN(AI2:AI3)-($D$4/$D$3)*AI1*10^(-3)))</f>
        <v>0.2463659379269201</v>
      </c>
      <c r="AH20" s="3"/>
      <c r="AJ20" s="1" t="s">
        <v>20</v>
      </c>
      <c r="AK20" s="2">
        <f>100*($D$4/$D$3)*((MAX(AK7:AK16)-AM1*10^(-3))/(MIN(AM2:AM3)-($D$4/$D$3)*AM1*10^(-3)))</f>
        <v>0.24333606384679987</v>
      </c>
      <c r="AL20" s="3"/>
    </row>
    <row r="21" spans="3:38" x14ac:dyDescent="0.25">
      <c r="H21" s="1" t="s">
        <v>19</v>
      </c>
      <c r="I21" s="2">
        <f>100*($D$4/$D$3)*((MIN(I8:I17)-K1*10^(-3))/(MAX(K2:K3)-($D$4/$D$3)*K1*10^(-3)))</f>
        <v>0.44532726748470186</v>
      </c>
      <c r="J21" s="3"/>
      <c r="L21" s="1" t="s">
        <v>19</v>
      </c>
      <c r="M21" s="2">
        <f>100*($D$4/$D$3)*((MIN(M8:M17)-O1*10^(-3))/(MAX(O2:O3)-($D$4/$D$3)*O1*10^(-3)))</f>
        <v>0.41068515795464317</v>
      </c>
      <c r="N21" s="3"/>
      <c r="P21" s="1" t="s">
        <v>19</v>
      </c>
      <c r="Q21" s="2">
        <f>100*($D$4/$D$3)*((MIN(Q8:Q17)-S1*10^(-3))/(MAX(S2:S3)-($D$4/$D$3)*S1*10^(-3)))</f>
        <v>0.35067473228909068</v>
      </c>
      <c r="R21" s="3"/>
      <c r="T21" s="1" t="s">
        <v>19</v>
      </c>
      <c r="U21" s="2">
        <f>100*($D$4/$D$3)*((MIN(U8:U17)-W1*10^(-3))/(MAX(W2:W3)-($D$4/$D$3)*W1*10^(-3)))</f>
        <v>0.31765916340386585</v>
      </c>
      <c r="V21" s="3"/>
      <c r="X21" s="1" t="s">
        <v>19</v>
      </c>
      <c r="Y21" s="2">
        <f>100*($D$4/$D$3)*((MIN(Y8:Y17)-AA1*10^(-3))/(MAX(AA2:AA3)-($D$4/$D$3)*AA1*10^(-3)))</f>
        <v>0.28578867762101107</v>
      </c>
      <c r="Z21" s="3"/>
      <c r="AB21" s="1" t="s">
        <v>19</v>
      </c>
      <c r="AC21" s="2">
        <f>100*($D$4/$D$3)*((MIN(AC8:AC17)-AE1*10^(-3))/(MAX(AE2:AE3)-($D$4/$D$3)*AE1*10^(-3)))</f>
        <v>0.26443370213105527</v>
      </c>
      <c r="AD21" s="3"/>
      <c r="AF21" s="1" t="s">
        <v>19</v>
      </c>
      <c r="AG21" s="2">
        <f>100*($D$4/$D$3)*((MIN(AG8:AG17)-AI1*10^(-3))/(MAX(AI2:AI3)-($D$4/$D$3)*AI1*10^(-3)))</f>
        <v>0.23841234554877533</v>
      </c>
      <c r="AH21" s="3"/>
      <c r="AJ21" s="1" t="s">
        <v>19</v>
      </c>
      <c r="AK21" s="2">
        <f>100*($D$4/$D$3)*((MIN(AK8:AK17)-AM1*10^(-3))/(MAX(AM2:AM3)-($D$4/$D$3)*AM1*10^(-3)))</f>
        <v>0.22982207991756895</v>
      </c>
      <c r="AL21" s="3"/>
    </row>
    <row r="22" spans="3:38" x14ac:dyDescent="0.25">
      <c r="C22" t="s">
        <v>14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15</v>
      </c>
      <c r="H23" s="1" t="s">
        <v>21</v>
      </c>
      <c r="I23" s="2">
        <f>I20-I19</f>
        <v>1.1267932806926451E-2</v>
      </c>
      <c r="J23" s="3"/>
      <c r="L23" s="1" t="s">
        <v>21</v>
      </c>
      <c r="M23" s="2">
        <f>M20-M19</f>
        <v>6.1572753463579599E-3</v>
      </c>
      <c r="N23" s="3"/>
      <c r="P23" s="1" t="s">
        <v>21</v>
      </c>
      <c r="Q23" s="2">
        <f>Q20-Q19</f>
        <v>6.4124765006690621E-3</v>
      </c>
      <c r="R23" s="3"/>
      <c r="T23" s="1" t="s">
        <v>21</v>
      </c>
      <c r="U23" s="2">
        <f>U20-U19</f>
        <v>3.6739591144882566E-3</v>
      </c>
      <c r="V23" s="3"/>
      <c r="X23" s="1" t="s">
        <v>21</v>
      </c>
      <c r="Y23" s="2">
        <f>Y20-Y19</f>
        <v>6.8803629413507483E-3</v>
      </c>
      <c r="Z23" s="3"/>
      <c r="AB23" s="1" t="s">
        <v>21</v>
      </c>
      <c r="AC23" s="2">
        <f>AC20-AC19</f>
        <v>6.4879626520740197E-3</v>
      </c>
      <c r="AD23" s="3"/>
      <c r="AF23" s="1" t="s">
        <v>21</v>
      </c>
      <c r="AG23" s="2">
        <f>AG20-AG19</f>
        <v>3.603977482783266E-3</v>
      </c>
      <c r="AH23" s="3"/>
      <c r="AJ23" s="1" t="s">
        <v>21</v>
      </c>
      <c r="AK23" s="2">
        <f>AK20-AK19</f>
        <v>7.6944453462891582E-3</v>
      </c>
      <c r="AL23" s="3"/>
    </row>
    <row r="24" spans="3:38" x14ac:dyDescent="0.25">
      <c r="H24" s="1" t="s">
        <v>22</v>
      </c>
      <c r="I24" s="2">
        <f>I19-I21</f>
        <v>7.027776514319406E-3</v>
      </c>
      <c r="J24" s="3"/>
      <c r="L24" s="1" t="s">
        <v>22</v>
      </c>
      <c r="M24" s="2">
        <f>M19-M21</f>
        <v>6.6599856997756612E-3</v>
      </c>
      <c r="N24" s="3"/>
      <c r="P24" s="1" t="s">
        <v>22</v>
      </c>
      <c r="Q24" s="2">
        <f>Q19-Q21</f>
        <v>1.3562317541747471E-2</v>
      </c>
      <c r="R24" s="3"/>
      <c r="T24" s="1" t="s">
        <v>22</v>
      </c>
      <c r="U24" s="2">
        <f>U19-U21</f>
        <v>3.6079866396014904E-3</v>
      </c>
      <c r="V24" s="3"/>
      <c r="X24" s="1" t="s">
        <v>22</v>
      </c>
      <c r="Y24" s="2">
        <f>Y19-Y21</f>
        <v>1.7650705571012448E-2</v>
      </c>
      <c r="Z24" s="3"/>
      <c r="AB24" s="1" t="s">
        <v>22</v>
      </c>
      <c r="AC24" s="2">
        <f>AC19-AC21</f>
        <v>3.0023582494331236E-3</v>
      </c>
      <c r="AD24" s="3"/>
      <c r="AF24" s="1" t="s">
        <v>22</v>
      </c>
      <c r="AG24" s="2">
        <f>AG19-AG21</f>
        <v>4.3496148953615088E-3</v>
      </c>
      <c r="AH24" s="3"/>
      <c r="AJ24" s="1" t="s">
        <v>22</v>
      </c>
      <c r="AK24" s="2">
        <f>AK19-AK21</f>
        <v>5.8195385829417634E-3</v>
      </c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  <row r="38" spans="8:38" x14ac:dyDescent="0.25">
      <c r="H38" s="2" t="s">
        <v>30</v>
      </c>
      <c r="P38" t="s">
        <v>31</v>
      </c>
      <c r="T38" s="4"/>
    </row>
    <row r="39" spans="8:38" x14ac:dyDescent="0.25">
      <c r="H39" s="2" t="s">
        <v>2</v>
      </c>
      <c r="I39" t="s">
        <v>18</v>
      </c>
      <c r="J39" t="s">
        <v>20</v>
      </c>
      <c r="K39" t="s">
        <v>19</v>
      </c>
      <c r="L39" t="s">
        <v>26</v>
      </c>
      <c r="M39" t="s">
        <v>27</v>
      </c>
      <c r="P39" t="s">
        <v>23</v>
      </c>
      <c r="Q39" t="s">
        <v>18</v>
      </c>
      <c r="R39" t="s">
        <v>20</v>
      </c>
      <c r="S39" t="s">
        <v>19</v>
      </c>
      <c r="T39" t="s">
        <v>26</v>
      </c>
      <c r="U39" t="s">
        <v>27</v>
      </c>
    </row>
    <row r="40" spans="8:38" x14ac:dyDescent="0.25">
      <c r="H40">
        <v>0.75</v>
      </c>
      <c r="I40">
        <v>0.45235504399902127</v>
      </c>
      <c r="J40">
        <v>0.46362297680594772</v>
      </c>
      <c r="K40">
        <v>0.44532726748470186</v>
      </c>
      <c r="L40">
        <v>1.1267932806926451E-2</v>
      </c>
      <c r="M40">
        <v>7.027776514319406E-3</v>
      </c>
      <c r="P40">
        <v>0.75</v>
      </c>
      <c r="Q40">
        <v>0.41734514365441883</v>
      </c>
      <c r="R40">
        <v>0.42350241900077679</v>
      </c>
      <c r="S40">
        <v>0.41068515795464317</v>
      </c>
      <c r="T40">
        <v>6.1572753463579599E-3</v>
      </c>
      <c r="U40">
        <v>6.6599856997756612E-3</v>
      </c>
    </row>
    <row r="41" spans="8:38" x14ac:dyDescent="0.25">
      <c r="H41">
        <v>1</v>
      </c>
      <c r="I41">
        <v>0.36423704983083816</v>
      </c>
      <c r="J41">
        <v>0.37064952633150722</v>
      </c>
      <c r="K41">
        <v>0.35067473228909068</v>
      </c>
      <c r="L41">
        <v>6.4124765006690621E-3</v>
      </c>
      <c r="M41">
        <v>1.3562317541747471E-2</v>
      </c>
      <c r="P41">
        <v>1.25</v>
      </c>
      <c r="Q41">
        <v>0.30343938319202352</v>
      </c>
      <c r="R41">
        <v>0.31031974613337426</v>
      </c>
      <c r="S41">
        <v>0.28578867762101107</v>
      </c>
      <c r="T41">
        <v>6.8803629413507483E-3</v>
      </c>
      <c r="U41">
        <v>1.7650705571012448E-2</v>
      </c>
    </row>
    <row r="42" spans="8:38" x14ac:dyDescent="0.25">
      <c r="H42">
        <v>1.25</v>
      </c>
      <c r="I42">
        <v>0.32126715004346734</v>
      </c>
      <c r="J42">
        <v>0.3249411091579556</v>
      </c>
      <c r="K42">
        <v>0.31765916340386585</v>
      </c>
      <c r="L42">
        <v>3.6739591144882566E-3</v>
      </c>
      <c r="M42">
        <v>3.6079866396014904E-3</v>
      </c>
      <c r="P42">
        <v>1.75</v>
      </c>
      <c r="Q42">
        <v>0.23564161850051071</v>
      </c>
      <c r="R42">
        <v>0.24333606384679987</v>
      </c>
      <c r="S42">
        <v>0.22982207991756895</v>
      </c>
      <c r="T42">
        <v>7.6944453462891582E-3</v>
      </c>
      <c r="U42">
        <v>5.8195385829417634E-3</v>
      </c>
    </row>
    <row r="43" spans="8:38" x14ac:dyDescent="0.25">
      <c r="H43">
        <v>1.5</v>
      </c>
      <c r="I43">
        <v>0.26743606038048839</v>
      </c>
      <c r="J43">
        <v>0.27392402303256241</v>
      </c>
      <c r="K43">
        <v>0.26443370213105527</v>
      </c>
      <c r="L43">
        <v>6.4879626520740197E-3</v>
      </c>
      <c r="M43">
        <v>3.0023582494331236E-3</v>
      </c>
    </row>
    <row r="44" spans="8:38" x14ac:dyDescent="0.25">
      <c r="H44">
        <v>1.75</v>
      </c>
      <c r="I44">
        <v>0.24276196044413684</v>
      </c>
      <c r="J44">
        <v>0.2463659379269201</v>
      </c>
      <c r="K44">
        <v>0.23841234554877533</v>
      </c>
      <c r="L44">
        <v>3.603977482783266E-3</v>
      </c>
      <c r="M44">
        <v>4.3496148953615088E-3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45"/>
  <sheetViews>
    <sheetView topLeftCell="G13" workbookViewId="0">
      <selection activeCell="H39" sqref="H39:M45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24</v>
      </c>
      <c r="J1" t="s">
        <v>11</v>
      </c>
      <c r="K1">
        <v>3.85</v>
      </c>
      <c r="N1" t="s">
        <v>11</v>
      </c>
      <c r="O1">
        <v>3.87</v>
      </c>
      <c r="R1" t="s">
        <v>11</v>
      </c>
      <c r="S1">
        <v>4.01</v>
      </c>
      <c r="V1" t="s">
        <v>11</v>
      </c>
      <c r="W1">
        <v>3.8</v>
      </c>
      <c r="Z1" t="s">
        <v>11</v>
      </c>
      <c r="AA1">
        <v>3.67</v>
      </c>
      <c r="AD1" t="s">
        <v>11</v>
      </c>
      <c r="AE1">
        <v>3.81</v>
      </c>
      <c r="AH1" t="s">
        <v>11</v>
      </c>
      <c r="AI1">
        <v>4.3</v>
      </c>
      <c r="AJ1" t="s">
        <v>9</v>
      </c>
      <c r="AL1" t="s">
        <v>11</v>
      </c>
      <c r="AM1">
        <v>5.88</v>
      </c>
      <c r="AN1" t="s">
        <v>9</v>
      </c>
    </row>
    <row r="2" spans="3:40" x14ac:dyDescent="0.25">
      <c r="J2" t="s">
        <v>12</v>
      </c>
      <c r="K2">
        <v>4.452</v>
      </c>
      <c r="M2" t="s">
        <v>5</v>
      </c>
      <c r="N2" t="s">
        <v>12</v>
      </c>
      <c r="O2">
        <v>4.3390000000000004</v>
      </c>
      <c r="R2" t="s">
        <v>12</v>
      </c>
      <c r="S2">
        <v>4.2009999999999996</v>
      </c>
      <c r="V2" t="s">
        <v>12</v>
      </c>
      <c r="W2">
        <v>4.2210000000000001</v>
      </c>
      <c r="Y2" t="s">
        <v>5</v>
      </c>
      <c r="Z2" t="s">
        <v>12</v>
      </c>
      <c r="AA2">
        <v>4.1859999999999999</v>
      </c>
      <c r="AD2" t="s">
        <v>12</v>
      </c>
      <c r="AE2">
        <v>4.1269999999999998</v>
      </c>
      <c r="AH2" t="s">
        <v>12</v>
      </c>
      <c r="AI2">
        <v>4.1260000000000003</v>
      </c>
      <c r="AJ2" t="s">
        <v>16</v>
      </c>
      <c r="AK2" t="s">
        <v>5</v>
      </c>
      <c r="AL2" t="s">
        <v>12</v>
      </c>
      <c r="AM2">
        <v>3.855</v>
      </c>
      <c r="AN2" t="s">
        <v>16</v>
      </c>
    </row>
    <row r="3" spans="3:40" x14ac:dyDescent="0.25">
      <c r="C3" t="s">
        <v>0</v>
      </c>
      <c r="D3">
        <v>500</v>
      </c>
      <c r="E3" t="s">
        <v>9</v>
      </c>
      <c r="H3" s="1"/>
      <c r="I3" s="2" t="s">
        <v>2</v>
      </c>
      <c r="J3" s="3" t="s">
        <v>13</v>
      </c>
      <c r="K3">
        <v>4.5439999999999996</v>
      </c>
      <c r="L3" s="1"/>
      <c r="M3" s="2" t="s">
        <v>2</v>
      </c>
      <c r="N3" s="3" t="s">
        <v>13</v>
      </c>
      <c r="O3">
        <v>4.452</v>
      </c>
      <c r="P3" s="1"/>
      <c r="Q3" s="2" t="s">
        <v>2</v>
      </c>
      <c r="R3" s="3" t="s">
        <v>13</v>
      </c>
      <c r="S3">
        <v>4.3390000000000004</v>
      </c>
      <c r="T3" s="1"/>
      <c r="U3" s="2" t="s">
        <v>2</v>
      </c>
      <c r="V3" s="3" t="s">
        <v>13</v>
      </c>
      <c r="W3">
        <v>4.2009999999999996</v>
      </c>
      <c r="X3" s="1"/>
      <c r="Y3" s="2" t="s">
        <v>2</v>
      </c>
      <c r="Z3" s="3" t="s">
        <v>13</v>
      </c>
      <c r="AA3">
        <v>4.2210000000000001</v>
      </c>
      <c r="AB3" s="1"/>
      <c r="AC3" s="2" t="s">
        <v>2</v>
      </c>
      <c r="AD3" s="3" t="s">
        <v>13</v>
      </c>
      <c r="AE3">
        <v>4.1859999999999999</v>
      </c>
      <c r="AF3" s="1"/>
      <c r="AG3" s="2" t="s">
        <v>2</v>
      </c>
      <c r="AH3" s="3" t="s">
        <v>13</v>
      </c>
      <c r="AI3">
        <v>4.1269999999999998</v>
      </c>
      <c r="AJ3" s="1" t="s">
        <v>16</v>
      </c>
      <c r="AK3" s="2" t="s">
        <v>2</v>
      </c>
      <c r="AL3" s="3" t="s">
        <v>13</v>
      </c>
      <c r="AM3">
        <v>4.1260000000000003</v>
      </c>
      <c r="AN3" t="s">
        <v>16</v>
      </c>
    </row>
    <row r="4" spans="3:40" x14ac:dyDescent="0.25">
      <c r="C4" t="s">
        <v>1</v>
      </c>
      <c r="D4">
        <v>2</v>
      </c>
      <c r="E4" t="s">
        <v>9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11</v>
      </c>
      <c r="H6" s="1" t="s">
        <v>4</v>
      </c>
      <c r="I6" s="2" t="s">
        <v>10</v>
      </c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C6" s="2"/>
      <c r="AD6" s="3"/>
      <c r="AF6" s="1" t="s">
        <v>4</v>
      </c>
      <c r="AG6" s="2"/>
      <c r="AH6" s="3"/>
      <c r="AJ6" s="1" t="s">
        <v>4</v>
      </c>
      <c r="AK6" s="2" t="s">
        <v>10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2.2025000000000001</v>
      </c>
      <c r="J7" s="3"/>
      <c r="L7" s="1">
        <v>1</v>
      </c>
      <c r="M7" s="2">
        <v>1.8349</v>
      </c>
      <c r="N7" s="3"/>
      <c r="P7" s="1">
        <v>1</v>
      </c>
      <c r="Q7" s="2">
        <v>1.887</v>
      </c>
      <c r="R7" s="3"/>
      <c r="T7" s="1">
        <v>1</v>
      </c>
      <c r="U7" s="2">
        <v>1.234</v>
      </c>
      <c r="V7" s="3"/>
      <c r="X7" s="1">
        <v>1</v>
      </c>
      <c r="Y7" s="2">
        <v>1.2121</v>
      </c>
      <c r="Z7" s="3"/>
      <c r="AB7" s="1">
        <v>1</v>
      </c>
      <c r="AC7" s="2">
        <v>1.1240000000000001</v>
      </c>
      <c r="AD7" s="3"/>
      <c r="AF7" s="1">
        <v>1</v>
      </c>
      <c r="AG7" s="2">
        <v>1.012</v>
      </c>
      <c r="AH7" s="3"/>
      <c r="AJ7" s="1">
        <v>1</v>
      </c>
      <c r="AK7" s="2">
        <v>1.0639000000000001</v>
      </c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2.1616</v>
      </c>
      <c r="J8" s="3"/>
      <c r="L8" s="1">
        <v>2</v>
      </c>
      <c r="M8" s="2">
        <v>1.8456999999999999</v>
      </c>
      <c r="N8" s="3"/>
      <c r="P8" s="1">
        <v>2</v>
      </c>
      <c r="Q8" s="2">
        <v>1.8959999999999999</v>
      </c>
      <c r="R8" s="3"/>
      <c r="T8" s="1">
        <v>2</v>
      </c>
      <c r="U8" s="2">
        <v>1.276</v>
      </c>
      <c r="V8" s="3"/>
      <c r="X8" s="1">
        <v>2</v>
      </c>
      <c r="Y8" s="2">
        <v>1.1911</v>
      </c>
      <c r="Z8" s="3"/>
      <c r="AB8" s="1">
        <v>2</v>
      </c>
      <c r="AC8" s="2">
        <v>1.0827</v>
      </c>
      <c r="AD8" s="3"/>
      <c r="AF8" s="1">
        <v>2</v>
      </c>
      <c r="AG8" s="2">
        <v>1.0344</v>
      </c>
      <c r="AH8" s="3"/>
      <c r="AJ8" s="1">
        <v>2</v>
      </c>
      <c r="AK8" s="2">
        <v>1.0665</v>
      </c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2.09</v>
      </c>
      <c r="J9" s="3"/>
      <c r="L9" s="1">
        <v>3</v>
      </c>
      <c r="M9" s="4">
        <v>1.8013999999999999</v>
      </c>
      <c r="N9" s="3"/>
      <c r="P9" s="1">
        <v>3</v>
      </c>
      <c r="Q9" s="4">
        <v>1.8540000000000001</v>
      </c>
      <c r="R9" s="3"/>
      <c r="T9" s="1">
        <v>3</v>
      </c>
      <c r="U9" s="4">
        <v>1.2551000000000001</v>
      </c>
      <c r="V9" s="3"/>
      <c r="X9" s="1">
        <v>3</v>
      </c>
      <c r="Y9" s="4">
        <v>1.2307999999999999</v>
      </c>
      <c r="Z9" s="3"/>
      <c r="AB9" s="1">
        <v>3</v>
      </c>
      <c r="AC9" s="4">
        <v>1.1080000000000001</v>
      </c>
      <c r="AD9" s="3"/>
      <c r="AF9" s="1">
        <v>3</v>
      </c>
      <c r="AG9" s="4">
        <v>1.0229999999999999</v>
      </c>
      <c r="AH9" s="3"/>
      <c r="AJ9" s="1">
        <v>3</v>
      </c>
      <c r="AK9" s="4">
        <v>1.0602</v>
      </c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2.1764999999999999</v>
      </c>
      <c r="J10" s="3"/>
      <c r="L10" s="1">
        <v>4</v>
      </c>
      <c r="M10" s="4">
        <v>1.7312000000000001</v>
      </c>
      <c r="N10" s="3"/>
      <c r="P10" s="1">
        <v>4</v>
      </c>
      <c r="Q10" s="4">
        <v>1.8536999999999999</v>
      </c>
      <c r="R10" s="3"/>
      <c r="T10" s="1">
        <v>4</v>
      </c>
      <c r="U10" s="4">
        <v>1.2556</v>
      </c>
      <c r="V10" s="3"/>
      <c r="X10" s="1">
        <v>4</v>
      </c>
      <c r="Y10" s="4">
        <v>1.2253000000000001</v>
      </c>
      <c r="Z10" s="3"/>
      <c r="AB10" s="1">
        <v>4</v>
      </c>
      <c r="AC10" s="4">
        <v>1.0994999999999999</v>
      </c>
      <c r="AD10" s="3"/>
      <c r="AF10" s="1">
        <v>4</v>
      </c>
      <c r="AG10" s="4">
        <v>1.0156000000000001</v>
      </c>
      <c r="AH10" s="3"/>
      <c r="AJ10" s="1">
        <v>4</v>
      </c>
      <c r="AK10" s="4">
        <v>1.0435000000000001</v>
      </c>
      <c r="AL10" s="3"/>
    </row>
    <row r="11" spans="3:40" x14ac:dyDescent="0.25">
      <c r="D11">
        <v>5</v>
      </c>
      <c r="E11">
        <v>5.415</v>
      </c>
      <c r="H11" s="1">
        <v>5</v>
      </c>
      <c r="I11" s="4">
        <v>2.1402000000000001</v>
      </c>
      <c r="J11" s="3"/>
      <c r="L11" s="1">
        <v>5</v>
      </c>
      <c r="M11" s="4">
        <v>1.7403999999999999</v>
      </c>
      <c r="N11" s="3"/>
      <c r="P11" s="1">
        <v>5</v>
      </c>
      <c r="Q11" s="4">
        <v>1.8673999999999999</v>
      </c>
      <c r="R11" s="3"/>
      <c r="T11" s="1">
        <v>5</v>
      </c>
      <c r="U11" s="4">
        <v>1.2606999999999999</v>
      </c>
      <c r="V11" s="3"/>
      <c r="X11" s="1">
        <v>5</v>
      </c>
      <c r="Y11" s="4">
        <v>1.2018</v>
      </c>
      <c r="Z11" s="3"/>
      <c r="AB11" s="1">
        <v>5</v>
      </c>
      <c r="AC11" s="4">
        <v>1.1047</v>
      </c>
      <c r="AD11" s="3"/>
      <c r="AF11" s="1">
        <v>5</v>
      </c>
      <c r="AG11" s="4">
        <v>1.0134000000000001</v>
      </c>
      <c r="AH11" s="3"/>
      <c r="AJ11" s="1">
        <v>5</v>
      </c>
      <c r="AK11" s="4">
        <v>1.0555000000000001</v>
      </c>
      <c r="AL11" s="3"/>
    </row>
    <row r="12" spans="3:40" x14ac:dyDescent="0.25">
      <c r="D12">
        <v>6</v>
      </c>
      <c r="H12" s="1">
        <v>6</v>
      </c>
      <c r="I12" s="4">
        <v>2.2517999999999998</v>
      </c>
      <c r="J12" s="3"/>
      <c r="L12" s="1">
        <v>6</v>
      </c>
      <c r="M12" s="4">
        <v>1.8415999999999999</v>
      </c>
      <c r="N12" s="3"/>
      <c r="P12" s="1">
        <v>6</v>
      </c>
      <c r="Q12" s="4">
        <v>1.8507</v>
      </c>
      <c r="R12" s="3"/>
      <c r="T12" s="1">
        <v>6</v>
      </c>
      <c r="U12" s="4">
        <v>1.2583</v>
      </c>
      <c r="V12" s="3"/>
      <c r="X12" s="1">
        <v>6</v>
      </c>
      <c r="Y12" s="4">
        <v>1.2208000000000001</v>
      </c>
      <c r="Z12" s="3"/>
      <c r="AB12" s="1">
        <v>6</v>
      </c>
      <c r="AC12" s="4">
        <v>1.1303000000000001</v>
      </c>
      <c r="AD12" s="3"/>
      <c r="AF12" s="1">
        <v>6</v>
      </c>
      <c r="AG12" s="4">
        <v>1.004</v>
      </c>
      <c r="AH12" s="3"/>
      <c r="AJ12" s="1">
        <v>6</v>
      </c>
      <c r="AK12" s="4">
        <v>1.0377000000000001</v>
      </c>
      <c r="AL12" s="3"/>
    </row>
    <row r="13" spans="3:40" x14ac:dyDescent="0.25">
      <c r="D13">
        <v>7</v>
      </c>
      <c r="H13" s="1">
        <v>7</v>
      </c>
      <c r="I13" s="4">
        <v>1.9395</v>
      </c>
      <c r="J13" s="3"/>
      <c r="L13" s="1">
        <v>7</v>
      </c>
      <c r="M13" s="4">
        <v>1.7305999999999999</v>
      </c>
      <c r="N13" s="3"/>
      <c r="P13" s="1">
        <v>7</v>
      </c>
      <c r="Q13" s="4">
        <v>1.8842000000000001</v>
      </c>
      <c r="R13" s="3"/>
      <c r="T13" s="1">
        <v>7</v>
      </c>
      <c r="U13" s="4">
        <v>1.2744</v>
      </c>
      <c r="V13" s="3"/>
      <c r="X13" s="1">
        <v>7</v>
      </c>
      <c r="Y13" s="4">
        <v>1.2143999999999999</v>
      </c>
      <c r="Z13" s="3"/>
      <c r="AB13" s="1">
        <v>7</v>
      </c>
      <c r="AC13" s="4">
        <v>1.1060000000000001</v>
      </c>
      <c r="AD13" s="3"/>
      <c r="AF13" s="1">
        <v>7</v>
      </c>
      <c r="AG13" s="4">
        <v>1.008</v>
      </c>
      <c r="AH13" s="3"/>
      <c r="AJ13" s="1">
        <v>7</v>
      </c>
      <c r="AK13" s="4">
        <v>1.0513999999999999</v>
      </c>
      <c r="AL13" s="3"/>
    </row>
    <row r="14" spans="3:40" x14ac:dyDescent="0.25">
      <c r="D14">
        <v>8</v>
      </c>
      <c r="H14" s="1">
        <v>8</v>
      </c>
      <c r="I14" s="4">
        <v>2.0604</v>
      </c>
      <c r="J14" s="3"/>
      <c r="L14" s="1">
        <v>8</v>
      </c>
      <c r="M14" s="4">
        <v>1.7507999999999999</v>
      </c>
      <c r="N14" s="3"/>
      <c r="P14" s="1">
        <v>8</v>
      </c>
      <c r="Q14" s="4">
        <v>1.8892</v>
      </c>
      <c r="R14" s="3"/>
      <c r="T14" s="1">
        <v>8</v>
      </c>
      <c r="U14" s="4">
        <v>1.304</v>
      </c>
      <c r="V14" s="3"/>
      <c r="X14" s="1">
        <v>8</v>
      </c>
      <c r="Y14" s="4">
        <v>1.2019</v>
      </c>
      <c r="Z14" s="3"/>
      <c r="AB14" s="1">
        <v>8</v>
      </c>
      <c r="AC14" s="4">
        <v>1.1100000000000001</v>
      </c>
      <c r="AD14" s="3"/>
      <c r="AF14" s="1">
        <v>8</v>
      </c>
      <c r="AG14" s="4">
        <v>1.0044</v>
      </c>
      <c r="AH14" s="3"/>
      <c r="AJ14" s="1">
        <v>8</v>
      </c>
      <c r="AK14" s="4">
        <v>1.0422</v>
      </c>
      <c r="AL14" s="3"/>
    </row>
    <row r="15" spans="3:40" x14ac:dyDescent="0.25">
      <c r="D15">
        <v>9</v>
      </c>
      <c r="H15" s="1">
        <v>9</v>
      </c>
      <c r="I15" s="4">
        <v>1.9020999999999999</v>
      </c>
      <c r="J15" s="3"/>
      <c r="L15" s="1">
        <v>9</v>
      </c>
      <c r="M15" s="4">
        <v>1.865</v>
      </c>
      <c r="N15" s="3"/>
      <c r="P15" s="1">
        <v>9</v>
      </c>
      <c r="Q15" s="4">
        <v>1.6211</v>
      </c>
      <c r="R15" s="3"/>
      <c r="T15" s="1">
        <v>9</v>
      </c>
      <c r="U15" s="4">
        <v>1.3110999999999999</v>
      </c>
      <c r="V15" s="3"/>
      <c r="X15" s="1">
        <v>9</v>
      </c>
      <c r="Y15" s="4">
        <v>1.2139</v>
      </c>
      <c r="Z15" s="3"/>
      <c r="AB15" s="1">
        <v>9</v>
      </c>
      <c r="AC15" s="4">
        <v>1.1052999999999999</v>
      </c>
      <c r="AD15" s="3"/>
      <c r="AF15" s="1">
        <v>9</v>
      </c>
      <c r="AG15" s="4">
        <v>0.99350000000000005</v>
      </c>
      <c r="AH15" s="3"/>
      <c r="AJ15" s="1">
        <v>9</v>
      </c>
      <c r="AK15" s="4">
        <v>1.0302</v>
      </c>
      <c r="AL15" s="3"/>
    </row>
    <row r="16" spans="3:40" x14ac:dyDescent="0.25">
      <c r="D16">
        <v>10</v>
      </c>
      <c r="H16" s="1">
        <v>10</v>
      </c>
      <c r="I16" s="4">
        <v>1.9376</v>
      </c>
      <c r="J16" s="3"/>
      <c r="L16" s="1">
        <v>10</v>
      </c>
      <c r="M16" s="4">
        <v>2.1280000000000001</v>
      </c>
      <c r="N16" s="3"/>
      <c r="P16" s="1">
        <v>10</v>
      </c>
      <c r="Q16" s="4">
        <v>1.6439999999999999</v>
      </c>
      <c r="R16" s="3"/>
      <c r="T16" s="1">
        <v>10</v>
      </c>
      <c r="U16" s="4">
        <v>1.2769999999999999</v>
      </c>
      <c r="V16" s="3"/>
      <c r="X16" s="1">
        <v>10</v>
      </c>
      <c r="Y16" s="4">
        <v>1.2087000000000001</v>
      </c>
      <c r="Z16" s="3"/>
      <c r="AB16" s="1">
        <v>10</v>
      </c>
      <c r="AC16" s="4">
        <v>1.115</v>
      </c>
      <c r="AD16" s="3"/>
      <c r="AF16" s="1">
        <v>10</v>
      </c>
      <c r="AG16" s="4">
        <v>0.99229999999999996</v>
      </c>
      <c r="AH16" s="3"/>
      <c r="AJ16" s="1">
        <v>10</v>
      </c>
      <c r="AK16" s="4">
        <v>1.0271999999999999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18</v>
      </c>
      <c r="I19" s="2">
        <f>100*($D$4/$D$3)*((AVERAGE(I7:I16)-K1*10^(-3))/(AVERAGE(K2:K3)-($D$4/$D$3)*K1*10^(-3)))</f>
        <v>0.18518249262125089</v>
      </c>
      <c r="J19" s="3"/>
      <c r="L19" s="1" t="s">
        <v>18</v>
      </c>
      <c r="M19" s="2">
        <f>100*($D$4/$D$3)*((AVERAGE(M7:M16)-O1*10^(-3))/(AVERAGE(O2:O3)-($D$4/$D$3)*O1*10^(-3)))</f>
        <v>0.16590571453087499</v>
      </c>
      <c r="N19" s="3"/>
      <c r="P19" s="1" t="s">
        <v>18</v>
      </c>
      <c r="Q19" s="2">
        <f>100*($D$4/$D$3)*((AVERAGE(Q7:Q16)-S1*10^(-3))/(AVERAGE(S2:S3)-($D$4/$D$3)*S1*10^(-3)))</f>
        <v>0.17055989128352608</v>
      </c>
      <c r="R19" s="3"/>
      <c r="T19" s="1" t="s">
        <v>18</v>
      </c>
      <c r="U19" s="2">
        <f>100*($D$4/$D$3)*((AVERAGE(U7:U16)-W1*10^(-3))/(AVERAGE(W2:W3)-($D$4/$D$3)*W1*10^(-3)))</f>
        <v>0.12033479674398254</v>
      </c>
      <c r="V19" s="3"/>
      <c r="X19" s="1" t="s">
        <v>18</v>
      </c>
      <c r="Y19" s="2">
        <f>100*($D$4/$D$3)*((AVERAGE(Y7:Y16)-AA1*10^(-3))/(AVERAGE(AA2:AA3)-($D$4/$D$3)*AA1*10^(-3)))</f>
        <v>0.11499124255297744</v>
      </c>
      <c r="Z19" s="3"/>
      <c r="AB19" s="1" t="s">
        <v>18</v>
      </c>
      <c r="AC19" s="2">
        <f>100*($D$4/$D$3)*((AVERAGE(AC7:AC16)-AE1*10^(-3))/(AVERAGE(AE2:AE3)-($D$4/$D$3)*AE1*10^(-3)))</f>
        <v>0.1063148370595734</v>
      </c>
      <c r="AD19" s="3"/>
      <c r="AF19" s="1" t="s">
        <v>18</v>
      </c>
      <c r="AG19" s="2">
        <f>100*($D$4/$D$3)*((AVERAGE(AG7:AG16)-AI1*10^(-3))/(AVERAGE(AI2:AI3)-($D$4/$D$3)*AI1*10^(-3)))</f>
        <v>9.7493196869740992E-2</v>
      </c>
      <c r="AH19" s="3"/>
      <c r="AJ19" s="1" t="s">
        <v>18</v>
      </c>
      <c r="AK19" s="2">
        <f>100*($D$4/$D$3)*((AVERAGE(AK7:AK16)-AM1*10^(-3))/(AVERAGE(AM2:AM3)-($D$4/$D$3)*AM1*10^(-3)))</f>
        <v>0.10444366783988664</v>
      </c>
      <c r="AL19" s="3"/>
    </row>
    <row r="20" spans="3:38" x14ac:dyDescent="0.25">
      <c r="H20" s="1" t="s">
        <v>20</v>
      </c>
      <c r="I20" s="2">
        <f>100*($D$4/$D$3)*((MAX(I7:I16)-K1*10^(-3))/(MIN(K2:K3)-($D$4/$D$3)*K1*10^(-3)))</f>
        <v>0.20197284599771526</v>
      </c>
      <c r="J20" s="3"/>
      <c r="L20" s="1" t="s">
        <v>20</v>
      </c>
      <c r="M20" s="2">
        <f>100*($D$4/$D$3)*((MAX(M7:M16)-O1*10^(-3))/(MIN(O2:O3)-($D$4/$D$3)*O1*10^(-3)))</f>
        <v>0.19581816807219216</v>
      </c>
      <c r="N20" s="3"/>
      <c r="P20" s="1" t="s">
        <v>20</v>
      </c>
      <c r="Q20" s="2">
        <f>100*($D$4/$D$3)*((MAX(Q7:Q16)-S1*10^(-3))/(MIN(S2:S3)-($D$4/$D$3)*S1*10^(-3)))</f>
        <v>0.18014731958176772</v>
      </c>
      <c r="R20" s="3"/>
      <c r="T20" s="1" t="s">
        <v>20</v>
      </c>
      <c r="U20" s="2">
        <f>100*($D$4/$D$3)*((MAX(U7:U16)-W1*10^(-3))/(MIN(W2:W3)-($D$4/$D$3)*W1*10^(-3)))</f>
        <v>0.12447557534604743</v>
      </c>
      <c r="V20" s="3"/>
      <c r="X20" s="1" t="s">
        <v>20</v>
      </c>
      <c r="Y20" s="2">
        <f>100*($D$4/$D$3)*((MAX(Y7:Y16)-AA1*10^(-3))/(MIN(AA2:AA3)-($D$4/$D$3)*AA1*10^(-3)))</f>
        <v>0.11726080300730723</v>
      </c>
      <c r="Z20" s="3"/>
      <c r="AB20" s="1" t="s">
        <v>20</v>
      </c>
      <c r="AC20" s="2">
        <f>100*($D$4/$D$3)*((MAX(AC7:AC16)-AE1*10^(-3))/(MIN(AE2:AE3)-($D$4/$D$3)*AE1*10^(-3)))</f>
        <v>0.1091828601761059</v>
      </c>
      <c r="AD20" s="3"/>
      <c r="AF20" s="1" t="s">
        <v>20</v>
      </c>
      <c r="AG20" s="2">
        <f>100*($D$4/$D$3)*((MAX(AG7:AG16)-AI1*10^(-3))/(MIN(AI2:AI3)-($D$4/$D$3)*AI1*10^(-3)))</f>
        <v>9.9864691631773167E-2</v>
      </c>
      <c r="AH20" s="3"/>
      <c r="AJ20" s="1" t="s">
        <v>20</v>
      </c>
      <c r="AK20" s="2">
        <f>100*($D$4/$D$3)*((MAX(AK7:AK16)-AM1*10^(-3))/(MIN(AM2:AM3)-($D$4/$D$3)*AM1*10^(-3)))</f>
        <v>0.1100520333135729</v>
      </c>
      <c r="AL20" s="3"/>
    </row>
    <row r="21" spans="3:38" x14ac:dyDescent="0.25">
      <c r="H21" s="1" t="s">
        <v>19</v>
      </c>
      <c r="I21" s="2">
        <f>100*($D$4/$D$3)*((MIN(I7:I16)-K1*10^(-3))/(MAX(K2:K3)-($D$4/$D$3)*K1*10^(-3)))</f>
        <v>0.16710003814713634</v>
      </c>
      <c r="J21" s="3"/>
      <c r="L21" s="1" t="s">
        <v>19</v>
      </c>
      <c r="M21" s="2">
        <f>100*($D$4/$D$3)*((MIN(M7:M16)-O1*10^(-3))/(MAX(O2:O3)-($D$4/$D$3)*O1*10^(-3)))</f>
        <v>0.15514249811452624</v>
      </c>
      <c r="N21" s="3"/>
      <c r="P21" s="1" t="s">
        <v>19</v>
      </c>
      <c r="Q21" s="2">
        <f>100*($D$4/$D$3)*((MIN(Q7:Q16)-S1*10^(-3))/(MAX(S2:S3)-($D$4/$D$3)*S1*10^(-3)))</f>
        <v>0.14907545313903395</v>
      </c>
      <c r="R21" s="3"/>
      <c r="T21" s="1" t="s">
        <v>19</v>
      </c>
      <c r="U21" s="2">
        <f>100*($D$4/$D$3)*((MIN(U7:U16)-W1*10^(-3))/(MAX(W2:W3)-($D$4/$D$3)*W1*10^(-3)))</f>
        <v>0.11657942952080756</v>
      </c>
      <c r="V21" s="3"/>
      <c r="X21" s="1" t="s">
        <v>19</v>
      </c>
      <c r="Y21" s="2">
        <f>100*($D$4/$D$3)*((MIN(Y7:Y16)-AA1*10^(-3))/(MAX(AA2:AA3)-($D$4/$D$3)*AA1*10^(-3)))</f>
        <v>0.11252633306954973</v>
      </c>
      <c r="Z21" s="3"/>
      <c r="AB21" s="1" t="s">
        <v>19</v>
      </c>
      <c r="AC21" s="2">
        <f>100*($D$4/$D$3)*((MIN(AC7:AC16)-AE1*10^(-3))/(MAX(AE2:AE3)-($D$4/$D$3)*AE1*10^(-3)))</f>
        <v>0.10309545417456321</v>
      </c>
      <c r="AD21" s="3"/>
      <c r="AF21" s="1" t="s">
        <v>19</v>
      </c>
      <c r="AG21" s="2">
        <f>100*($D$4/$D$3)*((MIN(AG7:AG16)-AI1*10^(-3))/(MAX(AI2:AI3)-($D$4/$D$3)*AI1*10^(-3)))</f>
        <v>9.5760030790532996E-2</v>
      </c>
      <c r="AH21" s="3"/>
      <c r="AJ21" s="1" t="s">
        <v>19</v>
      </c>
      <c r="AK21" s="2">
        <f>100*($D$4/$D$3)*((MIN(AK7:AK16)-AM1*10^(-3))/(MAX(AM2:AM3)-($D$4/$D$3)*AM1*10^(-3)))</f>
        <v>9.901365215731911E-2</v>
      </c>
      <c r="AL21" s="3"/>
    </row>
    <row r="22" spans="3:38" x14ac:dyDescent="0.25">
      <c r="C22" t="s">
        <v>14</v>
      </c>
      <c r="H22" s="1" t="s">
        <v>21</v>
      </c>
      <c r="I22" s="2">
        <f>I20-I19</f>
        <v>1.6790353376464368E-2</v>
      </c>
      <c r="J22" s="3"/>
      <c r="L22" s="1" t="s">
        <v>21</v>
      </c>
      <c r="M22" s="2">
        <f>M20-M19</f>
        <v>2.9912453541317163E-2</v>
      </c>
      <c r="N22" s="3"/>
      <c r="P22" s="1" t="s">
        <v>21</v>
      </c>
      <c r="Q22" s="2">
        <f>Q20-Q19</f>
        <v>9.5874282982416348E-3</v>
      </c>
      <c r="R22" s="3"/>
      <c r="T22" s="1" t="s">
        <v>21</v>
      </c>
      <c r="U22" s="2">
        <f>U20-U19</f>
        <v>4.1407786020648957E-3</v>
      </c>
      <c r="V22" s="3"/>
      <c r="X22" s="1" t="s">
        <v>21</v>
      </c>
      <c r="Y22" s="2">
        <f>Y20-Y19</f>
        <v>2.2695604543297998E-3</v>
      </c>
      <c r="Z22" s="3"/>
      <c r="AB22" s="1" t="s">
        <v>21</v>
      </c>
      <c r="AC22" s="2">
        <f>AC20-AC19</f>
        <v>2.8680231165325032E-3</v>
      </c>
      <c r="AD22" s="3"/>
      <c r="AF22" s="1" t="s">
        <v>21</v>
      </c>
      <c r="AG22" s="2">
        <f>AG20-AG19</f>
        <v>2.3714947620321752E-3</v>
      </c>
      <c r="AH22" s="3"/>
      <c r="AJ22" s="1" t="s">
        <v>21</v>
      </c>
      <c r="AK22" s="2">
        <f>AK20-AK19</f>
        <v>5.6083654736862609E-3</v>
      </c>
      <c r="AL22" s="3"/>
    </row>
    <row r="23" spans="3:38" x14ac:dyDescent="0.25">
      <c r="C23" t="s">
        <v>15</v>
      </c>
      <c r="H23" s="1" t="s">
        <v>22</v>
      </c>
      <c r="I23" s="2">
        <f>I19-I21</f>
        <v>1.8082454474114551E-2</v>
      </c>
      <c r="J23" s="3"/>
      <c r="L23" s="1" t="s">
        <v>22</v>
      </c>
      <c r="M23" s="2">
        <f>M19-M21</f>
        <v>1.0763216416348753E-2</v>
      </c>
      <c r="N23" s="3"/>
      <c r="P23" s="1" t="s">
        <v>22</v>
      </c>
      <c r="Q23" s="2">
        <f>Q19-Q21</f>
        <v>2.1484438144492135E-2</v>
      </c>
      <c r="R23" s="3"/>
      <c r="T23" s="1" t="s">
        <v>22</v>
      </c>
      <c r="U23" s="2">
        <f>U19-U21</f>
        <v>3.7553672231749741E-3</v>
      </c>
      <c r="V23" s="3"/>
      <c r="X23" s="1" t="s">
        <v>22</v>
      </c>
      <c r="Y23" s="2">
        <f>Y19-Y21</f>
        <v>2.4649094834277019E-3</v>
      </c>
      <c r="Z23" s="3"/>
      <c r="AB23" s="1" t="s">
        <v>22</v>
      </c>
      <c r="AC23" s="2">
        <f>AC19-AC21</f>
        <v>3.219382885010183E-3</v>
      </c>
      <c r="AD23" s="3"/>
      <c r="AF23" s="1" t="s">
        <v>22</v>
      </c>
      <c r="AG23" s="2">
        <f>AG19-AG21</f>
        <v>1.7331660792079956E-3</v>
      </c>
      <c r="AH23" s="3"/>
      <c r="AJ23" s="1" t="s">
        <v>22</v>
      </c>
      <c r="AK23" s="2">
        <f>AK19-AK21</f>
        <v>5.4300156825675266E-3</v>
      </c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F24" s="1"/>
      <c r="AG24" s="2"/>
      <c r="AH24" s="3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/>
      <c r="U28" s="2"/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/>
      <c r="AK28" s="2"/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/>
      <c r="Y29" s="2"/>
      <c r="Z29" s="3"/>
      <c r="AB29" s="1"/>
      <c r="AC29" s="2"/>
      <c r="AD29" s="3"/>
      <c r="AF29" s="1"/>
      <c r="AG29" s="2"/>
      <c r="AH29" s="3"/>
      <c r="AJ29" s="1"/>
      <c r="AK29" s="2"/>
      <c r="AL29" s="3"/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/>
      <c r="Y30" s="2"/>
      <c r="Z30" s="3"/>
      <c r="AB30" s="1"/>
      <c r="AC30" s="2"/>
      <c r="AD30" s="3"/>
      <c r="AF30" s="1"/>
      <c r="AG30" s="2"/>
      <c r="AH30" s="3"/>
      <c r="AJ30" s="1"/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/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/>
      <c r="Y32" s="2"/>
      <c r="Z32" s="3"/>
      <c r="AB32" s="1"/>
      <c r="AC32" s="2"/>
      <c r="AD32" s="3"/>
      <c r="AF32" s="1"/>
      <c r="AG32" s="2"/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  <row r="38" spans="8:38" x14ac:dyDescent="0.25">
      <c r="H38" s="5"/>
    </row>
    <row r="39" spans="8:38" x14ac:dyDescent="0.25">
      <c r="H39" s="2" t="s">
        <v>32</v>
      </c>
      <c r="P39" t="s">
        <v>33</v>
      </c>
      <c r="T39" s="4"/>
    </row>
    <row r="40" spans="8:38" x14ac:dyDescent="0.25">
      <c r="H40" s="2" t="s">
        <v>2</v>
      </c>
      <c r="I40" t="s">
        <v>18</v>
      </c>
      <c r="J40" t="s">
        <v>20</v>
      </c>
      <c r="K40" t="s">
        <v>19</v>
      </c>
      <c r="L40" t="s">
        <v>26</v>
      </c>
      <c r="M40" t="s">
        <v>27</v>
      </c>
      <c r="P40" t="s">
        <v>23</v>
      </c>
      <c r="Q40" t="s">
        <v>18</v>
      </c>
      <c r="R40" t="s">
        <v>20</v>
      </c>
      <c r="S40" t="s">
        <v>19</v>
      </c>
      <c r="T40" t="s">
        <v>26</v>
      </c>
      <c r="U40" t="s">
        <v>27</v>
      </c>
    </row>
    <row r="41" spans="8:38" x14ac:dyDescent="0.25">
      <c r="H41">
        <v>0.75</v>
      </c>
      <c r="I41">
        <v>0.18518249262125089</v>
      </c>
      <c r="J41">
        <v>0.20197284599771526</v>
      </c>
      <c r="K41">
        <v>0.16710003814713634</v>
      </c>
      <c r="L41">
        <v>1.6790353376464368E-2</v>
      </c>
      <c r="M41">
        <v>1.8082454474114551E-2</v>
      </c>
      <c r="P41">
        <v>0.75</v>
      </c>
      <c r="Q41">
        <v>0.16590571453087499</v>
      </c>
      <c r="R41">
        <v>0.19581816807219216</v>
      </c>
      <c r="S41">
        <v>0.15514249811452624</v>
      </c>
      <c r="T41">
        <v>2.9912453541317163E-2</v>
      </c>
      <c r="U41">
        <v>1.0763216416348753E-2</v>
      </c>
    </row>
    <row r="42" spans="8:38" x14ac:dyDescent="0.25">
      <c r="H42" s="2">
        <v>1</v>
      </c>
      <c r="I42" s="2">
        <v>0.17055989128352608</v>
      </c>
      <c r="J42" s="2">
        <v>0.18014731958176772</v>
      </c>
      <c r="K42" s="2">
        <v>0.14907545313903395</v>
      </c>
      <c r="L42" s="2">
        <v>9.5874282982416348E-3</v>
      </c>
      <c r="M42" s="2">
        <v>2.1484438144492135E-2</v>
      </c>
      <c r="P42">
        <v>1.25</v>
      </c>
      <c r="Q42" s="2">
        <v>0.11499124255297744</v>
      </c>
      <c r="R42" s="2">
        <v>0.11726080300730723</v>
      </c>
      <c r="S42" s="2">
        <v>0.11252633306954973</v>
      </c>
      <c r="T42" s="2">
        <v>2.2695604543297998E-3</v>
      </c>
      <c r="U42" s="2">
        <v>2.4649094834277019E-3</v>
      </c>
    </row>
    <row r="43" spans="8:38" x14ac:dyDescent="0.25">
      <c r="H43">
        <v>1.25</v>
      </c>
      <c r="I43" s="2">
        <v>0.12033479674398254</v>
      </c>
      <c r="J43" s="2">
        <v>0.12447557534604743</v>
      </c>
      <c r="K43" s="2">
        <v>0.11657942952080756</v>
      </c>
      <c r="L43" s="2">
        <v>4.1407786020648957E-3</v>
      </c>
      <c r="M43" s="2">
        <v>3.7553672231749741E-3</v>
      </c>
      <c r="P43">
        <v>1.75</v>
      </c>
      <c r="Q43" s="2">
        <v>0.10444366783988664</v>
      </c>
      <c r="R43" s="2">
        <v>0.1100520333135729</v>
      </c>
      <c r="S43" s="2">
        <v>9.901365215731911E-2</v>
      </c>
      <c r="T43" s="2">
        <v>5.6083654736862609E-3</v>
      </c>
      <c r="U43" s="2">
        <v>5.4300156825675266E-3</v>
      </c>
    </row>
    <row r="44" spans="8:38" x14ac:dyDescent="0.25">
      <c r="H44">
        <v>1.5</v>
      </c>
      <c r="I44" s="2">
        <v>0.1063148370595734</v>
      </c>
      <c r="J44" s="2">
        <v>0.1091828601761059</v>
      </c>
      <c r="K44" s="2">
        <v>0.10309545417456321</v>
      </c>
      <c r="L44" s="2">
        <v>2.8680231165325032E-3</v>
      </c>
      <c r="M44" s="2">
        <v>3.219382885010183E-3</v>
      </c>
    </row>
    <row r="45" spans="8:38" x14ac:dyDescent="0.25">
      <c r="H45">
        <v>1.75</v>
      </c>
      <c r="I45" s="2">
        <v>9.7493196869740992E-2</v>
      </c>
      <c r="J45" s="2">
        <v>9.9864691631773167E-2</v>
      </c>
      <c r="K45" s="2">
        <v>9.5760030790532996E-2</v>
      </c>
      <c r="L45" s="2">
        <v>2.3714947620321752E-3</v>
      </c>
      <c r="M45" s="2">
        <v>1.7331660792079956E-3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44"/>
  <sheetViews>
    <sheetView topLeftCell="I13" workbookViewId="0">
      <selection activeCell="P38" sqref="P38:Q39"/>
    </sheetView>
  </sheetViews>
  <sheetFormatPr defaultRowHeight="15" x14ac:dyDescent="0.25"/>
  <cols>
    <col min="3" max="3" width="23.42578125" bestFit="1" customWidth="1"/>
    <col min="5" max="5" width="10.140625" bestFit="1" customWidth="1"/>
  </cols>
  <sheetData>
    <row r="1" spans="3:40" x14ac:dyDescent="0.25">
      <c r="C1" t="s">
        <v>25</v>
      </c>
      <c r="J1" t="s">
        <v>11</v>
      </c>
      <c r="K1">
        <v>3.82</v>
      </c>
      <c r="N1" t="s">
        <v>11</v>
      </c>
      <c r="R1" t="s">
        <v>11</v>
      </c>
      <c r="S1">
        <v>3.6</v>
      </c>
      <c r="V1" t="s">
        <v>11</v>
      </c>
      <c r="W1">
        <v>3.35</v>
      </c>
      <c r="Z1" t="s">
        <v>11</v>
      </c>
      <c r="AD1" t="s">
        <v>11</v>
      </c>
      <c r="AE1">
        <v>3.5</v>
      </c>
      <c r="AH1" t="s">
        <v>11</v>
      </c>
      <c r="AI1">
        <v>3.28</v>
      </c>
      <c r="AJ1" t="s">
        <v>9</v>
      </c>
      <c r="AL1" t="s">
        <v>11</v>
      </c>
      <c r="AN1" t="s">
        <v>9</v>
      </c>
    </row>
    <row r="2" spans="3:40" x14ac:dyDescent="0.25">
      <c r="J2" t="s">
        <v>12</v>
      </c>
      <c r="K2">
        <v>3.4689999999999999</v>
      </c>
      <c r="M2" t="s">
        <v>5</v>
      </c>
      <c r="N2" t="s">
        <v>12</v>
      </c>
      <c r="R2" t="s">
        <v>12</v>
      </c>
      <c r="S2">
        <v>3.569</v>
      </c>
      <c r="V2" t="s">
        <v>12</v>
      </c>
      <c r="W2">
        <v>3.7069999999999999</v>
      </c>
      <c r="Y2" t="s">
        <v>5</v>
      </c>
      <c r="Z2" t="s">
        <v>12</v>
      </c>
      <c r="AD2" t="s">
        <v>12</v>
      </c>
      <c r="AE2">
        <v>3.9060000000000001</v>
      </c>
      <c r="AH2" t="s">
        <v>12</v>
      </c>
      <c r="AI2" s="4">
        <v>4.0970000000000004</v>
      </c>
      <c r="AJ2" t="s">
        <v>16</v>
      </c>
      <c r="AK2" t="s">
        <v>5</v>
      </c>
      <c r="AL2" t="s">
        <v>12</v>
      </c>
      <c r="AN2" t="s">
        <v>16</v>
      </c>
    </row>
    <row r="3" spans="3:40" x14ac:dyDescent="0.25">
      <c r="C3" t="s">
        <v>0</v>
      </c>
      <c r="D3">
        <v>500</v>
      </c>
      <c r="E3" t="s">
        <v>9</v>
      </c>
      <c r="H3" s="1"/>
      <c r="I3" s="2" t="s">
        <v>2</v>
      </c>
      <c r="J3" s="3" t="s">
        <v>13</v>
      </c>
      <c r="K3">
        <v>3.4079999999999999</v>
      </c>
      <c r="L3" s="1"/>
      <c r="M3" s="2" t="s">
        <v>2</v>
      </c>
      <c r="N3" s="3" t="s">
        <v>13</v>
      </c>
      <c r="P3" s="1"/>
      <c r="Q3" s="2" t="s">
        <v>2</v>
      </c>
      <c r="R3" s="3" t="s">
        <v>13</v>
      </c>
      <c r="S3">
        <v>3.4689999999999999</v>
      </c>
      <c r="T3" s="1"/>
      <c r="U3" s="2" t="s">
        <v>2</v>
      </c>
      <c r="V3" s="3" t="s">
        <v>13</v>
      </c>
      <c r="W3">
        <v>3.569</v>
      </c>
      <c r="X3" s="1"/>
      <c r="Y3" s="2" t="s">
        <v>2</v>
      </c>
      <c r="Z3" s="3" t="s">
        <v>13</v>
      </c>
      <c r="AB3" s="1"/>
      <c r="AC3" s="2" t="s">
        <v>2</v>
      </c>
      <c r="AD3" s="3" t="s">
        <v>13</v>
      </c>
      <c r="AE3">
        <v>3.7069999999999999</v>
      </c>
      <c r="AF3" s="1"/>
      <c r="AG3" s="2" t="s">
        <v>2</v>
      </c>
      <c r="AH3" s="3" t="s">
        <v>13</v>
      </c>
      <c r="AI3">
        <v>3.9060000000000001</v>
      </c>
      <c r="AJ3" s="1" t="s">
        <v>16</v>
      </c>
      <c r="AK3" s="2" t="s">
        <v>2</v>
      </c>
      <c r="AL3" s="3" t="s">
        <v>13</v>
      </c>
      <c r="AN3" t="s">
        <v>16</v>
      </c>
    </row>
    <row r="4" spans="3:40" x14ac:dyDescent="0.25">
      <c r="C4" t="s">
        <v>1</v>
      </c>
      <c r="D4">
        <v>1</v>
      </c>
      <c r="E4" t="s">
        <v>9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</row>
    <row r="5" spans="3:40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</row>
    <row r="6" spans="3:40" x14ac:dyDescent="0.25">
      <c r="D6" t="s">
        <v>4</v>
      </c>
      <c r="E6" t="s">
        <v>3</v>
      </c>
      <c r="F6" t="s">
        <v>11</v>
      </c>
      <c r="H6" s="1" t="s">
        <v>4</v>
      </c>
      <c r="I6" s="2"/>
      <c r="J6" s="3"/>
      <c r="L6" s="1" t="s">
        <v>4</v>
      </c>
      <c r="M6" s="2"/>
      <c r="N6" s="3"/>
      <c r="P6" s="1" t="s">
        <v>4</v>
      </c>
      <c r="Q6" s="2"/>
      <c r="R6" s="3"/>
      <c r="T6" s="1" t="s">
        <v>4</v>
      </c>
      <c r="U6" s="2"/>
      <c r="V6" s="3"/>
      <c r="X6" s="1" t="s">
        <v>4</v>
      </c>
      <c r="Y6" s="2"/>
      <c r="Z6" s="3"/>
      <c r="AB6" s="1" t="s">
        <v>4</v>
      </c>
      <c r="AD6" s="3"/>
      <c r="AF6" s="1" t="s">
        <v>4</v>
      </c>
      <c r="AG6" s="2"/>
      <c r="AH6" s="3"/>
      <c r="AJ6" s="1" t="s">
        <v>4</v>
      </c>
      <c r="AK6" s="2" t="s">
        <v>10</v>
      </c>
      <c r="AL6" s="3"/>
    </row>
    <row r="7" spans="3:40" x14ac:dyDescent="0.25">
      <c r="D7">
        <v>1</v>
      </c>
      <c r="E7">
        <v>5.4109999999999996</v>
      </c>
      <c r="H7" s="1">
        <v>1</v>
      </c>
      <c r="I7" s="4">
        <v>1.075</v>
      </c>
      <c r="J7" s="3"/>
      <c r="L7" s="1">
        <v>1</v>
      </c>
      <c r="M7" s="2"/>
      <c r="N7" s="3"/>
      <c r="P7" s="1">
        <v>1</v>
      </c>
      <c r="Q7" s="2">
        <v>0.76880000000000004</v>
      </c>
      <c r="R7" s="3"/>
      <c r="T7" s="1">
        <v>1</v>
      </c>
      <c r="U7" s="2">
        <v>0.64449999999999996</v>
      </c>
      <c r="V7" s="3"/>
      <c r="X7" s="1">
        <v>1</v>
      </c>
      <c r="Y7" s="2"/>
      <c r="Z7" s="3"/>
      <c r="AB7" s="1">
        <v>1</v>
      </c>
      <c r="AC7" s="2">
        <v>0.58399999999999996</v>
      </c>
      <c r="AD7" s="3"/>
      <c r="AF7" s="1">
        <v>1</v>
      </c>
      <c r="AG7" s="4">
        <v>0.49480000000000002</v>
      </c>
      <c r="AH7" s="3"/>
      <c r="AJ7" s="1">
        <v>1</v>
      </c>
      <c r="AK7" s="2"/>
      <c r="AL7" s="3"/>
    </row>
    <row r="8" spans="3:40" x14ac:dyDescent="0.25">
      <c r="D8">
        <v>2</v>
      </c>
      <c r="E8">
        <v>5.4130000000000003</v>
      </c>
      <c r="H8" s="1">
        <v>2</v>
      </c>
      <c r="I8" s="4">
        <v>1.07</v>
      </c>
      <c r="J8" s="3"/>
      <c r="L8" s="1">
        <v>2</v>
      </c>
      <c r="M8" s="2"/>
      <c r="N8" s="3"/>
      <c r="P8" s="1">
        <v>2</v>
      </c>
      <c r="Q8" s="2">
        <v>0.76800000000000002</v>
      </c>
      <c r="R8" s="3"/>
      <c r="T8" s="1">
        <v>2</v>
      </c>
      <c r="U8" s="2">
        <v>0.65800000000000003</v>
      </c>
      <c r="V8" s="3"/>
      <c r="X8" s="1">
        <v>2</v>
      </c>
      <c r="Y8" s="2"/>
      <c r="Z8" s="3"/>
      <c r="AB8" s="1">
        <v>2</v>
      </c>
      <c r="AC8" s="2">
        <v>0.56759999999999999</v>
      </c>
      <c r="AD8" s="3"/>
      <c r="AF8" s="1">
        <v>2</v>
      </c>
      <c r="AG8" s="4">
        <v>0.50360000000000005</v>
      </c>
      <c r="AH8" s="3"/>
      <c r="AJ8" s="1">
        <v>2</v>
      </c>
      <c r="AK8" s="2"/>
      <c r="AL8" s="3"/>
    </row>
    <row r="9" spans="3:40" x14ac:dyDescent="0.25">
      <c r="D9">
        <v>3</v>
      </c>
      <c r="E9">
        <v>5.4130000000000003</v>
      </c>
      <c r="H9" s="1">
        <v>3</v>
      </c>
      <c r="I9" s="4">
        <v>1.0263</v>
      </c>
      <c r="J9" s="3"/>
      <c r="L9" s="1">
        <v>3</v>
      </c>
      <c r="M9" s="4"/>
      <c r="N9" s="3"/>
      <c r="P9" s="1">
        <v>3</v>
      </c>
      <c r="Q9" s="4">
        <v>0.79110000000000003</v>
      </c>
      <c r="R9" s="3"/>
      <c r="T9" s="1">
        <v>3</v>
      </c>
      <c r="U9" s="4">
        <v>0.68179999999999996</v>
      </c>
      <c r="V9" s="3"/>
      <c r="X9" s="1">
        <v>3</v>
      </c>
      <c r="Y9" s="4"/>
      <c r="Z9" s="3"/>
      <c r="AB9" s="1">
        <v>3</v>
      </c>
      <c r="AC9" s="4">
        <v>0.54400000000000004</v>
      </c>
      <c r="AD9" s="3"/>
      <c r="AF9" s="1">
        <v>3</v>
      </c>
      <c r="AG9" s="4">
        <v>0.50619999999999998</v>
      </c>
      <c r="AH9" s="3"/>
      <c r="AJ9" s="1">
        <v>3</v>
      </c>
      <c r="AK9" s="4"/>
      <c r="AL9" s="3"/>
    </row>
    <row r="10" spans="3:40" x14ac:dyDescent="0.25">
      <c r="D10">
        <v>4</v>
      </c>
      <c r="E10">
        <v>5.4139999999999997</v>
      </c>
      <c r="H10" s="1">
        <v>4</v>
      </c>
      <c r="I10" s="4">
        <v>1.0222</v>
      </c>
      <c r="J10" s="3"/>
      <c r="L10" s="1">
        <v>4</v>
      </c>
      <c r="M10" s="4"/>
      <c r="N10" s="3"/>
      <c r="P10" s="1">
        <v>4</v>
      </c>
      <c r="Q10" s="4">
        <v>0.78569999999999995</v>
      </c>
      <c r="R10" s="3"/>
      <c r="T10" s="1">
        <v>4</v>
      </c>
      <c r="U10" s="4">
        <v>0.66169999999999995</v>
      </c>
      <c r="V10" s="3"/>
      <c r="X10" s="1">
        <v>4</v>
      </c>
      <c r="Y10" s="4"/>
      <c r="Z10" s="3"/>
      <c r="AB10" s="1">
        <v>4</v>
      </c>
      <c r="AC10" s="4">
        <v>0.55330000000000001</v>
      </c>
      <c r="AD10" s="3"/>
      <c r="AF10" s="1">
        <v>4</v>
      </c>
      <c r="AG10" s="4">
        <v>0.501</v>
      </c>
      <c r="AH10" s="3"/>
      <c r="AJ10" s="1">
        <v>4</v>
      </c>
      <c r="AK10" s="4"/>
      <c r="AL10" s="3"/>
    </row>
    <row r="11" spans="3:40" x14ac:dyDescent="0.25">
      <c r="D11">
        <v>5</v>
      </c>
      <c r="E11">
        <v>5.415</v>
      </c>
      <c r="H11" s="1">
        <v>5</v>
      </c>
      <c r="I11" s="4">
        <v>1.0325</v>
      </c>
      <c r="J11" s="3"/>
      <c r="L11" s="1">
        <v>5</v>
      </c>
      <c r="M11" s="4"/>
      <c r="N11" s="3"/>
      <c r="P11" s="1">
        <v>5</v>
      </c>
      <c r="Q11" s="4">
        <v>0.78739999999999999</v>
      </c>
      <c r="R11" s="3"/>
      <c r="T11" s="1">
        <v>5</v>
      </c>
      <c r="U11" s="4">
        <v>0.69</v>
      </c>
      <c r="V11" s="3"/>
      <c r="X11" s="1">
        <v>5</v>
      </c>
      <c r="Y11" s="4"/>
      <c r="Z11" s="3"/>
      <c r="AB11" s="1">
        <v>5</v>
      </c>
      <c r="AC11" s="4">
        <v>0.54620000000000002</v>
      </c>
      <c r="AD11" s="3"/>
      <c r="AF11" s="1">
        <v>5</v>
      </c>
      <c r="AG11" s="4">
        <v>0.49619999999999997</v>
      </c>
      <c r="AH11" s="3"/>
      <c r="AJ11" s="1">
        <v>5</v>
      </c>
      <c r="AK11" s="4"/>
      <c r="AL11" s="3"/>
    </row>
    <row r="12" spans="3:40" x14ac:dyDescent="0.25">
      <c r="D12">
        <v>6</v>
      </c>
      <c r="H12" s="1">
        <v>6</v>
      </c>
      <c r="I12" s="4">
        <v>0.99770000000000003</v>
      </c>
      <c r="J12" s="3"/>
      <c r="L12" s="1">
        <v>6</v>
      </c>
      <c r="M12" s="4"/>
      <c r="N12" s="3"/>
      <c r="P12" s="1">
        <v>6</v>
      </c>
      <c r="Q12" s="4">
        <v>0.77400000000000002</v>
      </c>
      <c r="R12" s="3"/>
      <c r="T12" s="1">
        <v>6</v>
      </c>
      <c r="U12" s="4">
        <v>0.61409999999999998</v>
      </c>
      <c r="V12" s="3"/>
      <c r="X12" s="1">
        <v>6</v>
      </c>
      <c r="Y12" s="4"/>
      <c r="Z12" s="3"/>
      <c r="AB12" s="1">
        <v>6</v>
      </c>
      <c r="AC12" s="4">
        <v>0.56779999999999997</v>
      </c>
      <c r="AD12" s="3"/>
      <c r="AF12" s="1">
        <v>6</v>
      </c>
      <c r="AG12" s="4">
        <v>0.50270000000000004</v>
      </c>
      <c r="AH12" s="3"/>
      <c r="AJ12" s="1">
        <v>6</v>
      </c>
      <c r="AK12" s="4"/>
      <c r="AL12" s="3"/>
    </row>
    <row r="13" spans="3:40" x14ac:dyDescent="0.25">
      <c r="D13">
        <v>7</v>
      </c>
      <c r="H13" s="1">
        <v>7</v>
      </c>
      <c r="I13" s="4">
        <v>1.03</v>
      </c>
      <c r="J13" s="3"/>
      <c r="L13" s="1">
        <v>7</v>
      </c>
      <c r="M13" s="4"/>
      <c r="N13" s="3"/>
      <c r="P13" s="1">
        <v>7</v>
      </c>
      <c r="Q13" s="4">
        <v>0.75880000000000003</v>
      </c>
      <c r="R13" s="3"/>
      <c r="T13" s="1">
        <v>7</v>
      </c>
      <c r="U13" s="4">
        <v>0.65280000000000005</v>
      </c>
      <c r="V13" s="3"/>
      <c r="X13" s="1">
        <v>7</v>
      </c>
      <c r="Y13" s="4"/>
      <c r="Z13" s="3"/>
      <c r="AB13" s="1">
        <v>7</v>
      </c>
      <c r="AC13">
        <v>0.56950000000000001</v>
      </c>
      <c r="AD13" s="3"/>
      <c r="AF13" s="1">
        <v>7</v>
      </c>
      <c r="AG13" s="4">
        <v>0.48499999999999999</v>
      </c>
      <c r="AH13" s="3"/>
      <c r="AJ13" s="1">
        <v>7</v>
      </c>
      <c r="AK13" s="4"/>
      <c r="AL13" s="3"/>
    </row>
    <row r="14" spans="3:40" x14ac:dyDescent="0.25">
      <c r="D14">
        <v>8</v>
      </c>
      <c r="H14" s="1">
        <v>8</v>
      </c>
      <c r="I14" s="4">
        <v>1.0089999999999999</v>
      </c>
      <c r="J14" s="3"/>
      <c r="L14" s="1">
        <v>8</v>
      </c>
      <c r="M14" s="4"/>
      <c r="N14" s="3"/>
      <c r="P14" s="1">
        <v>8</v>
      </c>
      <c r="Q14" s="4">
        <v>0.76349999999999996</v>
      </c>
      <c r="R14" s="3"/>
      <c r="T14" s="1">
        <v>8</v>
      </c>
      <c r="U14" s="4">
        <v>0.60399999999999998</v>
      </c>
      <c r="V14" s="3"/>
      <c r="X14" s="1">
        <v>8</v>
      </c>
      <c r="Y14" s="4"/>
      <c r="Z14" s="3"/>
      <c r="AB14" s="1">
        <v>8</v>
      </c>
      <c r="AC14" s="4">
        <v>0.54930000000000001</v>
      </c>
      <c r="AD14" s="3"/>
      <c r="AF14" s="1">
        <v>8</v>
      </c>
      <c r="AG14" s="4">
        <v>0.49990000000000001</v>
      </c>
      <c r="AH14" s="3"/>
      <c r="AJ14" s="1">
        <v>8</v>
      </c>
      <c r="AK14" s="4"/>
      <c r="AL14" s="3"/>
    </row>
    <row r="15" spans="3:40" x14ac:dyDescent="0.25">
      <c r="D15">
        <v>9</v>
      </c>
      <c r="H15" s="1">
        <v>9</v>
      </c>
      <c r="I15" s="4">
        <v>0.98199999999999998</v>
      </c>
      <c r="J15" s="3"/>
      <c r="L15" s="1">
        <v>9</v>
      </c>
      <c r="M15" s="4"/>
      <c r="N15" s="3"/>
      <c r="P15" s="1">
        <v>9</v>
      </c>
      <c r="Q15" s="4">
        <v>0.77</v>
      </c>
      <c r="R15" s="3"/>
      <c r="T15" s="1">
        <v>9</v>
      </c>
      <c r="U15" s="4">
        <v>0.61050000000000004</v>
      </c>
      <c r="V15" s="3"/>
      <c r="X15" s="1">
        <v>9</v>
      </c>
      <c r="Y15" s="4"/>
      <c r="Z15" s="3"/>
      <c r="AB15" s="1">
        <v>9</v>
      </c>
      <c r="AC15" s="4">
        <v>0.54269999999999996</v>
      </c>
      <c r="AD15" s="3"/>
      <c r="AF15" s="1">
        <v>9</v>
      </c>
      <c r="AG15" s="4">
        <v>0.49580000000000002</v>
      </c>
      <c r="AH15" s="3"/>
      <c r="AJ15" s="1">
        <v>9</v>
      </c>
      <c r="AK15" s="4"/>
      <c r="AL15" s="3"/>
    </row>
    <row r="16" spans="3:40" x14ac:dyDescent="0.25">
      <c r="D16">
        <v>10</v>
      </c>
      <c r="H16" s="1">
        <v>10</v>
      </c>
      <c r="I16" s="4">
        <v>0.90300000000000002</v>
      </c>
      <c r="J16" s="3"/>
      <c r="L16" s="1">
        <v>10</v>
      </c>
      <c r="M16" s="4"/>
      <c r="N16" s="3"/>
      <c r="P16" s="1">
        <v>10</v>
      </c>
      <c r="Q16" s="4">
        <v>0.77400000000000002</v>
      </c>
      <c r="R16" s="3"/>
      <c r="T16" s="1">
        <v>10</v>
      </c>
      <c r="U16" s="4">
        <v>0.61109999999999998</v>
      </c>
      <c r="V16" s="3"/>
      <c r="X16" s="1">
        <v>10</v>
      </c>
      <c r="Y16" s="4"/>
      <c r="Z16" s="3"/>
      <c r="AB16" s="1">
        <v>10</v>
      </c>
      <c r="AC16" s="4">
        <v>0.53139999999999998</v>
      </c>
      <c r="AD16" s="3"/>
      <c r="AF16" s="1">
        <v>10</v>
      </c>
      <c r="AG16" s="4">
        <v>0.4864</v>
      </c>
      <c r="AH16" s="3"/>
      <c r="AJ16" s="1">
        <v>10</v>
      </c>
      <c r="AK16" s="4"/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18</v>
      </c>
      <c r="I19" s="2">
        <f>100*($D$4/$D$3)*((AVERAGE(I7:I16)-K1*10^(-3))/(AVERAGE(K2:K3)-($D$4/$D$3)*K1*10^(-3)))</f>
        <v>5.8801933763784786E-2</v>
      </c>
      <c r="J19" s="3"/>
      <c r="L19" s="1"/>
      <c r="M19" s="2"/>
      <c r="N19" s="3"/>
      <c r="P19" s="1" t="s">
        <v>18</v>
      </c>
      <c r="Q19" s="2">
        <f>100*($D$4/$D$3)*((AVERAGE(Q7:Q16)-S1*10^(-3))/(AVERAGE(S2:S3)-($D$4/$D$3)*S1*10^(-3)))</f>
        <v>4.3792644304358905E-2</v>
      </c>
      <c r="R19" s="3"/>
      <c r="T19" s="1" t="s">
        <v>18</v>
      </c>
      <c r="U19" s="2">
        <f>100*($D$4/$D$3)*((AVERAGE(U7:U16)-W1*10^(-3))/(AVERAGE(W2:W3)-($D$4/$D$3)*W1*10^(-3)))</f>
        <v>3.5156744241392639E-2</v>
      </c>
      <c r="V19" s="3"/>
      <c r="X19" s="1"/>
      <c r="Y19" s="2"/>
      <c r="Z19" s="3"/>
      <c r="AB19" s="1" t="s">
        <v>18</v>
      </c>
      <c r="AC19" s="2">
        <f>100*($D$4/$D$3)*((AVERAGE(AC7:AC16)-AE1*10^(-3))/(AVERAGE(AE2:AE3)-($D$4/$D$3)*AE1*10^(-3)))</f>
        <v>2.9007277827648711E-2</v>
      </c>
      <c r="AD19" s="3"/>
      <c r="AF19" s="1" t="s">
        <v>18</v>
      </c>
      <c r="AG19" s="2">
        <f>100*($D$4/$D$3)*((AVERAGE(AG7:AG16)-AI1*10^(-3))/(AVERAGE(AI2:AI3)-($D$4/$D$3)*AI1*10^(-3)))</f>
        <v>2.4684783689161813E-2</v>
      </c>
      <c r="AH19" s="3"/>
      <c r="AJ19" s="1"/>
      <c r="AK19" s="2"/>
      <c r="AL19" s="3"/>
    </row>
    <row r="20" spans="3:38" x14ac:dyDescent="0.25">
      <c r="H20" s="1" t="s">
        <v>20</v>
      </c>
      <c r="I20" s="2">
        <f>100*($D$4/$D$3)*((MAX(I7:I16)-K1*10^(-3))/(MIN(K2:K3)-($D$4/$D$3)*K1*10^(-3)))</f>
        <v>6.2862816981197708E-2</v>
      </c>
      <c r="J20" s="3"/>
      <c r="L20" s="1"/>
      <c r="M20" s="2"/>
      <c r="N20" s="3"/>
      <c r="P20" s="1" t="s">
        <v>20</v>
      </c>
      <c r="Q20" s="2">
        <f>100*($D$4/$D$3)*((MAX(Q7:Q16)-S1*10^(-3))/(MIN(S2:S3)-($D$4/$D$3)*S1*10^(-3)))</f>
        <v>4.5402227413098128E-2</v>
      </c>
      <c r="R20" s="3"/>
      <c r="T20" s="1" t="s">
        <v>20</v>
      </c>
      <c r="U20" s="2">
        <f>100*($D$4/$D$3)*((MAX(U7:U16)-W1*10^(-3))/(MIN(W2:W3)-($D$4/$D$3)*W1*10^(-3)))</f>
        <v>3.8478637659532737E-2</v>
      </c>
      <c r="V20" s="3"/>
      <c r="X20" s="1"/>
      <c r="Y20" s="2"/>
      <c r="Z20" s="3"/>
      <c r="AB20" s="1" t="s">
        <v>20</v>
      </c>
      <c r="AC20" s="2">
        <f>100*($D$4/$D$3)*((MAX(AC7:AC16)-AE1*10^(-3))/(MIN(AE2:AE3)-($D$4/$D$3)*AE1*10^(-3)))</f>
        <v>3.1319185118504407E-2</v>
      </c>
      <c r="AD20" s="3"/>
      <c r="AF20" s="1" t="s">
        <v>20</v>
      </c>
      <c r="AG20" s="2">
        <f>100*($D$4/$D$3)*((MAX(AG7:AG16)-AI1*10^(-3))/(MIN(AI2:AI3)-($D$4/$D$3)*AI1*10^(-3)))</f>
        <v>2.5751195322027989E-2</v>
      </c>
      <c r="AH20" s="3"/>
      <c r="AJ20" s="1"/>
      <c r="AK20" s="2"/>
      <c r="AL20" s="3"/>
    </row>
    <row r="21" spans="3:38" x14ac:dyDescent="0.25">
      <c r="H21" s="1" t="s">
        <v>19</v>
      </c>
      <c r="I21" s="2">
        <f>100*($D$4/$D$3)*((MIN(I7:I16)-K1*10^(-3))/(MAX(K2:K3)-($D$4/$D$3)*K1*10^(-3)))</f>
        <v>5.1840990505957765E-2</v>
      </c>
      <c r="J21" s="3"/>
      <c r="L21" s="1"/>
      <c r="M21" s="2"/>
      <c r="N21" s="3"/>
      <c r="P21" s="1" t="s">
        <v>19</v>
      </c>
      <c r="Q21" s="2">
        <f>100*($D$4/$D$3)*((MIN(Q7:Q16)-S1*10^(-3))/(MAX(S2:S3)-($D$4/$D$3)*S1*10^(-3)))</f>
        <v>4.2320062960059773E-2</v>
      </c>
      <c r="R21" s="3"/>
      <c r="T21" s="1" t="s">
        <v>19</v>
      </c>
      <c r="U21" s="2">
        <f>100*($D$4/$D$3)*((MIN(U7:U16)-W1*10^(-3))/(MAX(W2:W3)-($D$4/$D$3)*W1*10^(-3)))</f>
        <v>3.2406317000896662E-2</v>
      </c>
      <c r="V21" s="3"/>
      <c r="X21" s="1"/>
      <c r="Y21" s="2"/>
      <c r="Z21" s="3"/>
      <c r="AB21" s="1" t="s">
        <v>19</v>
      </c>
      <c r="AC21" s="2">
        <f>100*($D$4/$D$3)*((MIN(AC7:AC16)-AE1*10^(-3))/(MAX(AE2:AE3)-($D$4/$D$3)*AE1*10^(-3)))</f>
        <v>2.7030258374758993E-2</v>
      </c>
      <c r="AD21" s="3"/>
      <c r="AF21" s="1" t="s">
        <v>19</v>
      </c>
      <c r="AG21" s="2">
        <f>100*($D$4/$D$3)*((MIN(AG7:AG16)-AI1*10^(-3))/(MAX(AI2:AI3)-($D$4/$D$3)*AI1*10^(-3)))</f>
        <v>2.3515780879551515E-2</v>
      </c>
      <c r="AH21" s="3"/>
      <c r="AJ21" s="1"/>
      <c r="AK21" s="2"/>
      <c r="AL21" s="3"/>
    </row>
    <row r="22" spans="3:38" x14ac:dyDescent="0.25">
      <c r="C22" t="s">
        <v>14</v>
      </c>
      <c r="H22" s="1" t="s">
        <v>21</v>
      </c>
      <c r="I22" s="2">
        <f>I20-I19</f>
        <v>4.0608832174129222E-3</v>
      </c>
      <c r="J22" s="3"/>
      <c r="L22" s="1"/>
      <c r="M22" s="2"/>
      <c r="N22" s="3"/>
      <c r="P22" s="1" t="s">
        <v>21</v>
      </c>
      <c r="Q22" s="2">
        <f>Q20-Q19</f>
        <v>1.6095831087392237E-3</v>
      </c>
      <c r="R22" s="3"/>
      <c r="T22" s="1" t="s">
        <v>21</v>
      </c>
      <c r="U22" s="2">
        <f>U20-U19</f>
        <v>3.3218934181400983E-3</v>
      </c>
      <c r="V22" s="3"/>
      <c r="X22" s="1"/>
      <c r="Y22" s="2"/>
      <c r="Z22" s="3"/>
      <c r="AB22" s="1" t="s">
        <v>21</v>
      </c>
      <c r="AC22" s="2">
        <f>AC20-AC19</f>
        <v>2.3119072908556956E-3</v>
      </c>
      <c r="AD22" s="3"/>
      <c r="AF22" s="1" t="s">
        <v>21</v>
      </c>
      <c r="AG22" s="2">
        <f>AG20-AG19</f>
        <v>1.0664116328661759E-3</v>
      </c>
      <c r="AH22" s="3"/>
      <c r="AJ22" s="1"/>
      <c r="AK22" s="2"/>
      <c r="AL22" s="3"/>
    </row>
    <row r="23" spans="3:38" x14ac:dyDescent="0.25">
      <c r="C23" t="s">
        <v>15</v>
      </c>
      <c r="H23" s="1" t="s">
        <v>22</v>
      </c>
      <c r="I23" s="2">
        <f>I19-I21</f>
        <v>6.9609432578270208E-3</v>
      </c>
      <c r="J23" s="3"/>
      <c r="L23" s="1"/>
      <c r="M23" s="2"/>
      <c r="N23" s="3"/>
      <c r="P23" s="1" t="s">
        <v>22</v>
      </c>
      <c r="Q23" s="2">
        <f>Q19-Q21</f>
        <v>1.4725813442991315E-3</v>
      </c>
      <c r="R23" s="3"/>
      <c r="T23" s="1" t="s">
        <v>22</v>
      </c>
      <c r="U23" s="2">
        <f>U19-U21</f>
        <v>2.750427240495977E-3</v>
      </c>
      <c r="V23" s="3"/>
      <c r="X23" s="1"/>
      <c r="Y23" s="2"/>
      <c r="Z23" s="3"/>
      <c r="AB23" s="1" t="s">
        <v>22</v>
      </c>
      <c r="AC23" s="2">
        <f>AC19-AC21</f>
        <v>1.9770194528897188E-3</v>
      </c>
      <c r="AD23" s="3"/>
      <c r="AF23" s="1" t="s">
        <v>22</v>
      </c>
      <c r="AG23" s="2">
        <f>AG19-AG21</f>
        <v>1.1690028096102978E-3</v>
      </c>
      <c r="AH23" s="3"/>
      <c r="AJ23" s="1"/>
      <c r="AK23" s="2"/>
      <c r="AL23" s="3"/>
    </row>
    <row r="24" spans="3:38" x14ac:dyDescent="0.25">
      <c r="H24" s="1"/>
      <c r="I24" s="2"/>
      <c r="J24" s="3"/>
      <c r="L24" s="1"/>
      <c r="M24" s="2"/>
      <c r="N24" s="3"/>
      <c r="P24" s="1"/>
      <c r="Q24" s="2"/>
      <c r="R24" s="3"/>
      <c r="T24" s="1"/>
      <c r="U24" s="2"/>
      <c r="V24" s="3"/>
      <c r="X24" s="1"/>
      <c r="Y24" s="2"/>
      <c r="Z24" s="3"/>
      <c r="AB24" s="1"/>
      <c r="AC24" s="2"/>
      <c r="AD24" s="3"/>
      <c r="AF24" s="1"/>
      <c r="AG24" s="2"/>
      <c r="AH24" s="3"/>
      <c r="AJ24" s="1"/>
      <c r="AK24" s="2"/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>
        <v>5.8801933763784786E-2</v>
      </c>
      <c r="J28" s="3"/>
      <c r="L28" s="1"/>
      <c r="M28" s="2"/>
      <c r="N28" s="3"/>
      <c r="P28" s="1"/>
      <c r="Q28" s="2">
        <v>4.3792644304358905E-2</v>
      </c>
      <c r="R28" s="3"/>
      <c r="T28" s="1"/>
      <c r="U28" s="2">
        <v>3.5156744241392639E-2</v>
      </c>
      <c r="V28" s="3"/>
      <c r="X28" s="1"/>
      <c r="Y28" s="2"/>
      <c r="Z28" s="3"/>
      <c r="AB28" s="1"/>
      <c r="AC28" s="2">
        <v>2.9007277827648711E-2</v>
      </c>
      <c r="AD28" s="3"/>
      <c r="AF28" s="1"/>
      <c r="AG28" s="2">
        <v>2.4684783689161813E-2</v>
      </c>
      <c r="AH28" s="3"/>
      <c r="AJ28" s="1"/>
      <c r="AK28" s="2"/>
      <c r="AL28" s="3"/>
    </row>
    <row r="29" spans="3:38" x14ac:dyDescent="0.25">
      <c r="H29" s="1"/>
      <c r="I29" s="2">
        <v>6.2862816981197708E-2</v>
      </c>
      <c r="J29" s="3"/>
      <c r="L29" s="1"/>
      <c r="M29" s="2"/>
      <c r="N29" s="3"/>
      <c r="P29" s="1"/>
      <c r="Q29" s="2">
        <v>4.5402227413098128E-2</v>
      </c>
      <c r="R29" s="3"/>
      <c r="T29" s="1"/>
      <c r="U29" s="2">
        <v>3.8478637659532737E-2</v>
      </c>
      <c r="V29" s="3"/>
      <c r="X29" s="1"/>
      <c r="Y29" s="2"/>
      <c r="Z29" s="3"/>
      <c r="AB29" s="1"/>
      <c r="AC29" s="2">
        <v>3.1319185118504407E-2</v>
      </c>
      <c r="AD29" s="3"/>
      <c r="AF29" s="1"/>
      <c r="AG29" s="2">
        <v>2.5751195322027989E-2</v>
      </c>
      <c r="AH29" s="3"/>
      <c r="AJ29" s="1"/>
      <c r="AK29" s="2"/>
      <c r="AL29" s="3"/>
    </row>
    <row r="30" spans="3:38" x14ac:dyDescent="0.25">
      <c r="H30" s="1"/>
      <c r="I30" s="2">
        <v>5.1840990505957765E-2</v>
      </c>
      <c r="J30" s="3"/>
      <c r="L30" s="1"/>
      <c r="M30" s="2"/>
      <c r="N30" s="3"/>
      <c r="P30" s="1"/>
      <c r="Q30" s="2">
        <v>4.2320062960059773E-2</v>
      </c>
      <c r="R30" s="3"/>
      <c r="T30" s="1"/>
      <c r="U30" s="2">
        <v>3.2406317000896662E-2</v>
      </c>
      <c r="V30" s="3"/>
      <c r="X30" s="1"/>
      <c r="Y30" s="2"/>
      <c r="Z30" s="3"/>
      <c r="AB30" s="1"/>
      <c r="AC30" s="2">
        <v>2.7030258374758993E-2</v>
      </c>
      <c r="AD30" s="3"/>
      <c r="AF30" s="1"/>
      <c r="AG30" s="2">
        <v>2.3515780879551515E-2</v>
      </c>
      <c r="AH30" s="3"/>
      <c r="AJ30" s="1"/>
      <c r="AK30" s="2"/>
      <c r="AL30" s="3"/>
    </row>
    <row r="31" spans="3:38" x14ac:dyDescent="0.25">
      <c r="H31" s="1"/>
      <c r="I31" s="2">
        <v>4.0608832174129222E-3</v>
      </c>
      <c r="J31" s="3"/>
      <c r="L31" s="1"/>
      <c r="M31" s="2"/>
      <c r="N31" s="3"/>
      <c r="P31" s="1"/>
      <c r="Q31" s="2">
        <v>1.6095831087392237E-3</v>
      </c>
      <c r="R31" s="3"/>
      <c r="T31" s="1"/>
      <c r="U31" s="2">
        <v>3.3218934181400983E-3</v>
      </c>
      <c r="V31" s="3"/>
      <c r="X31" s="1"/>
      <c r="Y31" s="2"/>
      <c r="Z31" s="3"/>
      <c r="AB31" s="1"/>
      <c r="AC31" s="2">
        <v>2.3119072908556956E-3</v>
      </c>
      <c r="AD31" s="3"/>
      <c r="AF31" s="1"/>
      <c r="AG31" s="2">
        <v>1.0664116328661759E-3</v>
      </c>
      <c r="AH31" s="3"/>
      <c r="AJ31" s="1"/>
      <c r="AK31" s="2"/>
      <c r="AL31" s="3"/>
    </row>
    <row r="32" spans="3:38" x14ac:dyDescent="0.25">
      <c r="H32" s="1"/>
      <c r="I32" s="2">
        <v>6.9609432578270208E-3</v>
      </c>
      <c r="J32" s="3"/>
      <c r="L32" s="1"/>
      <c r="M32" s="2"/>
      <c r="N32" s="3"/>
      <c r="P32" s="1"/>
      <c r="Q32" s="2">
        <v>1.4725813442991315E-3</v>
      </c>
      <c r="R32" s="3"/>
      <c r="T32" s="1"/>
      <c r="U32" s="2">
        <v>2.750427240495977E-3</v>
      </c>
      <c r="V32" s="3"/>
      <c r="X32" s="1"/>
      <c r="Y32" s="2"/>
      <c r="Z32" s="3"/>
      <c r="AB32" s="1"/>
      <c r="AC32" s="2">
        <v>1.9770194528897188E-3</v>
      </c>
      <c r="AD32" s="3"/>
      <c r="AF32" s="1"/>
      <c r="AG32" s="2">
        <v>1.1690028096102978E-3</v>
      </c>
      <c r="AH32" s="3"/>
      <c r="AJ32" s="1"/>
      <c r="AK32" s="2"/>
      <c r="AL32" s="3"/>
    </row>
    <row r="33" spans="8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/>
      <c r="Y33" s="2"/>
      <c r="Z33" s="3"/>
      <c r="AB33" s="1"/>
      <c r="AC33" s="2"/>
      <c r="AD33" s="3"/>
      <c r="AF33" s="1"/>
      <c r="AG33" s="2"/>
      <c r="AH33" s="3"/>
      <c r="AJ33" s="1"/>
      <c r="AK33" s="2"/>
      <c r="AL33" s="3"/>
    </row>
    <row r="38" spans="8:38" x14ac:dyDescent="0.25">
      <c r="P38" s="2" t="s">
        <v>34</v>
      </c>
    </row>
    <row r="39" spans="8:38" x14ac:dyDescent="0.25">
      <c r="P39" s="2" t="s">
        <v>2</v>
      </c>
      <c r="Q39" t="s">
        <v>18</v>
      </c>
      <c r="R39" t="s">
        <v>20</v>
      </c>
      <c r="S39" t="s">
        <v>19</v>
      </c>
      <c r="T39" t="s">
        <v>26</v>
      </c>
      <c r="U39" t="s">
        <v>27</v>
      </c>
    </row>
    <row r="40" spans="8:38" x14ac:dyDescent="0.25">
      <c r="P40">
        <v>0.75</v>
      </c>
      <c r="Q40" s="2">
        <v>5.8801933763784786E-2</v>
      </c>
      <c r="R40" s="2">
        <v>6.2862816981197708E-2</v>
      </c>
      <c r="S40" s="2">
        <v>5.1840990505957765E-2</v>
      </c>
      <c r="T40" s="2">
        <v>4.0608832174129222E-3</v>
      </c>
      <c r="U40" s="2">
        <v>6.9609432578270208E-3</v>
      </c>
    </row>
    <row r="41" spans="8:38" x14ac:dyDescent="0.25">
      <c r="P41" s="2">
        <v>1</v>
      </c>
      <c r="Q41" s="2">
        <v>4.3792644304358905E-2</v>
      </c>
      <c r="R41" s="2">
        <v>4.5402227413098128E-2</v>
      </c>
      <c r="S41" s="2">
        <v>4.2320062960059773E-2</v>
      </c>
      <c r="T41" s="2">
        <v>1.6095831087392237E-3</v>
      </c>
      <c r="U41" s="2">
        <v>1.4725813442991315E-3</v>
      </c>
    </row>
    <row r="42" spans="8:38" x14ac:dyDescent="0.25">
      <c r="P42">
        <v>1.25</v>
      </c>
      <c r="Q42" s="2">
        <v>3.5156744241392639E-2</v>
      </c>
      <c r="R42" s="2">
        <v>3.8478637659532737E-2</v>
      </c>
      <c r="S42" s="2">
        <v>3.2406317000896662E-2</v>
      </c>
      <c r="T42" s="2">
        <v>3.3218934181400983E-3</v>
      </c>
      <c r="U42" s="2">
        <v>2.750427240495977E-3</v>
      </c>
    </row>
    <row r="43" spans="8:38" x14ac:dyDescent="0.25">
      <c r="P43">
        <v>1.5</v>
      </c>
      <c r="Q43" s="2">
        <v>2.9007277827648711E-2</v>
      </c>
      <c r="R43" s="2">
        <v>3.1319185118504407E-2</v>
      </c>
      <c r="S43" s="2">
        <v>2.7030258374758993E-2</v>
      </c>
      <c r="T43" s="2">
        <v>2.3119072908556956E-3</v>
      </c>
      <c r="U43" s="2">
        <v>1.9770194528897188E-3</v>
      </c>
    </row>
    <row r="44" spans="8:38" x14ac:dyDescent="0.25">
      <c r="P44">
        <v>1.75</v>
      </c>
      <c r="Q44" s="2">
        <v>2.4684783689161813E-2</v>
      </c>
      <c r="R44" s="2">
        <v>2.5751195322027989E-2</v>
      </c>
      <c r="S44" s="2">
        <v>2.3515780879551515E-2</v>
      </c>
      <c r="T44" s="2">
        <v>1.0664116328661759E-3</v>
      </c>
      <c r="U44" s="2">
        <v>1.1690028096102978E-3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8"/>
  <sheetViews>
    <sheetView workbookViewId="0">
      <selection activeCell="B13" sqref="B13"/>
    </sheetView>
  </sheetViews>
  <sheetFormatPr defaultRowHeight="15" x14ac:dyDescent="0.25"/>
  <cols>
    <col min="2" max="2" width="23.42578125" bestFit="1" customWidth="1"/>
  </cols>
  <sheetData>
    <row r="3" spans="2:29" x14ac:dyDescent="0.25">
      <c r="B3" t="s">
        <v>7</v>
      </c>
    </row>
    <row r="5" spans="2:29" x14ac:dyDescent="0.25">
      <c r="B5" t="s">
        <v>0</v>
      </c>
    </row>
    <row r="6" spans="2:29" x14ac:dyDescent="0.25">
      <c r="B6" t="s">
        <v>1</v>
      </c>
      <c r="K6" t="s">
        <v>5</v>
      </c>
      <c r="T6" t="s">
        <v>5</v>
      </c>
      <c r="AC6" t="s">
        <v>5</v>
      </c>
    </row>
    <row r="7" spans="2:29" x14ac:dyDescent="0.25">
      <c r="H7" t="s">
        <v>2</v>
      </c>
      <c r="K7" t="s">
        <v>2</v>
      </c>
      <c r="N7" t="s">
        <v>2</v>
      </c>
      <c r="Q7" t="s">
        <v>2</v>
      </c>
      <c r="T7" t="s">
        <v>2</v>
      </c>
      <c r="W7" t="s">
        <v>2</v>
      </c>
      <c r="Z7" t="s">
        <v>2</v>
      </c>
      <c r="AC7" t="s">
        <v>2</v>
      </c>
    </row>
    <row r="8" spans="2:29" x14ac:dyDescent="0.25">
      <c r="C8" t="s">
        <v>4</v>
      </c>
      <c r="D8" t="s">
        <v>3</v>
      </c>
      <c r="G8" t="s">
        <v>4</v>
      </c>
      <c r="H8">
        <v>0.75</v>
      </c>
      <c r="J8" t="s">
        <v>4</v>
      </c>
      <c r="K8">
        <v>0.75</v>
      </c>
      <c r="M8" t="s">
        <v>4</v>
      </c>
      <c r="N8">
        <v>1</v>
      </c>
      <c r="P8" t="s">
        <v>4</v>
      </c>
      <c r="Q8">
        <v>1.25</v>
      </c>
      <c r="S8" t="s">
        <v>4</v>
      </c>
      <c r="T8">
        <v>1.25</v>
      </c>
      <c r="V8" t="s">
        <v>4</v>
      </c>
      <c r="W8">
        <v>1.5</v>
      </c>
      <c r="Y8" t="s">
        <v>4</v>
      </c>
      <c r="Z8">
        <v>1.75</v>
      </c>
      <c r="AB8" t="s">
        <v>4</v>
      </c>
      <c r="AC8">
        <v>1.75</v>
      </c>
    </row>
    <row r="9" spans="2:29" x14ac:dyDescent="0.25">
      <c r="C9">
        <v>1</v>
      </c>
    </row>
    <row r="10" spans="2:29" x14ac:dyDescent="0.25">
      <c r="C10">
        <v>2</v>
      </c>
    </row>
    <row r="11" spans="2:29" x14ac:dyDescent="0.25">
      <c r="C11">
        <v>3</v>
      </c>
    </row>
    <row r="12" spans="2:29" x14ac:dyDescent="0.25">
      <c r="C12">
        <v>4</v>
      </c>
    </row>
    <row r="13" spans="2:29" x14ac:dyDescent="0.25">
      <c r="C13">
        <v>5</v>
      </c>
    </row>
    <row r="14" spans="2:29" x14ac:dyDescent="0.25">
      <c r="C14">
        <v>6</v>
      </c>
    </row>
    <row r="15" spans="2:29" x14ac:dyDescent="0.25">
      <c r="C15">
        <v>7</v>
      </c>
    </row>
    <row r="16" spans="2:29" x14ac:dyDescent="0.25">
      <c r="C16">
        <v>8</v>
      </c>
    </row>
    <row r="17" spans="3:3" x14ac:dyDescent="0.25">
      <c r="C17">
        <v>9</v>
      </c>
    </row>
    <row r="18" spans="3:3" x14ac:dyDescent="0.25">
      <c r="C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8"/>
  <sheetViews>
    <sheetView workbookViewId="0">
      <selection activeCell="E17" sqref="E17"/>
    </sheetView>
  </sheetViews>
  <sheetFormatPr defaultRowHeight="15" x14ac:dyDescent="0.25"/>
  <cols>
    <col min="2" max="2" width="23.42578125" bestFit="1" customWidth="1"/>
  </cols>
  <sheetData>
    <row r="3" spans="2:29" x14ac:dyDescent="0.25">
      <c r="B3" t="s">
        <v>8</v>
      </c>
    </row>
    <row r="5" spans="2:29" x14ac:dyDescent="0.25">
      <c r="B5" t="s">
        <v>0</v>
      </c>
    </row>
    <row r="6" spans="2:29" x14ac:dyDescent="0.25">
      <c r="B6" t="s">
        <v>1</v>
      </c>
      <c r="K6" t="s">
        <v>5</v>
      </c>
      <c r="T6" t="s">
        <v>5</v>
      </c>
      <c r="AC6" t="s">
        <v>5</v>
      </c>
    </row>
    <row r="7" spans="2:29" x14ac:dyDescent="0.25">
      <c r="H7" t="s">
        <v>2</v>
      </c>
      <c r="K7" t="s">
        <v>2</v>
      </c>
      <c r="N7" t="s">
        <v>2</v>
      </c>
      <c r="Q7" t="s">
        <v>2</v>
      </c>
      <c r="T7" t="s">
        <v>2</v>
      </c>
      <c r="W7" t="s">
        <v>2</v>
      </c>
      <c r="Z7" t="s">
        <v>2</v>
      </c>
      <c r="AC7" t="s">
        <v>2</v>
      </c>
    </row>
    <row r="8" spans="2:29" x14ac:dyDescent="0.25">
      <c r="C8" t="s">
        <v>4</v>
      </c>
      <c r="D8" t="s">
        <v>3</v>
      </c>
      <c r="G8" t="s">
        <v>4</v>
      </c>
      <c r="H8">
        <v>0.75</v>
      </c>
      <c r="J8" t="s">
        <v>4</v>
      </c>
      <c r="K8">
        <v>0.75</v>
      </c>
      <c r="M8" t="s">
        <v>4</v>
      </c>
      <c r="N8">
        <v>1</v>
      </c>
      <c r="P8" t="s">
        <v>4</v>
      </c>
      <c r="Q8">
        <v>1.25</v>
      </c>
      <c r="S8" t="s">
        <v>4</v>
      </c>
      <c r="T8">
        <v>1.25</v>
      </c>
      <c r="V8" t="s">
        <v>4</v>
      </c>
      <c r="W8">
        <v>1.5</v>
      </c>
      <c r="Y8" t="s">
        <v>4</v>
      </c>
      <c r="Z8">
        <v>1.75</v>
      </c>
      <c r="AB8" t="s">
        <v>4</v>
      </c>
      <c r="AC8">
        <v>1.75</v>
      </c>
    </row>
    <row r="9" spans="2:29" x14ac:dyDescent="0.25">
      <c r="C9">
        <v>1</v>
      </c>
    </row>
    <row r="10" spans="2:29" x14ac:dyDescent="0.25">
      <c r="C10">
        <v>2</v>
      </c>
    </row>
    <row r="11" spans="2:29" x14ac:dyDescent="0.25">
      <c r="C11">
        <v>3</v>
      </c>
    </row>
    <row r="12" spans="2:29" x14ac:dyDescent="0.25">
      <c r="C12">
        <v>4</v>
      </c>
    </row>
    <row r="13" spans="2:29" x14ac:dyDescent="0.25">
      <c r="C13">
        <v>5</v>
      </c>
    </row>
    <row r="14" spans="2:29" x14ac:dyDescent="0.25">
      <c r="C14">
        <v>6</v>
      </c>
    </row>
    <row r="15" spans="2:29" x14ac:dyDescent="0.25">
      <c r="C15">
        <v>7</v>
      </c>
    </row>
    <row r="16" spans="2:29" x14ac:dyDescent="0.25">
      <c r="C16">
        <v>8</v>
      </c>
    </row>
    <row r="17" spans="3:3" x14ac:dyDescent="0.25">
      <c r="C17">
        <v>9</v>
      </c>
    </row>
    <row r="18" spans="3:3" x14ac:dyDescent="0.25">
      <c r="C1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Magnus Walmsness</dc:creator>
  <cp:lastModifiedBy>Per Magnus Walmsness</cp:lastModifiedBy>
  <dcterms:created xsi:type="dcterms:W3CDTF">2016-05-21T08:14:21Z</dcterms:created>
  <dcterms:modified xsi:type="dcterms:W3CDTF">2016-05-26T11:49:16Z</dcterms:modified>
</cp:coreProperties>
</file>