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GitFiles\visimax\Scans\S15G\"/>
    </mc:Choice>
  </mc:AlternateContent>
  <bookViews>
    <workbookView xWindow="0" yWindow="0" windowWidth="23040" windowHeight="9120"/>
  </bookViews>
  <sheets>
    <sheet name="AllCalculatedData" sheetId="1" r:id="rId1"/>
    <sheet name="UniformityData" sheetId="2" r:id="rId2"/>
  </sheets>
  <definedNames>
    <definedName name="_xlnm._FilterDatabase" localSheetId="0" hidden="1">AllCalculatedData!$B$1:$H$19</definedName>
    <definedName name="_xlnm._FilterDatabase" localSheetId="1" hidden="1">UniformityData!$B$1:$G$7</definedName>
  </definedNames>
  <calcPr calcId="0"/>
</workbook>
</file>

<file path=xl/calcChain.xml><?xml version="1.0" encoding="utf-8"?>
<calcChain xmlns="http://schemas.openxmlformats.org/spreadsheetml/2006/main">
  <c r="L2" i="1" l="1"/>
  <c r="I2" i="1"/>
  <c r="J2" i="1"/>
  <c r="L5" i="1"/>
  <c r="L8" i="1"/>
  <c r="L11" i="1"/>
  <c r="L14" i="1"/>
  <c r="L17" i="1"/>
  <c r="J8" i="1"/>
  <c r="K8" i="1"/>
  <c r="J11" i="1"/>
  <c r="K11" i="1"/>
  <c r="J14" i="1"/>
  <c r="K14" i="1"/>
  <c r="J17" i="1"/>
  <c r="K17" i="1"/>
  <c r="J5" i="1"/>
  <c r="K5" i="1"/>
  <c r="K2" i="1"/>
  <c r="I5" i="1"/>
  <c r="I8" i="1"/>
  <c r="I11" i="1"/>
  <c r="I14" i="1"/>
  <c r="I17" i="1"/>
</calcChain>
</file>

<file path=xl/sharedStrings.xml><?xml version="1.0" encoding="utf-8"?>
<sst xmlns="http://schemas.openxmlformats.org/spreadsheetml/2006/main" count="106" uniqueCount="44">
  <si>
    <t>run number</t>
  </si>
  <si>
    <t>position</t>
  </si>
  <si>
    <t>sector</t>
  </si>
  <si>
    <t>index</t>
  </si>
  <si>
    <t>thickness</t>
  </si>
  <si>
    <t>filename</t>
  </si>
  <si>
    <t>180627-9</t>
  </si>
  <si>
    <t>top</t>
  </si>
  <si>
    <t>omega</t>
  </si>
  <si>
    <t>180627-9 top omega.Sample.asc</t>
  </si>
  <si>
    <t>mid</t>
  </si>
  <si>
    <t>180627-9 mid omega.Sample.asc</t>
  </si>
  <si>
    <t>bot</t>
  </si>
  <si>
    <t>180627-9 bot omega.Sample.asc</t>
  </si>
  <si>
    <t>alpha</t>
  </si>
  <si>
    <t>180627-9 top alpha.Sample.asc</t>
  </si>
  <si>
    <t>180627-9 mid alpha.Sample.asc</t>
  </si>
  <si>
    <t>180627-9 bot alpha.Sample.asc</t>
  </si>
  <si>
    <t>180627-8</t>
  </si>
  <si>
    <t>180627-8 top omega.Sample.asc</t>
  </si>
  <si>
    <t>180627-8 mid omega.Sample.asc</t>
  </si>
  <si>
    <t>180627-8 bot omega.Sample.asc</t>
  </si>
  <si>
    <t>180627-8 top alpha.Sample.asc</t>
  </si>
  <si>
    <t>180627-8 mid alpha.Sample.asc</t>
  </si>
  <si>
    <t>180627-8 bot alpha.Sample.asc</t>
  </si>
  <si>
    <t>180625-4</t>
  </si>
  <si>
    <t>N/A</t>
  </si>
  <si>
    <t>180625-4 z top.Sample.asc</t>
  </si>
  <si>
    <t>180625-4 z mid.Sample.asc</t>
  </si>
  <si>
    <t>180625-4 z bot.Sample.asc</t>
  </si>
  <si>
    <t>180625-3</t>
  </si>
  <si>
    <t>180625-3 z top.Sample.asc</t>
  </si>
  <si>
    <t>180625-3 z mid.Sample.asc</t>
  </si>
  <si>
    <t>180625-3 z bot.Sample.asc</t>
  </si>
  <si>
    <t>quarter wave point (wavelength)</t>
  </si>
  <si>
    <t>mean thickness</t>
  </si>
  <si>
    <t>total thickness spread (nm)</t>
  </si>
  <si>
    <t>thickness uniformity (%)</t>
  </si>
  <si>
    <t>tooling</t>
  </si>
  <si>
    <t>tts</t>
  </si>
  <si>
    <t>clip</t>
  </si>
  <si>
    <t>index uniformity</t>
  </si>
  <si>
    <t>QWP uniformity</t>
  </si>
  <si>
    <t>thickness uniformity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</si>
</sst>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" fillId="11" borderId="0" xfId="20" applyAlignment="1">
      <alignment horizontal="center" vertical="center"/>
    </xf>
    <xf numFmtId="167" fontId="1" fillId="11" borderId="0" xfId="20" applyNumberFormat="1" applyAlignment="1">
      <alignment horizontal="center" vertical="center"/>
    </xf>
    <xf numFmtId="2" fontId="1" fillId="11" borderId="0" xfId="20" applyNumberFormat="1" applyAlignment="1">
      <alignment horizontal="center" vertical="center"/>
    </xf>
    <xf numFmtId="0" fontId="1" fillId="10" borderId="0" xfId="19" applyAlignment="1">
      <alignment horizontal="center" vertical="center"/>
    </xf>
    <xf numFmtId="167" fontId="1" fillId="10" borderId="0" xfId="19" applyNumberFormat="1" applyAlignment="1">
      <alignment horizontal="center" vertical="center"/>
    </xf>
    <xf numFmtId="2" fontId="1" fillId="10" borderId="0" xfId="19" applyNumberFormat="1" applyAlignment="1">
      <alignment horizontal="center" vertical="center"/>
    </xf>
    <xf numFmtId="0" fontId="17" fillId="9" borderId="0" xfId="1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tabSelected="1" workbookViewId="0">
      <selection activeCell="M4" sqref="M4"/>
    </sheetView>
  </sheetViews>
  <sheetFormatPr defaultRowHeight="14.4" x14ac:dyDescent="0.3"/>
  <cols>
    <col min="2" max="2" width="12.5546875" bestFit="1" customWidth="1"/>
    <col min="3" max="3" width="9.77734375" bestFit="1" customWidth="1"/>
    <col min="4" max="4" width="8.33203125" bestFit="1" customWidth="1"/>
    <col min="5" max="5" width="7.5546875" bestFit="1" customWidth="1"/>
    <col min="6" max="6" width="10.6640625" bestFit="1" customWidth="1"/>
    <col min="7" max="7" width="30" bestFit="1" customWidth="1"/>
    <col min="8" max="8" width="28.21875" bestFit="1" customWidth="1"/>
    <col min="9" max="9" width="14.33203125" bestFit="1" customWidth="1"/>
    <col min="10" max="10" width="17.5546875" bestFit="1" customWidth="1"/>
    <col min="11" max="11" width="14.109375" bestFit="1" customWidth="1"/>
  </cols>
  <sheetData>
    <row r="1" spans="2:12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34</v>
      </c>
      <c r="H1" s="7" t="s">
        <v>5</v>
      </c>
      <c r="I1" s="7" t="s">
        <v>41</v>
      </c>
      <c r="J1" s="7" t="s">
        <v>43</v>
      </c>
      <c r="K1" s="7" t="s">
        <v>42</v>
      </c>
    </row>
    <row r="2" spans="2:12" x14ac:dyDescent="0.3">
      <c r="B2" s="4" t="s">
        <v>6</v>
      </c>
      <c r="C2" s="4" t="s">
        <v>7</v>
      </c>
      <c r="D2" s="4" t="s">
        <v>8</v>
      </c>
      <c r="E2" s="5">
        <v>2.46742624447129</v>
      </c>
      <c r="F2" s="6">
        <v>139.17336324420501</v>
      </c>
      <c r="G2" s="6">
        <v>457.86667866678602</v>
      </c>
      <c r="H2" s="4" t="s">
        <v>9</v>
      </c>
      <c r="I2">
        <f>(MAX(E2:E4)-MIN(E2:E4))/AVERAGE(E2:E4)*100</f>
        <v>1.1784210503913886</v>
      </c>
      <c r="J2">
        <f>(MAX(F2:F4)-MIN(F2:F4))/AVERAGE(F2:F4)*100</f>
        <v>4.1970067842357111</v>
      </c>
      <c r="K2">
        <f t="shared" ref="J2:K2" si="0">(MAX(G2:G4)-MIN(G2:G4))/AVERAGE(G2:G4)*100</f>
        <v>3.0207000787023381</v>
      </c>
      <c r="L2">
        <f>K2+I2</f>
        <v>4.1991211290937267</v>
      </c>
    </row>
    <row r="3" spans="2:12" x14ac:dyDescent="0.3">
      <c r="B3" s="4" t="s">
        <v>6</v>
      </c>
      <c r="C3" s="4" t="s">
        <v>10</v>
      </c>
      <c r="D3" s="4" t="s">
        <v>8</v>
      </c>
      <c r="E3" s="5">
        <v>2.4547849881889201</v>
      </c>
      <c r="F3" s="6">
        <v>143.21772268394599</v>
      </c>
      <c r="G3" s="6">
        <v>468.75828758287503</v>
      </c>
      <c r="H3" s="4" t="s">
        <v>11</v>
      </c>
    </row>
    <row r="4" spans="2:12" x14ac:dyDescent="0.3">
      <c r="B4" s="4" t="s">
        <v>6</v>
      </c>
      <c r="C4" s="4" t="s">
        <v>12</v>
      </c>
      <c r="D4" s="4" t="s">
        <v>8</v>
      </c>
      <c r="E4" s="5">
        <v>2.4385128039683401</v>
      </c>
      <c r="F4" s="6">
        <v>145.15473900357199</v>
      </c>
      <c r="G4" s="6">
        <v>471.948919489194</v>
      </c>
      <c r="H4" s="4" t="s">
        <v>13</v>
      </c>
    </row>
    <row r="5" spans="2:12" x14ac:dyDescent="0.3">
      <c r="B5" s="1" t="s">
        <v>6</v>
      </c>
      <c r="C5" s="1" t="s">
        <v>7</v>
      </c>
      <c r="D5" s="1" t="s">
        <v>14</v>
      </c>
      <c r="E5" s="2">
        <v>2.4723774621256398</v>
      </c>
      <c r="F5" s="3">
        <v>138.545764399484</v>
      </c>
      <c r="G5" s="3">
        <v>456.71656716567099</v>
      </c>
      <c r="H5" s="1" t="s">
        <v>15</v>
      </c>
      <c r="I5">
        <f t="shared" ref="I5:I17" si="1">(MAX(E5:E7)-MIN(E5:E7))/AVERAGE(E5:E7)*100</f>
        <v>1.457719471447154</v>
      </c>
      <c r="J5">
        <f t="shared" ref="J5" si="2">(MAX(F5:F7)-MIN(F5:F7))/AVERAGE(F5:F7)*100</f>
        <v>4.0328929360392696</v>
      </c>
      <c r="K5">
        <f t="shared" ref="K5" si="3">(MAX(G5:G7)-MIN(G5:G7))/AVERAGE(G5:G7)*100</f>
        <v>2.5853088504541328</v>
      </c>
      <c r="L5">
        <f t="shared" ref="L3:L17" si="4">K5+I5</f>
        <v>4.0430283219012866</v>
      </c>
    </row>
    <row r="6" spans="2:12" x14ac:dyDescent="0.3">
      <c r="B6" s="1" t="s">
        <v>6</v>
      </c>
      <c r="C6" s="1" t="s">
        <v>10</v>
      </c>
      <c r="D6" s="1" t="s">
        <v>14</v>
      </c>
      <c r="E6" s="2">
        <v>2.44717424726413</v>
      </c>
      <c r="F6" s="3">
        <v>143.11572936942099</v>
      </c>
      <c r="G6" s="3">
        <v>466.97216972169701</v>
      </c>
      <c r="H6" s="1" t="s">
        <v>16</v>
      </c>
    </row>
    <row r="7" spans="2:12" x14ac:dyDescent="0.3">
      <c r="B7" s="1" t="s">
        <v>6</v>
      </c>
      <c r="C7" s="1" t="s">
        <v>12</v>
      </c>
      <c r="D7" s="1" t="s">
        <v>14</v>
      </c>
      <c r="E7" s="2">
        <v>2.4366332818015501</v>
      </c>
      <c r="F7" s="3">
        <v>144.27157258118001</v>
      </c>
      <c r="G7" s="3">
        <v>468.715887158871</v>
      </c>
      <c r="H7" s="1" t="s">
        <v>17</v>
      </c>
    </row>
    <row r="8" spans="2:12" x14ac:dyDescent="0.3">
      <c r="B8" s="4" t="s">
        <v>18</v>
      </c>
      <c r="C8" s="4" t="s">
        <v>7</v>
      </c>
      <c r="D8" s="4" t="s">
        <v>8</v>
      </c>
      <c r="E8" s="5">
        <v>2.47905417251331</v>
      </c>
      <c r="F8" s="6">
        <v>138.64243703584199</v>
      </c>
      <c r="G8" s="6">
        <v>458.26948269482602</v>
      </c>
      <c r="H8" s="4" t="s">
        <v>19</v>
      </c>
      <c r="I8">
        <f t="shared" si="1"/>
        <v>1.4946265227090931</v>
      </c>
      <c r="J8">
        <f t="shared" ref="J8" si="5">(MAX(F8:F10)-MIN(F8:F10))/AVERAGE(F8:F10)*100</f>
        <v>4.1216023095876695</v>
      </c>
      <c r="K8">
        <f t="shared" ref="K8" si="6">(MAX(G8:G10)-MIN(G8:G10))/AVERAGE(G8:G10)*100</f>
        <v>2.6372280217243573</v>
      </c>
      <c r="L8">
        <f t="shared" si="4"/>
        <v>4.13185454443345</v>
      </c>
    </row>
    <row r="9" spans="2:12" x14ac:dyDescent="0.3">
      <c r="B9" s="4" t="s">
        <v>18</v>
      </c>
      <c r="C9" s="4" t="s">
        <v>10</v>
      </c>
      <c r="D9" s="4" t="s">
        <v>8</v>
      </c>
      <c r="E9" s="5">
        <v>2.45604623691277</v>
      </c>
      <c r="F9" s="6">
        <v>143.68150875199501</v>
      </c>
      <c r="G9" s="6">
        <v>470.51790517905101</v>
      </c>
      <c r="H9" s="4" t="s">
        <v>20</v>
      </c>
    </row>
    <row r="10" spans="2:12" x14ac:dyDescent="0.3">
      <c r="B10" s="4" t="s">
        <v>18</v>
      </c>
      <c r="C10" s="4" t="s">
        <v>12</v>
      </c>
      <c r="D10" s="4" t="s">
        <v>8</v>
      </c>
      <c r="E10" s="5">
        <v>2.44229931485817</v>
      </c>
      <c r="F10" s="6">
        <v>144.506521839763</v>
      </c>
      <c r="G10" s="6">
        <v>470.570905709057</v>
      </c>
      <c r="H10" s="4" t="s">
        <v>21</v>
      </c>
    </row>
    <row r="11" spans="2:12" x14ac:dyDescent="0.3">
      <c r="B11" s="1" t="s">
        <v>18</v>
      </c>
      <c r="C11" s="1" t="s">
        <v>7</v>
      </c>
      <c r="D11" s="1" t="s">
        <v>14</v>
      </c>
      <c r="E11" s="2">
        <v>2.4781925262211</v>
      </c>
      <c r="F11" s="3">
        <v>138.61044144031601</v>
      </c>
      <c r="G11" s="3">
        <v>458.0044800448</v>
      </c>
      <c r="H11" s="1" t="s">
        <v>22</v>
      </c>
      <c r="I11">
        <f t="shared" si="1"/>
        <v>1.2326801560019311</v>
      </c>
      <c r="J11">
        <f t="shared" ref="J11" si="7">(MAX(F11:F13)-MIN(F11:F13))/AVERAGE(F11:F13)*100</f>
        <v>3.644331566750632</v>
      </c>
      <c r="K11">
        <f t="shared" ref="K11" si="8">(MAX(G11:G13)-MIN(G11:G13))/AVERAGE(G11:G13)*100</f>
        <v>2.6735447363251597</v>
      </c>
      <c r="L11">
        <f t="shared" si="4"/>
        <v>3.9062248923270908</v>
      </c>
    </row>
    <row r="12" spans="2:12" x14ac:dyDescent="0.3">
      <c r="B12" s="1" t="s">
        <v>18</v>
      </c>
      <c r="C12" s="1" t="s">
        <v>10</v>
      </c>
      <c r="D12" s="1" t="s">
        <v>14</v>
      </c>
      <c r="E12" s="2">
        <v>2.4539705376813901</v>
      </c>
      <c r="F12" s="3">
        <v>143.78036447868399</v>
      </c>
      <c r="G12" s="3">
        <v>470.443704437044</v>
      </c>
      <c r="H12" s="1" t="s">
        <v>23</v>
      </c>
    </row>
    <row r="13" spans="2:12" x14ac:dyDescent="0.3">
      <c r="B13" s="1" t="s">
        <v>18</v>
      </c>
      <c r="C13" s="1" t="s">
        <v>12</v>
      </c>
      <c r="D13" s="1" t="s">
        <v>14</v>
      </c>
      <c r="E13" s="2">
        <v>2.4478684648339599</v>
      </c>
      <c r="F13" s="3">
        <v>143.19530859946599</v>
      </c>
      <c r="G13" s="3">
        <v>467.36437364373597</v>
      </c>
      <c r="H13" s="1" t="s">
        <v>24</v>
      </c>
    </row>
    <row r="14" spans="2:12" x14ac:dyDescent="0.3">
      <c r="B14" s="4" t="s">
        <v>25</v>
      </c>
      <c r="C14" s="4" t="s">
        <v>7</v>
      </c>
      <c r="D14" s="4" t="s">
        <v>26</v>
      </c>
      <c r="E14" s="5">
        <v>2.51634224721764</v>
      </c>
      <c r="F14" s="6">
        <v>139.218166206479</v>
      </c>
      <c r="G14" s="6">
        <v>467.094070940709</v>
      </c>
      <c r="H14" s="4" t="s">
        <v>27</v>
      </c>
      <c r="I14">
        <f t="shared" si="1"/>
        <v>1.5640000737680582</v>
      </c>
      <c r="J14">
        <f t="shared" ref="J14" si="9">(MAX(F14:F16)-MIN(F14:F16))/AVERAGE(F14:F16)*100</f>
        <v>3.8722161028901594</v>
      </c>
      <c r="K14">
        <f t="shared" ref="K14" si="10">(MAX(G14:G16)-MIN(G14:G16))/AVERAGE(G14:G16)*100</f>
        <v>2.3122445970092325</v>
      </c>
      <c r="L14">
        <f t="shared" si="4"/>
        <v>3.8762446707772904</v>
      </c>
    </row>
    <row r="15" spans="2:12" x14ac:dyDescent="0.3">
      <c r="B15" s="4" t="s">
        <v>25</v>
      </c>
      <c r="C15" s="4" t="s">
        <v>10</v>
      </c>
      <c r="D15" s="4" t="s">
        <v>26</v>
      </c>
      <c r="E15" s="5">
        <v>2.4960010432301099</v>
      </c>
      <c r="F15" s="6">
        <v>142.892865599869</v>
      </c>
      <c r="G15" s="6">
        <v>475.54765547655398</v>
      </c>
      <c r="H15" s="4" t="s">
        <v>28</v>
      </c>
    </row>
    <row r="16" spans="2:12" x14ac:dyDescent="0.3">
      <c r="B16" s="4" t="s">
        <v>25</v>
      </c>
      <c r="C16" s="4" t="s">
        <v>12</v>
      </c>
      <c r="D16" s="4" t="s">
        <v>26</v>
      </c>
      <c r="E16" s="5">
        <v>2.4772962578641202</v>
      </c>
      <c r="F16" s="6">
        <v>144.727536802147</v>
      </c>
      <c r="G16" s="6">
        <v>478.04398043980399</v>
      </c>
      <c r="H16" s="4" t="s">
        <v>29</v>
      </c>
    </row>
    <row r="17" spans="2:12" x14ac:dyDescent="0.3">
      <c r="B17" s="1" t="s">
        <v>30</v>
      </c>
      <c r="C17" s="1" t="s">
        <v>7</v>
      </c>
      <c r="D17" s="1" t="s">
        <v>26</v>
      </c>
      <c r="E17" s="2">
        <v>2.5000025355282798</v>
      </c>
      <c r="F17" s="3">
        <v>138.79087714690101</v>
      </c>
      <c r="G17" s="3">
        <v>462.63672636726301</v>
      </c>
      <c r="H17" s="1" t="s">
        <v>31</v>
      </c>
      <c r="I17">
        <f t="shared" si="1"/>
        <v>1.7573881194161467</v>
      </c>
      <c r="J17">
        <f t="shared" ref="J17" si="11">(MAX(F17:F19)-MIN(F17:F19))/AVERAGE(F17:F19)*100</f>
        <v>5.1175619869834144</v>
      </c>
      <c r="K17">
        <f t="shared" ref="K17" si="12">(MAX(G17:G19)-MIN(G17:G19))/AVERAGE(G17:G19)*100</f>
        <v>3.3599791286643232</v>
      </c>
      <c r="L17">
        <f t="shared" si="4"/>
        <v>5.1173672480804697</v>
      </c>
    </row>
    <row r="18" spans="2:12" x14ac:dyDescent="0.3">
      <c r="B18" s="1" t="s">
        <v>30</v>
      </c>
      <c r="C18" s="1" t="s">
        <v>10</v>
      </c>
      <c r="D18" s="1" t="s">
        <v>26</v>
      </c>
      <c r="E18" s="2">
        <v>2.4794562826795001</v>
      </c>
      <c r="F18" s="3">
        <v>142.47241825113699</v>
      </c>
      <c r="G18" s="3">
        <v>471.00551005509999</v>
      </c>
      <c r="H18" s="1" t="s">
        <v>32</v>
      </c>
    </row>
    <row r="19" spans="2:12" x14ac:dyDescent="0.3">
      <c r="B19" s="1" t="s">
        <v>30</v>
      </c>
      <c r="C19" s="1" t="s">
        <v>12</v>
      </c>
      <c r="D19" s="1" t="s">
        <v>26</v>
      </c>
      <c r="E19" s="2">
        <v>2.4564433153063501</v>
      </c>
      <c r="F19" s="3">
        <v>146.08074249247599</v>
      </c>
      <c r="G19" s="3">
        <v>478.45208452084501</v>
      </c>
      <c r="H19" s="1" t="s">
        <v>33</v>
      </c>
    </row>
  </sheetData>
  <autoFilter ref="B1:H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I7" sqref="I7"/>
    </sheetView>
  </sheetViews>
  <sheetFormatPr defaultRowHeight="14.4" x14ac:dyDescent="0.3"/>
  <cols>
    <col min="2" max="2" width="12.5546875" bestFit="1" customWidth="1"/>
    <col min="3" max="3" width="8.33203125" bestFit="1" customWidth="1"/>
    <col min="4" max="4" width="15.77734375" bestFit="1" customWidth="1"/>
    <col min="5" max="5" width="25.33203125" bestFit="1" customWidth="1"/>
    <col min="6" max="6" width="22.77734375" bestFit="1" customWidth="1"/>
  </cols>
  <sheetData>
    <row r="1" spans="2:7" x14ac:dyDescent="0.3">
      <c r="B1" s="7" t="s">
        <v>0</v>
      </c>
      <c r="C1" s="7" t="s">
        <v>2</v>
      </c>
      <c r="D1" s="7" t="s">
        <v>35</v>
      </c>
      <c r="E1" s="7" t="s">
        <v>36</v>
      </c>
      <c r="F1" s="7" t="s">
        <v>37</v>
      </c>
      <c r="G1" s="7" t="s">
        <v>38</v>
      </c>
    </row>
    <row r="2" spans="2:7" x14ac:dyDescent="0.3">
      <c r="B2" s="4" t="s">
        <v>6</v>
      </c>
      <c r="C2" s="4" t="s">
        <v>8</v>
      </c>
      <c r="D2" s="6">
        <v>142.51527497724101</v>
      </c>
      <c r="E2" s="6">
        <v>5.9813757593671202</v>
      </c>
      <c r="F2" s="6">
        <v>4.1970067842357803</v>
      </c>
      <c r="G2" s="4" t="s">
        <v>39</v>
      </c>
    </row>
    <row r="3" spans="2:7" x14ac:dyDescent="0.3">
      <c r="B3" s="1" t="s">
        <v>6</v>
      </c>
      <c r="C3" s="1" t="s">
        <v>14</v>
      </c>
      <c r="D3" s="3">
        <v>141.977688783362</v>
      </c>
      <c r="E3" s="3">
        <v>5.7258081816966904</v>
      </c>
      <c r="F3" s="3">
        <v>4.0328929360397296</v>
      </c>
      <c r="G3" s="1" t="s">
        <v>39</v>
      </c>
    </row>
    <row r="4" spans="2:7" x14ac:dyDescent="0.3">
      <c r="B4" s="4" t="s">
        <v>18</v>
      </c>
      <c r="C4" s="4" t="s">
        <v>8</v>
      </c>
      <c r="D4" s="6">
        <v>142.27682254253301</v>
      </c>
      <c r="E4" s="6">
        <v>5.8640848039205702</v>
      </c>
      <c r="F4" s="6">
        <v>4.1216023095873497</v>
      </c>
      <c r="G4" s="4" t="s">
        <v>39</v>
      </c>
    </row>
    <row r="5" spans="2:7" x14ac:dyDescent="0.3">
      <c r="B5" s="1" t="s">
        <v>18</v>
      </c>
      <c r="C5" s="1" t="s">
        <v>14</v>
      </c>
      <c r="D5" s="3">
        <v>141.862038172822</v>
      </c>
      <c r="E5" s="3">
        <v>5.1699230383677799</v>
      </c>
      <c r="F5" s="3">
        <v>3.6443315667504801</v>
      </c>
      <c r="G5" s="1" t="s">
        <v>39</v>
      </c>
    </row>
    <row r="6" spans="2:7" x14ac:dyDescent="0.3">
      <c r="B6" s="4" t="s">
        <v>25</v>
      </c>
      <c r="C6" s="4" t="s">
        <v>26</v>
      </c>
      <c r="D6" s="6">
        <v>142.279522869499</v>
      </c>
      <c r="E6" s="6">
        <v>5.5093705956685399</v>
      </c>
      <c r="F6" s="6">
        <v>3.87221610289052</v>
      </c>
      <c r="G6" s="4" t="s">
        <v>40</v>
      </c>
    </row>
    <row r="7" spans="2:7" x14ac:dyDescent="0.3">
      <c r="B7" s="1" t="s">
        <v>30</v>
      </c>
      <c r="C7" s="1" t="s">
        <v>26</v>
      </c>
      <c r="D7" s="3">
        <v>142.44801263017101</v>
      </c>
      <c r="E7" s="3">
        <v>7.2898653455752598</v>
      </c>
      <c r="F7" s="3">
        <v>5.1175619869835902</v>
      </c>
      <c r="G7" s="1" t="s">
        <v>40</v>
      </c>
    </row>
  </sheetData>
  <autoFilter ref="B1:G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AllCalculatedData</vt:lpstr>
      <vt:lpstr>UniformityData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2018-07-02T21:39:16Z</dcterms:created>
  <dcterms:modified xsi:type="dcterms:W3CDTF">2018-07-03T19:38:21Z</dcterms:modified>
</cp:coreProperties>
</file>