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20" yWindow="120" windowWidth="26920" windowHeight="14520" tabRatio="851" activeTab="3"/>
  </bookViews>
  <sheets>
    <sheet name="Sheet 1" sheetId="5" r:id="rId1"/>
    <sheet name="SPC-1608" sheetId="10" r:id="rId2"/>
    <sheet name="Sheet 3" sheetId="11" r:id="rId3"/>
    <sheet name="MAC-1105" sheetId="7" r:id="rId4"/>
  </sheets>
  <definedNames>
    <definedName name="_xlnm._FilterDatabase" localSheetId="0" hidden="1">'Sheet 1'!$A$3:$F$3</definedName>
    <definedName name="_xlnm._FilterDatabase" localSheetId="2" hidden="1">'Sheet 3'!$A$3:$I$3</definedName>
    <definedName name="_xlnm._FilterDatabase" localSheetId="1" hidden="1">'SPC-1608'!$A$3:$F$3</definedName>
  </definedNam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5" i="7"/>
  <c r="G55"/>
  <c r="F55"/>
  <c r="E55"/>
  <c r="D55"/>
  <c r="C55"/>
  <c r="B55"/>
  <c r="F53"/>
  <c r="H52"/>
  <c r="G52"/>
  <c r="F52"/>
  <c r="E52"/>
  <c r="D52"/>
  <c r="C52"/>
  <c r="G51"/>
  <c r="F51"/>
  <c r="E51"/>
  <c r="C51"/>
  <c r="H50"/>
  <c r="G50"/>
  <c r="F50"/>
  <c r="E50"/>
  <c r="D50"/>
  <c r="C50"/>
  <c r="G48"/>
  <c r="F48"/>
  <c r="C48"/>
  <c r="G47"/>
  <c r="F47"/>
  <c r="C47"/>
  <c r="G46"/>
  <c r="F46"/>
  <c r="C46"/>
  <c r="G45"/>
  <c r="F45"/>
  <c r="E45"/>
  <c r="C45"/>
  <c r="G44"/>
  <c r="F44"/>
  <c r="E44"/>
  <c r="C44"/>
  <c r="G43"/>
  <c r="F43"/>
  <c r="E43"/>
  <c r="C43"/>
  <c r="G42"/>
  <c r="F42"/>
  <c r="C42"/>
  <c r="G41"/>
  <c r="F41"/>
  <c r="C41"/>
  <c r="G40"/>
  <c r="F40"/>
  <c r="C40"/>
  <c r="G39"/>
  <c r="F39"/>
  <c r="E39"/>
  <c r="C39"/>
  <c r="H38"/>
  <c r="G38"/>
  <c r="F38"/>
  <c r="E38"/>
  <c r="D38"/>
  <c r="C38"/>
  <c r="G37"/>
  <c r="F37"/>
  <c r="E37"/>
  <c r="C37"/>
  <c r="H36"/>
  <c r="G36"/>
  <c r="F36"/>
  <c r="E36"/>
  <c r="D36"/>
  <c r="C36"/>
  <c r="G34"/>
  <c r="F34"/>
  <c r="C34"/>
  <c r="G33"/>
  <c r="F33"/>
  <c r="C33"/>
  <c r="G32"/>
  <c r="F32"/>
  <c r="C32"/>
  <c r="G31"/>
  <c r="F31"/>
  <c r="C31"/>
  <c r="G30"/>
  <c r="F30"/>
  <c r="C30"/>
  <c r="G29"/>
  <c r="F29"/>
  <c r="C29"/>
  <c r="G28"/>
  <c r="F28"/>
  <c r="C28"/>
  <c r="G27"/>
  <c r="F27"/>
  <c r="C27"/>
  <c r="G26"/>
  <c r="F26"/>
  <c r="C26"/>
  <c r="G25"/>
  <c r="F25"/>
  <c r="C25"/>
  <c r="G24"/>
  <c r="F24"/>
  <c r="C24"/>
  <c r="G23"/>
  <c r="F23"/>
  <c r="C23"/>
  <c r="G22"/>
  <c r="F22"/>
  <c r="C22"/>
  <c r="G21"/>
  <c r="F21"/>
  <c r="C21"/>
  <c r="G20"/>
  <c r="F20"/>
  <c r="C20"/>
  <c r="G19"/>
  <c r="F19"/>
  <c r="C19"/>
  <c r="G18"/>
  <c r="F18"/>
  <c r="C18"/>
  <c r="G17"/>
  <c r="F17"/>
  <c r="C17"/>
  <c r="G16"/>
  <c r="F16"/>
  <c r="C16"/>
  <c r="G15"/>
  <c r="F15"/>
  <c r="C15"/>
  <c r="G14"/>
  <c r="F14"/>
  <c r="C14"/>
  <c r="G13"/>
  <c r="F13"/>
  <c r="C13"/>
  <c r="G12"/>
  <c r="F12"/>
  <c r="C12"/>
  <c r="G11"/>
  <c r="F11"/>
  <c r="C11"/>
  <c r="G10"/>
  <c r="F10"/>
  <c r="C10"/>
  <c r="G9"/>
  <c r="F9"/>
  <c r="C9"/>
  <c r="G8"/>
  <c r="F8"/>
  <c r="C8"/>
  <c r="G7"/>
  <c r="F7"/>
  <c r="C7"/>
  <c r="G6"/>
  <c r="F6"/>
  <c r="C6"/>
  <c r="G5"/>
  <c r="F5"/>
  <c r="C5"/>
  <c r="F22" i="5"/>
  <c r="E22"/>
  <c r="C22"/>
  <c r="B22"/>
  <c r="F21"/>
  <c r="E21"/>
  <c r="C21"/>
  <c r="B21"/>
  <c r="E20"/>
  <c r="C20"/>
  <c r="F19"/>
  <c r="E19"/>
  <c r="C19"/>
  <c r="B19"/>
  <c r="E18"/>
  <c r="C18"/>
  <c r="E17"/>
  <c r="C17"/>
  <c r="F16"/>
  <c r="E16"/>
  <c r="C16"/>
  <c r="B16"/>
  <c r="E15"/>
  <c r="C15"/>
  <c r="F14"/>
  <c r="E14"/>
  <c r="C14"/>
  <c r="B14"/>
  <c r="E13"/>
  <c r="C13"/>
  <c r="E12"/>
  <c r="C12"/>
  <c r="F11"/>
  <c r="E11"/>
  <c r="C11"/>
  <c r="B11"/>
  <c r="E10"/>
  <c r="C10"/>
  <c r="E9"/>
  <c r="C9"/>
  <c r="F8"/>
  <c r="E8"/>
  <c r="C8"/>
  <c r="B8"/>
  <c r="E7"/>
  <c r="C7"/>
  <c r="E6"/>
  <c r="C6"/>
  <c r="F5"/>
  <c r="E5"/>
  <c r="C5"/>
  <c r="B5"/>
  <c r="E4"/>
  <c r="C4"/>
  <c r="I20" i="11"/>
  <c r="H20"/>
  <c r="F20"/>
  <c r="E20"/>
  <c r="D20"/>
  <c r="C20"/>
  <c r="B20"/>
  <c r="I19"/>
  <c r="H19"/>
  <c r="F19"/>
  <c r="E19"/>
  <c r="D19"/>
  <c r="C19"/>
  <c r="H18"/>
  <c r="F18"/>
  <c r="E18"/>
  <c r="C18"/>
  <c r="I17"/>
  <c r="H17"/>
  <c r="F17"/>
  <c r="E17"/>
  <c r="D17"/>
  <c r="C17"/>
  <c r="H16"/>
  <c r="F16"/>
  <c r="E16"/>
  <c r="C16"/>
  <c r="I15"/>
  <c r="H15"/>
  <c r="F15"/>
  <c r="E15"/>
  <c r="D15"/>
  <c r="C15"/>
  <c r="H14"/>
  <c r="F14"/>
  <c r="E14"/>
  <c r="C14"/>
  <c r="I13"/>
  <c r="H13"/>
  <c r="F13"/>
  <c r="E13"/>
  <c r="D13"/>
  <c r="C13"/>
  <c r="H12"/>
  <c r="F12"/>
  <c r="E12"/>
  <c r="C12"/>
  <c r="I11"/>
  <c r="H11"/>
  <c r="F11"/>
  <c r="E11"/>
  <c r="D11"/>
  <c r="C11"/>
  <c r="H10"/>
  <c r="F10"/>
  <c r="E10"/>
  <c r="C10"/>
  <c r="I9"/>
  <c r="H9"/>
  <c r="F9"/>
  <c r="E9"/>
  <c r="D9"/>
  <c r="C9"/>
  <c r="H8"/>
  <c r="F8"/>
  <c r="E8"/>
  <c r="C8"/>
  <c r="I7"/>
  <c r="H7"/>
  <c r="F7"/>
  <c r="E7"/>
  <c r="D7"/>
  <c r="C7"/>
  <c r="H6"/>
  <c r="F6"/>
  <c r="E6"/>
  <c r="C6"/>
  <c r="I5"/>
  <c r="H5"/>
  <c r="F5"/>
  <c r="E5"/>
  <c r="D5"/>
  <c r="C5"/>
  <c r="H4"/>
  <c r="F4"/>
  <c r="E4"/>
  <c r="C4"/>
  <c r="F23" i="10"/>
  <c r="E23"/>
  <c r="C23"/>
  <c r="B23"/>
  <c r="F22"/>
  <c r="E22"/>
  <c r="C22"/>
  <c r="B22"/>
  <c r="E21"/>
  <c r="C21"/>
  <c r="F20"/>
  <c r="E20"/>
  <c r="C20"/>
  <c r="B20"/>
  <c r="E18"/>
  <c r="C18"/>
  <c r="E17"/>
  <c r="C17"/>
  <c r="E16"/>
  <c r="C16"/>
  <c r="E15"/>
  <c r="C15"/>
  <c r="F14"/>
  <c r="E14"/>
  <c r="C14"/>
  <c r="B14"/>
  <c r="E12"/>
  <c r="C12"/>
  <c r="E11"/>
  <c r="C11"/>
  <c r="E10"/>
  <c r="C10"/>
  <c r="E9"/>
  <c r="C9"/>
  <c r="F8"/>
  <c r="E8"/>
  <c r="C8"/>
  <c r="B8"/>
  <c r="E6"/>
  <c r="C6"/>
  <c r="E5"/>
  <c r="C5"/>
  <c r="E4"/>
  <c r="C4"/>
</calcChain>
</file>

<file path=xl/sharedStrings.xml><?xml version="1.0" encoding="utf-8"?>
<sst xmlns="http://schemas.openxmlformats.org/spreadsheetml/2006/main" count="113" uniqueCount="57">
  <si>
    <t>HW 7.6: Graphs of Sinusoidal Functions</t>
    <phoneticPr fontId="15" type="noConversion"/>
  </si>
  <si>
    <t>HW 7.7: Graphs of Tan, Cot, Csc, &amp; Sec Functions</t>
    <phoneticPr fontId="15" type="noConversion"/>
  </si>
  <si>
    <t>HW 7.8: Phase Shift; Sinusoidal Curve Fitting</t>
    <phoneticPr fontId="15" type="noConversion"/>
  </si>
  <si>
    <t>Test 2 Review: Chapter 7</t>
    <phoneticPr fontId="15" type="noConversion"/>
  </si>
  <si>
    <t>Test 1</t>
    <phoneticPr fontId="15" type="noConversion"/>
  </si>
  <si>
    <t>Test 2</t>
    <phoneticPr fontId="15" type="noConversion"/>
  </si>
  <si>
    <t>Test 3</t>
    <phoneticPr fontId="15" type="noConversion"/>
  </si>
  <si>
    <t>Test 4</t>
    <phoneticPr fontId="15" type="noConversion"/>
  </si>
  <si>
    <t>HW 5.1 Polynomial Functions</t>
    <phoneticPr fontId="15" type="noConversion"/>
  </si>
  <si>
    <t>HW 5.2: Properties of Rational Functions</t>
    <phoneticPr fontId="15" type="noConversion"/>
  </si>
  <si>
    <t>HW 5.3: Graphs of Rational Functions</t>
    <phoneticPr fontId="15" type="noConversion"/>
  </si>
  <si>
    <t>HW 5.4: Polynomial and Rational Inequalities</t>
    <phoneticPr fontId="15" type="noConversion"/>
  </si>
  <si>
    <t>HW 5.5 Real Zeros of Polynomials</t>
    <phoneticPr fontId="15" type="noConversion"/>
  </si>
  <si>
    <t>HW 5.6: Complex Zeros of Polynomials</t>
    <phoneticPr fontId="15" type="noConversion"/>
  </si>
  <si>
    <t>HW 6.3: Exponential Functions</t>
    <phoneticPr fontId="15" type="noConversion"/>
  </si>
  <si>
    <t>HW 6.4: Logarithmic Functions</t>
    <phoneticPr fontId="15" type="noConversion"/>
  </si>
  <si>
    <t>HW 6.5: Properties of Logarithms</t>
    <phoneticPr fontId="15" type="noConversion"/>
  </si>
  <si>
    <t>HW 6.6: Exponential &amp; Logarithmic Equations</t>
    <phoneticPr fontId="15" type="noConversion"/>
  </si>
  <si>
    <t>HW 6.7: Compound Interest</t>
    <phoneticPr fontId="15" type="noConversion"/>
  </si>
  <si>
    <t>HW 6.8: Exp Growth &amp; Decay Models</t>
    <phoneticPr fontId="15" type="noConversion"/>
  </si>
  <si>
    <t>Test 1 Review: Chapters 5 &amp; 6</t>
    <phoneticPr fontId="15" type="noConversion"/>
  </si>
  <si>
    <t>HW 7.1: Angles &amp; Their Measure</t>
    <phoneticPr fontId="15" type="noConversion"/>
  </si>
  <si>
    <t>HW 7.2: Right Triangle Trigonometry</t>
    <phoneticPr fontId="15" type="noConversion"/>
  </si>
  <si>
    <t>HW 7.3: Values of Trig Functions of Acute Angles</t>
    <phoneticPr fontId="15" type="noConversion"/>
  </si>
  <si>
    <t>HW 7.4: Trig Functions of Any Angle</t>
    <phoneticPr fontId="15" type="noConversion"/>
  </si>
  <si>
    <t>HW 7.5: Unit Circle Approach to Trig Functions</t>
    <phoneticPr fontId="15" type="noConversion"/>
  </si>
  <si>
    <t>W/Pts Allow</t>
  </si>
  <si>
    <t>MAC - 1105</t>
  </si>
  <si>
    <t>Assignment Description</t>
  </si>
  <si>
    <t>SPC-1608</t>
  </si>
  <si>
    <t>Class Assignments</t>
  </si>
  <si>
    <t>Points Allow</t>
  </si>
  <si>
    <t>Points Received</t>
  </si>
  <si>
    <t>Diff +/-</t>
  </si>
  <si>
    <t>Attendance</t>
  </si>
  <si>
    <t>Total Points For The Class</t>
  </si>
  <si>
    <t>% Rec</t>
  </si>
  <si>
    <t>% Allow</t>
  </si>
  <si>
    <t>A</t>
  </si>
  <si>
    <t>B</t>
  </si>
  <si>
    <t>C</t>
  </si>
  <si>
    <t>D</t>
  </si>
  <si>
    <t>Total Points</t>
  </si>
  <si>
    <t xml:space="preserve">Total Points  20%   </t>
  </si>
  <si>
    <t xml:space="preserve">My Pearson Lab H.W. </t>
  </si>
  <si>
    <t>W/Points</t>
  </si>
  <si>
    <t>W/Pts Rcvd</t>
  </si>
  <si>
    <t>Final Exam</t>
  </si>
  <si>
    <t>Chemistry 1025</t>
  </si>
  <si>
    <t>W/%</t>
  </si>
  <si>
    <t>Total Points     2%</t>
  </si>
  <si>
    <t>Total Points     30%</t>
  </si>
  <si>
    <t>Total Points     18%</t>
  </si>
  <si>
    <t>100 - 90</t>
  </si>
  <si>
    <t>89 - 80</t>
  </si>
  <si>
    <t>79 - 70</t>
  </si>
  <si>
    <t>69 -60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</si>
</sst>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indexed="8"/>
      <name val="Times New Roman"/>
      <family val="1"/>
    </font>
    <font>
      <b/>
      <i/>
      <sz val="14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color theme="1"/>
      <name val="Calibri"/>
      <family val="2"/>
      <scheme val="minor"/>
    </font>
    <font>
      <b/>
      <i/>
      <u/>
      <sz val="12"/>
      <color indexed="8"/>
      <name val="Times New Roman"/>
      <family val="1"/>
    </font>
    <font>
      <b/>
      <i/>
      <sz val="11"/>
      <color theme="1"/>
      <name val="Calibri"/>
      <family val="2"/>
      <scheme val="minor"/>
    </font>
    <font>
      <sz val="8"/>
      <name val="Verdana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8" fillId="2" borderId="1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1" fillId="2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6" borderId="1" xfId="0" applyFont="1" applyFill="1" applyBorder="1"/>
    <xf numFmtId="0" fontId="7" fillId="6" borderId="1" xfId="0" applyFont="1" applyFill="1" applyBorder="1" applyAlignment="1">
      <alignment horizontal="center"/>
    </xf>
    <xf numFmtId="9" fontId="8" fillId="6" borderId="1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10" fontId="2" fillId="3" borderId="1" xfId="1" applyNumberFormat="1" applyFont="1" applyFill="1" applyBorder="1" applyAlignment="1">
      <alignment horizontal="center"/>
    </xf>
    <xf numFmtId="10" fontId="0" fillId="0" borderId="0" xfId="0" applyNumberFormat="1" applyAlignment="1"/>
    <xf numFmtId="10" fontId="2" fillId="0" borderId="0" xfId="0" applyNumberFormat="1" applyFont="1" applyAlignment="1">
      <alignment horizontal="center"/>
    </xf>
    <xf numFmtId="10" fontId="8" fillId="6" borderId="1" xfId="1" applyNumberFormat="1" applyFont="1" applyFill="1" applyBorder="1" applyAlignment="1">
      <alignment horizontal="center"/>
    </xf>
    <xf numFmtId="10" fontId="8" fillId="2" borderId="1" xfId="1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11" fillId="2" borderId="1" xfId="1" applyNumberFormat="1" applyFont="1" applyFill="1" applyBorder="1" applyAlignment="1">
      <alignment horizontal="center"/>
    </xf>
    <xf numFmtId="10" fontId="9" fillId="6" borderId="1" xfId="0" applyNumberFormat="1" applyFont="1" applyFill="1" applyBorder="1" applyAlignment="1">
      <alignment horizontal="center"/>
    </xf>
    <xf numFmtId="10" fontId="9" fillId="5" borderId="1" xfId="0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6" borderId="1" xfId="0" applyFont="1" applyFill="1" applyBorder="1"/>
    <xf numFmtId="9" fontId="5" fillId="2" borderId="1" xfId="1" applyFont="1" applyFill="1" applyBorder="1" applyAlignment="1">
      <alignment horizontal="center"/>
    </xf>
    <xf numFmtId="0" fontId="12" fillId="0" borderId="0" xfId="0" applyFont="1"/>
    <xf numFmtId="0" fontId="12" fillId="6" borderId="1" xfId="0" applyFont="1" applyFill="1" applyBorder="1"/>
    <xf numFmtId="0" fontId="12" fillId="5" borderId="1" xfId="0" applyFont="1" applyFill="1" applyBorder="1"/>
    <xf numFmtId="9" fontId="6" fillId="6" borderId="1" xfId="1" applyFont="1" applyFill="1" applyBorder="1" applyAlignment="1">
      <alignment horizontal="center" vertical="center"/>
    </xf>
    <xf numFmtId="9" fontId="6" fillId="6" borderId="1" xfId="1" applyNumberFormat="1" applyFont="1" applyFill="1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9" fontId="6" fillId="6" borderId="1" xfId="1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/>
    </xf>
    <xf numFmtId="9" fontId="6" fillId="9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0" fontId="8" fillId="4" borderId="1" xfId="1" applyNumberFormat="1" applyFont="1" applyFill="1" applyBorder="1" applyAlignment="1">
      <alignment horizontal="center"/>
    </xf>
    <xf numFmtId="10" fontId="6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9" fontId="2" fillId="11" borderId="1" xfId="1" applyFont="1" applyFill="1" applyBorder="1" applyAlignment="1">
      <alignment horizontal="center"/>
    </xf>
    <xf numFmtId="1" fontId="2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0" fontId="2" fillId="11" borderId="1" xfId="1" applyNumberFormat="1" applyFont="1" applyFill="1" applyBorder="1" applyAlignment="1">
      <alignment horizontal="center"/>
    </xf>
    <xf numFmtId="10" fontId="11" fillId="11" borderId="1" xfId="1" applyNumberFormat="1" applyFont="1" applyFill="1" applyBorder="1" applyAlignment="1">
      <alignment horizontal="center"/>
    </xf>
    <xf numFmtId="10" fontId="8" fillId="8" borderId="1" xfId="1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left" vertical="center"/>
    </xf>
    <xf numFmtId="9" fontId="6" fillId="10" borderId="1" xfId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9" fontId="6" fillId="9" borderId="3" xfId="0" applyNumberFormat="1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10" fontId="6" fillId="9" borderId="3" xfId="0" applyNumberFormat="1" applyFont="1" applyFill="1" applyBorder="1" applyAlignment="1">
      <alignment horizontal="center" vertical="center"/>
    </xf>
    <xf numFmtId="10" fontId="8" fillId="8" borderId="3" xfId="1" applyNumberFormat="1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9" fontId="8" fillId="4" borderId="1" xfId="1" applyFont="1" applyFill="1" applyBorder="1" applyAlignment="1">
      <alignment horizontal="center"/>
    </xf>
    <xf numFmtId="9" fontId="11" fillId="4" borderId="1" xfId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left"/>
    </xf>
    <xf numFmtId="0" fontId="0" fillId="10" borderId="1" xfId="0" applyFill="1" applyBorder="1"/>
    <xf numFmtId="0" fontId="9" fillId="10" borderId="1" xfId="0" applyFont="1" applyFill="1" applyBorder="1" applyAlignment="1">
      <alignment horizontal="center"/>
    </xf>
    <xf numFmtId="10" fontId="9" fillId="10" borderId="1" xfId="0" applyNumberFormat="1" applyFont="1" applyFill="1" applyBorder="1" applyAlignment="1">
      <alignment horizontal="center"/>
    </xf>
    <xf numFmtId="1" fontId="8" fillId="10" borderId="1" xfId="0" applyNumberFormat="1" applyFont="1" applyFill="1" applyBorder="1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5"/>
  <sheetViews>
    <sheetView zoomScale="120" zoomScaleNormal="120" zoomScalePageLayoutView="120" workbookViewId="0">
      <selection sqref="A1:F1"/>
    </sheetView>
  </sheetViews>
  <sheetFormatPr baseColWidth="10" defaultColWidth="8.83203125" defaultRowHeight="14"/>
  <cols>
    <col min="1" max="1" width="60.33203125" bestFit="1" customWidth="1"/>
    <col min="2" max="2" width="12.5" style="1" bestFit="1" customWidth="1"/>
    <col min="3" max="3" width="10.6640625" style="1" customWidth="1"/>
    <col min="4" max="4" width="8.6640625" style="1" hidden="1" customWidth="1"/>
    <col min="5" max="5" width="10.6640625" style="26" customWidth="1"/>
    <col min="6" max="6" width="15.83203125" style="1" bestFit="1" customWidth="1"/>
  </cols>
  <sheetData>
    <row r="1" spans="1:6" ht="16">
      <c r="A1" s="101" t="s">
        <v>48</v>
      </c>
      <c r="B1" s="101"/>
      <c r="C1" s="101"/>
      <c r="D1" s="101"/>
      <c r="E1" s="101"/>
      <c r="F1" s="101"/>
    </row>
    <row r="2" spans="1:6">
      <c r="A2" s="2"/>
      <c r="B2" s="2"/>
      <c r="C2" s="2"/>
      <c r="D2" s="2"/>
      <c r="E2" s="22"/>
      <c r="F2" s="2"/>
    </row>
    <row r="3" spans="1:6" s="1" customFormat="1">
      <c r="A3" s="3" t="s">
        <v>30</v>
      </c>
      <c r="B3" s="3" t="s">
        <v>31</v>
      </c>
      <c r="C3" s="3" t="s">
        <v>33</v>
      </c>
      <c r="D3" s="3" t="s">
        <v>37</v>
      </c>
      <c r="E3" s="23" t="s">
        <v>36</v>
      </c>
      <c r="F3" s="3" t="s">
        <v>32</v>
      </c>
    </row>
    <row r="4" spans="1:6">
      <c r="A4" s="12"/>
      <c r="B4" s="13"/>
      <c r="C4" s="13">
        <f t="shared" ref="C4:C22" si="0">F4-B4</f>
        <v>0</v>
      </c>
      <c r="D4" s="14">
        <v>1</v>
      </c>
      <c r="E4" s="24" t="e">
        <f t="shared" ref="E4:E11" si="1">F4/B4</f>
        <v>#DIV/0!</v>
      </c>
      <c r="F4" s="13"/>
    </row>
    <row r="5" spans="1:6">
      <c r="A5" s="4" t="s">
        <v>42</v>
      </c>
      <c r="B5" s="9">
        <f>SUM(B4)</f>
        <v>0</v>
      </c>
      <c r="C5" s="7">
        <f>F5-B5</f>
        <v>0</v>
      </c>
      <c r="D5" s="8">
        <v>2</v>
      </c>
      <c r="E5" s="25" t="e">
        <f t="shared" si="1"/>
        <v>#DIV/0!</v>
      </c>
      <c r="F5" s="9">
        <f>SUM(F4)</f>
        <v>0</v>
      </c>
    </row>
    <row r="6" spans="1:6">
      <c r="A6" s="12"/>
      <c r="B6" s="13"/>
      <c r="C6" s="13">
        <f>F6-B6</f>
        <v>0</v>
      </c>
      <c r="D6" s="14">
        <v>1</v>
      </c>
      <c r="E6" s="24" t="e">
        <f t="shared" si="1"/>
        <v>#DIV/0!</v>
      </c>
      <c r="F6" s="13"/>
    </row>
    <row r="7" spans="1:6">
      <c r="A7" s="12"/>
      <c r="B7" s="13"/>
      <c r="C7" s="13">
        <f>F7-B7</f>
        <v>0</v>
      </c>
      <c r="D7" s="14">
        <v>1</v>
      </c>
      <c r="E7" s="24" t="e">
        <f t="shared" si="1"/>
        <v>#DIV/0!</v>
      </c>
      <c r="F7" s="13"/>
    </row>
    <row r="8" spans="1:6">
      <c r="A8" s="4" t="s">
        <v>42</v>
      </c>
      <c r="B8" s="9">
        <f>SUM(B6:B7)</f>
        <v>0</v>
      </c>
      <c r="C8" s="7">
        <f>F8-B8</f>
        <v>0</v>
      </c>
      <c r="D8" s="8">
        <v>2</v>
      </c>
      <c r="E8" s="25" t="e">
        <f t="shared" si="1"/>
        <v>#DIV/0!</v>
      </c>
      <c r="F8" s="9">
        <f>SUM(F6:F7)</f>
        <v>0</v>
      </c>
    </row>
    <row r="9" spans="1:6">
      <c r="A9" s="12"/>
      <c r="B9" s="13"/>
      <c r="C9" s="13">
        <f t="shared" si="0"/>
        <v>0</v>
      </c>
      <c r="D9" s="14">
        <v>1</v>
      </c>
      <c r="E9" s="24" t="e">
        <f t="shared" si="1"/>
        <v>#DIV/0!</v>
      </c>
      <c r="F9" s="13"/>
    </row>
    <row r="10" spans="1:6">
      <c r="A10" s="12"/>
      <c r="B10" s="13"/>
      <c r="C10" s="13">
        <f t="shared" si="0"/>
        <v>0</v>
      </c>
      <c r="D10" s="14">
        <v>1</v>
      </c>
      <c r="E10" s="24" t="e">
        <f t="shared" si="1"/>
        <v>#DIV/0!</v>
      </c>
      <c r="F10" s="13"/>
    </row>
    <row r="11" spans="1:6">
      <c r="A11" s="4" t="s">
        <v>42</v>
      </c>
      <c r="B11" s="9">
        <f>SUM(B9:B10)</f>
        <v>0</v>
      </c>
      <c r="C11" s="7">
        <f t="shared" si="0"/>
        <v>0</v>
      </c>
      <c r="D11" s="8">
        <v>2</v>
      </c>
      <c r="E11" s="25" t="e">
        <f t="shared" si="1"/>
        <v>#DIV/0!</v>
      </c>
      <c r="F11" s="9">
        <f>SUM(F9:F10)</f>
        <v>0</v>
      </c>
    </row>
    <row r="12" spans="1:6">
      <c r="A12" s="12"/>
      <c r="B12" s="13"/>
      <c r="C12" s="13">
        <f t="shared" si="0"/>
        <v>0</v>
      </c>
      <c r="D12" s="14">
        <v>1</v>
      </c>
      <c r="E12" s="24" t="e">
        <f t="shared" ref="E12:E22" si="2">F12/B12</f>
        <v>#DIV/0!</v>
      </c>
      <c r="F12" s="13"/>
    </row>
    <row r="13" spans="1:6">
      <c r="A13" s="12"/>
      <c r="B13" s="13"/>
      <c r="C13" s="13">
        <f t="shared" si="0"/>
        <v>0</v>
      </c>
      <c r="D13" s="14">
        <v>1</v>
      </c>
      <c r="E13" s="24" t="e">
        <f t="shared" si="2"/>
        <v>#DIV/0!</v>
      </c>
      <c r="F13" s="13"/>
    </row>
    <row r="14" spans="1:6">
      <c r="A14" s="4" t="s">
        <v>42</v>
      </c>
      <c r="B14" s="9">
        <f>SUM(B12:B13)</f>
        <v>0</v>
      </c>
      <c r="C14" s="9">
        <f t="shared" si="0"/>
        <v>0</v>
      </c>
      <c r="D14" s="10">
        <v>1</v>
      </c>
      <c r="E14" s="27" t="e">
        <f t="shared" si="2"/>
        <v>#DIV/0!</v>
      </c>
      <c r="F14" s="9">
        <f>SUM(F12:F13)</f>
        <v>0</v>
      </c>
    </row>
    <row r="15" spans="1:6">
      <c r="A15" s="15"/>
      <c r="B15" s="13"/>
      <c r="C15" s="13">
        <f t="shared" si="0"/>
        <v>0</v>
      </c>
      <c r="D15" s="14">
        <v>1</v>
      </c>
      <c r="E15" s="24" t="e">
        <f t="shared" si="2"/>
        <v>#DIV/0!</v>
      </c>
      <c r="F15" s="13"/>
    </row>
    <row r="16" spans="1:6">
      <c r="A16" s="4" t="s">
        <v>42</v>
      </c>
      <c r="B16" s="9">
        <f>SUM(B15:B15)</f>
        <v>0</v>
      </c>
      <c r="C16" s="9">
        <f t="shared" si="0"/>
        <v>0</v>
      </c>
      <c r="D16" s="10">
        <v>1</v>
      </c>
      <c r="E16" s="27" t="e">
        <f t="shared" si="2"/>
        <v>#DIV/0!</v>
      </c>
      <c r="F16" s="9">
        <f>SUM(F15:F15)</f>
        <v>0</v>
      </c>
    </row>
    <row r="17" spans="1:6">
      <c r="A17" s="15"/>
      <c r="B17" s="13"/>
      <c r="C17" s="13">
        <f>F17-B17</f>
        <v>0</v>
      </c>
      <c r="D17" s="14">
        <v>1</v>
      </c>
      <c r="E17" s="24" t="e">
        <f>F17/B17</f>
        <v>#DIV/0!</v>
      </c>
      <c r="F17" s="13"/>
    </row>
    <row r="18" spans="1:6">
      <c r="A18" s="15"/>
      <c r="B18" s="13"/>
      <c r="C18" s="13">
        <f>F18-B18</f>
        <v>0</v>
      </c>
      <c r="D18" s="14">
        <v>1</v>
      </c>
      <c r="E18" s="24" t="e">
        <f>F18/B18</f>
        <v>#DIV/0!</v>
      </c>
      <c r="F18" s="13"/>
    </row>
    <row r="19" spans="1:6">
      <c r="A19" s="4" t="s">
        <v>42</v>
      </c>
      <c r="B19" s="9">
        <f>SUM(B17:B18)</f>
        <v>0</v>
      </c>
      <c r="C19" s="9">
        <f>F19-B19</f>
        <v>0</v>
      </c>
      <c r="D19" s="10">
        <v>13</v>
      </c>
      <c r="E19" s="27" t="e">
        <f>F19/B19</f>
        <v>#DIV/0!</v>
      </c>
      <c r="F19" s="9">
        <f>SUM(F17:F18)</f>
        <v>0</v>
      </c>
    </row>
    <row r="20" spans="1:6">
      <c r="A20" s="15"/>
      <c r="B20" s="13"/>
      <c r="C20" s="13">
        <f>F20-B20</f>
        <v>0</v>
      </c>
      <c r="D20" s="14">
        <v>2</v>
      </c>
      <c r="E20" s="24" t="e">
        <f>F20/B20</f>
        <v>#DIV/0!</v>
      </c>
      <c r="F20" s="13"/>
    </row>
    <row r="21" spans="1:6">
      <c r="A21" s="4" t="s">
        <v>42</v>
      </c>
      <c r="B21" s="9">
        <f>SUM(B20)</f>
        <v>0</v>
      </c>
      <c r="C21" s="9">
        <f>F21-B21</f>
        <v>0</v>
      </c>
      <c r="D21" s="10">
        <v>3</v>
      </c>
      <c r="E21" s="27" t="e">
        <f>F21/B21</f>
        <v>#DIV/0!</v>
      </c>
      <c r="F21" s="9">
        <f>SUM(F20)</f>
        <v>0</v>
      </c>
    </row>
    <row r="22" spans="1:6">
      <c r="A22" s="5" t="s">
        <v>35</v>
      </c>
      <c r="B22" s="11">
        <f>B5+B8+B11+B14+B16+B19+B21</f>
        <v>0</v>
      </c>
      <c r="C22" s="11">
        <f t="shared" si="0"/>
        <v>0</v>
      </c>
      <c r="D22" s="6">
        <v>1</v>
      </c>
      <c r="E22" s="21" t="e">
        <f t="shared" si="2"/>
        <v>#DIV/0!</v>
      </c>
      <c r="F22" s="11">
        <f>F5+F8+F11+F14+F16+F19+F21</f>
        <v>0</v>
      </c>
    </row>
    <row r="24" spans="1:6">
      <c r="A24" s="19"/>
      <c r="B24" s="17" t="s">
        <v>38</v>
      </c>
      <c r="C24" s="17" t="s">
        <v>39</v>
      </c>
      <c r="D24" s="17" t="s">
        <v>40</v>
      </c>
      <c r="E24" s="28" t="s">
        <v>40</v>
      </c>
      <c r="F24" s="17" t="s">
        <v>41</v>
      </c>
    </row>
    <row r="25" spans="1:6">
      <c r="A25" s="20"/>
      <c r="B25" s="18"/>
      <c r="C25" s="18"/>
      <c r="D25" s="18"/>
      <c r="E25" s="29"/>
      <c r="F25" s="18"/>
    </row>
  </sheetData>
  <mergeCells count="1">
    <mergeCell ref="A1:F1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6"/>
  <sheetViews>
    <sheetView zoomScale="120" zoomScaleNormal="120" zoomScalePageLayoutView="120" workbookViewId="0">
      <selection sqref="A1:F1"/>
    </sheetView>
  </sheetViews>
  <sheetFormatPr baseColWidth="10" defaultColWidth="8.83203125" defaultRowHeight="14"/>
  <cols>
    <col min="1" max="1" width="64.5" bestFit="1" customWidth="1"/>
    <col min="2" max="2" width="12.5" style="1" bestFit="1" customWidth="1"/>
    <col min="3" max="3" width="10.6640625" style="1" customWidth="1"/>
    <col min="4" max="4" width="8.6640625" style="1" hidden="1" customWidth="1"/>
    <col min="5" max="5" width="10.6640625" style="26" customWidth="1"/>
    <col min="6" max="6" width="15.83203125" style="1" bestFit="1" customWidth="1"/>
    <col min="8" max="12" width="10.6640625" customWidth="1"/>
  </cols>
  <sheetData>
    <row r="1" spans="1:6" ht="16">
      <c r="A1" s="101" t="s">
        <v>29</v>
      </c>
      <c r="B1" s="101"/>
      <c r="C1" s="101"/>
      <c r="D1" s="101"/>
      <c r="E1" s="101"/>
      <c r="F1" s="101"/>
    </row>
    <row r="2" spans="1:6">
      <c r="A2" s="2"/>
      <c r="B2" s="2"/>
      <c r="C2" s="2"/>
      <c r="D2" s="2"/>
      <c r="E2" s="22"/>
      <c r="F2" s="2"/>
    </row>
    <row r="3" spans="1:6" s="1" customFormat="1">
      <c r="A3" s="3" t="s">
        <v>30</v>
      </c>
      <c r="B3" s="3" t="s">
        <v>31</v>
      </c>
      <c r="C3" s="3" t="s">
        <v>33</v>
      </c>
      <c r="D3" s="3" t="s">
        <v>37</v>
      </c>
      <c r="E3" s="23" t="s">
        <v>36</v>
      </c>
      <c r="F3" s="3" t="s">
        <v>32</v>
      </c>
    </row>
    <row r="4" spans="1:6">
      <c r="A4" s="94"/>
      <c r="B4" s="87"/>
      <c r="C4" s="86">
        <f t="shared" ref="C4:C23" si="0">F4-B4</f>
        <v>0</v>
      </c>
      <c r="D4" s="14">
        <v>1</v>
      </c>
      <c r="E4" s="66" t="e">
        <f>F4/B4</f>
        <v>#DIV/0!</v>
      </c>
      <c r="F4" s="87"/>
    </row>
    <row r="5" spans="1:6">
      <c r="A5" s="94"/>
      <c r="B5" s="87"/>
      <c r="C5" s="86">
        <f t="shared" ref="C5" si="1">F5-B5</f>
        <v>0</v>
      </c>
      <c r="D5" s="14">
        <v>2</v>
      </c>
      <c r="E5" s="66" t="e">
        <f>F5/B5</f>
        <v>#DIV/0!</v>
      </c>
      <c r="F5" s="87"/>
    </row>
    <row r="6" spans="1:6">
      <c r="A6" s="94"/>
      <c r="B6" s="87"/>
      <c r="C6" s="86">
        <f t="shared" ref="C6" si="2">F6-B6</f>
        <v>0</v>
      </c>
      <c r="D6" s="14">
        <v>3</v>
      </c>
      <c r="E6" s="66" t="e">
        <f>F6/B6</f>
        <v>#DIV/0!</v>
      </c>
      <c r="F6" s="87"/>
    </row>
    <row r="7" spans="1:6">
      <c r="A7" s="94"/>
      <c r="B7" s="87"/>
      <c r="C7" s="86"/>
      <c r="D7" s="14"/>
      <c r="E7" s="66"/>
      <c r="F7" s="87"/>
    </row>
    <row r="8" spans="1:6">
      <c r="A8" s="88" t="s">
        <v>42</v>
      </c>
      <c r="B8" s="89">
        <f>SUM(B4:B6)</f>
        <v>0</v>
      </c>
      <c r="C8" s="90">
        <f t="shared" si="0"/>
        <v>0</v>
      </c>
      <c r="D8" s="91">
        <v>2</v>
      </c>
      <c r="E8" s="57" t="e">
        <f>F8/B8</f>
        <v>#DIV/0!</v>
      </c>
      <c r="F8" s="89">
        <f>SUM(F4:F6)</f>
        <v>0</v>
      </c>
    </row>
    <row r="9" spans="1:6">
      <c r="A9" s="94"/>
      <c r="B9" s="87"/>
      <c r="C9" s="86">
        <f t="shared" si="0"/>
        <v>0</v>
      </c>
      <c r="D9" s="14">
        <v>1</v>
      </c>
      <c r="E9" s="66" t="e">
        <f>F9/B9</f>
        <v>#DIV/0!</v>
      </c>
      <c r="F9" s="87"/>
    </row>
    <row r="10" spans="1:6">
      <c r="A10" s="94"/>
      <c r="B10" s="87"/>
      <c r="C10" s="86">
        <f t="shared" si="0"/>
        <v>0</v>
      </c>
      <c r="D10" s="14"/>
      <c r="E10" s="66" t="e">
        <f t="shared" ref="E10:E12" si="3">F10/B10</f>
        <v>#DIV/0!</v>
      </c>
      <c r="F10" s="87"/>
    </row>
    <row r="11" spans="1:6">
      <c r="A11" s="94"/>
      <c r="B11" s="87"/>
      <c r="C11" s="86">
        <f t="shared" si="0"/>
        <v>0</v>
      </c>
      <c r="D11" s="14"/>
      <c r="E11" s="66" t="e">
        <f t="shared" si="3"/>
        <v>#DIV/0!</v>
      </c>
      <c r="F11" s="87"/>
    </row>
    <row r="12" spans="1:6">
      <c r="A12" s="94"/>
      <c r="B12" s="87"/>
      <c r="C12" s="86">
        <f t="shared" si="0"/>
        <v>0</v>
      </c>
      <c r="D12" s="14"/>
      <c r="E12" s="66" t="e">
        <f t="shared" si="3"/>
        <v>#DIV/0!</v>
      </c>
      <c r="F12" s="87"/>
    </row>
    <row r="13" spans="1:6">
      <c r="A13" s="94"/>
      <c r="B13" s="87"/>
      <c r="C13" s="86"/>
      <c r="D13" s="14"/>
      <c r="E13" s="66"/>
      <c r="F13" s="87"/>
    </row>
    <row r="14" spans="1:6">
      <c r="A14" s="88" t="s">
        <v>42</v>
      </c>
      <c r="B14" s="89">
        <f>SUM(B9:B13)</f>
        <v>0</v>
      </c>
      <c r="C14" s="90">
        <f t="shared" si="0"/>
        <v>0</v>
      </c>
      <c r="D14" s="91">
        <v>2</v>
      </c>
      <c r="E14" s="57" t="e">
        <f>F14/B14</f>
        <v>#DIV/0!</v>
      </c>
      <c r="F14" s="89">
        <f>SUM(F9:F13)</f>
        <v>0</v>
      </c>
    </row>
    <row r="15" spans="1:6">
      <c r="A15" s="95"/>
      <c r="B15" s="87"/>
      <c r="C15" s="86">
        <f t="shared" ref="C15:C21" si="4">F15-B15</f>
        <v>0</v>
      </c>
      <c r="D15" s="14">
        <v>2</v>
      </c>
      <c r="E15" s="66" t="e">
        <f t="shared" ref="E15:E21" si="5">F15/B15</f>
        <v>#DIV/0!</v>
      </c>
      <c r="F15" s="87"/>
    </row>
    <row r="16" spans="1:6">
      <c r="A16" s="95"/>
      <c r="B16" s="87"/>
      <c r="C16" s="86">
        <f t="shared" si="4"/>
        <v>0</v>
      </c>
      <c r="D16" s="14">
        <v>2</v>
      </c>
      <c r="E16" s="66" t="e">
        <f t="shared" si="5"/>
        <v>#DIV/0!</v>
      </c>
      <c r="F16" s="87"/>
    </row>
    <row r="17" spans="1:12">
      <c r="A17" s="95"/>
      <c r="B17" s="87"/>
      <c r="C17" s="86">
        <f t="shared" si="4"/>
        <v>0</v>
      </c>
      <c r="D17" s="14">
        <v>2</v>
      </c>
      <c r="E17" s="66" t="e">
        <f t="shared" si="5"/>
        <v>#DIV/0!</v>
      </c>
      <c r="F17" s="87"/>
    </row>
    <row r="18" spans="1:12">
      <c r="A18" s="95"/>
      <c r="B18" s="87"/>
      <c r="C18" s="86">
        <f t="shared" si="4"/>
        <v>0</v>
      </c>
      <c r="D18" s="14">
        <v>2</v>
      </c>
      <c r="E18" s="66" t="e">
        <f t="shared" si="5"/>
        <v>#DIV/0!</v>
      </c>
      <c r="F18" s="87"/>
    </row>
    <row r="19" spans="1:12">
      <c r="A19" s="95"/>
      <c r="B19" s="87"/>
      <c r="C19" s="86"/>
      <c r="D19" s="14"/>
      <c r="E19" s="66"/>
      <c r="F19" s="87"/>
    </row>
    <row r="20" spans="1:12">
      <c r="A20" s="88" t="s">
        <v>42</v>
      </c>
      <c r="B20" s="89">
        <f>SUM(B15:B19)</f>
        <v>0</v>
      </c>
      <c r="C20" s="89">
        <f t="shared" si="4"/>
        <v>0</v>
      </c>
      <c r="D20" s="92">
        <v>3</v>
      </c>
      <c r="E20" s="53" t="e">
        <f>F20/B20</f>
        <v>#DIV/0!</v>
      </c>
      <c r="F20" s="89">
        <f>SUM(F15:F19)</f>
        <v>0</v>
      </c>
    </row>
    <row r="21" spans="1:12">
      <c r="A21" s="95" t="s">
        <v>47</v>
      </c>
      <c r="B21" s="87"/>
      <c r="C21" s="86">
        <f t="shared" si="4"/>
        <v>0</v>
      </c>
      <c r="D21" s="14">
        <v>2</v>
      </c>
      <c r="E21" s="66" t="e">
        <f t="shared" si="5"/>
        <v>#DIV/0!</v>
      </c>
      <c r="F21" s="87"/>
    </row>
    <row r="22" spans="1:12">
      <c r="A22" s="88" t="s">
        <v>42</v>
      </c>
      <c r="B22" s="89">
        <f>SUM(B21:B21)</f>
        <v>0</v>
      </c>
      <c r="C22" s="89">
        <f t="shared" si="0"/>
        <v>0</v>
      </c>
      <c r="D22" s="92">
        <v>3</v>
      </c>
      <c r="E22" s="53" t="e">
        <f>F22/B22</f>
        <v>#DIV/0!</v>
      </c>
      <c r="F22" s="89">
        <f>SUM(F21:F21)</f>
        <v>0</v>
      </c>
    </row>
    <row r="23" spans="1:12">
      <c r="A23" s="63" t="s">
        <v>35</v>
      </c>
      <c r="B23" s="93">
        <f>B8+B14+B20+B22</f>
        <v>0</v>
      </c>
      <c r="C23" s="93">
        <f t="shared" si="0"/>
        <v>0</v>
      </c>
      <c r="D23" s="61">
        <v>1</v>
      </c>
      <c r="E23" s="64" t="e">
        <f>F23/B23</f>
        <v>#DIV/0!</v>
      </c>
      <c r="F23" s="93">
        <f>F8+F14+F20+F22</f>
        <v>0</v>
      </c>
      <c r="H23" s="16"/>
      <c r="I23" s="16"/>
      <c r="J23" s="16"/>
      <c r="K23" s="16"/>
      <c r="L23" s="16"/>
    </row>
    <row r="24" spans="1:12">
      <c r="H24" s="16"/>
      <c r="I24" s="16"/>
      <c r="J24" s="16"/>
      <c r="K24" s="16"/>
      <c r="L24" s="16"/>
    </row>
    <row r="25" spans="1:12">
      <c r="A25" s="96"/>
      <c r="B25" s="97" t="s">
        <v>38</v>
      </c>
      <c r="C25" s="97" t="s">
        <v>39</v>
      </c>
      <c r="D25" s="97" t="s">
        <v>40</v>
      </c>
      <c r="E25" s="98" t="s">
        <v>40</v>
      </c>
      <c r="F25" s="97" t="s">
        <v>41</v>
      </c>
    </row>
    <row r="26" spans="1:12">
      <c r="A26" s="20"/>
      <c r="B26" s="18"/>
      <c r="C26" s="18"/>
      <c r="D26" s="18"/>
      <c r="E26" s="29"/>
      <c r="F26" s="18"/>
    </row>
  </sheetData>
  <mergeCells count="1">
    <mergeCell ref="A1:F1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23"/>
  <sheetViews>
    <sheetView zoomScale="120" zoomScaleNormal="120" zoomScalePageLayoutView="120" workbookViewId="0">
      <selection sqref="A1:I1"/>
    </sheetView>
  </sheetViews>
  <sheetFormatPr baseColWidth="10" defaultColWidth="8.83203125" defaultRowHeight="14"/>
  <cols>
    <col min="1" max="1" width="60.33203125" bestFit="1" customWidth="1"/>
    <col min="2" max="2" width="7" bestFit="1" customWidth="1"/>
    <col min="3" max="3" width="10.1640625" bestFit="1" customWidth="1"/>
    <col min="4" max="4" width="12.5" style="1" bestFit="1" customWidth="1"/>
    <col min="5" max="5" width="12" style="1" bestFit="1" customWidth="1"/>
    <col min="6" max="6" width="10.6640625" style="1" customWidth="1"/>
    <col min="7" max="7" width="8.6640625" style="1" hidden="1" customWidth="1"/>
    <col min="8" max="8" width="10.6640625" style="26" customWidth="1"/>
    <col min="9" max="9" width="15.83203125" style="1" bestFit="1" customWidth="1"/>
  </cols>
  <sheetData>
    <row r="1" spans="1:9" ht="16">
      <c r="A1" s="101" t="s">
        <v>29</v>
      </c>
      <c r="B1" s="101"/>
      <c r="C1" s="101"/>
      <c r="D1" s="101"/>
      <c r="E1" s="101"/>
      <c r="F1" s="101"/>
      <c r="G1" s="101"/>
      <c r="H1" s="101"/>
      <c r="I1" s="101"/>
    </row>
    <row r="2" spans="1:9">
      <c r="A2" s="2"/>
      <c r="B2" s="2"/>
      <c r="C2" s="2"/>
      <c r="D2" s="2"/>
      <c r="E2" s="2"/>
      <c r="F2" s="2"/>
      <c r="G2" s="2"/>
      <c r="H2" s="22"/>
      <c r="I2" s="2"/>
    </row>
    <row r="3" spans="1:9" s="1" customFormat="1">
      <c r="A3" s="3" t="s">
        <v>30</v>
      </c>
      <c r="B3" s="3" t="s">
        <v>49</v>
      </c>
      <c r="C3" s="31" t="s">
        <v>45</v>
      </c>
      <c r="D3" s="3" t="s">
        <v>31</v>
      </c>
      <c r="E3" s="31" t="s">
        <v>46</v>
      </c>
      <c r="F3" s="3" t="s">
        <v>33</v>
      </c>
      <c r="G3" s="3" t="s">
        <v>37</v>
      </c>
      <c r="H3" s="23" t="s">
        <v>36</v>
      </c>
      <c r="I3" s="3" t="s">
        <v>32</v>
      </c>
    </row>
    <row r="4" spans="1:9">
      <c r="A4" s="37"/>
      <c r="B4" s="37"/>
      <c r="C4" s="43" t="e">
        <f>(B5/D4)*D4</f>
        <v>#DIV/0!</v>
      </c>
      <c r="D4" s="13"/>
      <c r="E4" s="46" t="e">
        <f>(B5/I4)*I4</f>
        <v>#DIV/0!</v>
      </c>
      <c r="F4" s="13">
        <f t="shared" ref="F4:F9" si="0">I4-D4</f>
        <v>0</v>
      </c>
      <c r="G4" s="14">
        <v>1</v>
      </c>
      <c r="H4" s="24" t="e">
        <f t="shared" ref="H4:H20" si="1">I4/D4</f>
        <v>#DIV/0!</v>
      </c>
      <c r="I4" s="13"/>
    </row>
    <row r="5" spans="1:9">
      <c r="A5" s="36" t="s">
        <v>42</v>
      </c>
      <c r="B5" s="33">
        <v>0.23</v>
      </c>
      <c r="C5" s="44" t="e">
        <f>SUM(C4)</f>
        <v>#DIV/0!</v>
      </c>
      <c r="D5" s="9">
        <f>SUM(D4)</f>
        <v>0</v>
      </c>
      <c r="E5" s="44" t="e">
        <f>SUM(E4)</f>
        <v>#DIV/0!</v>
      </c>
      <c r="F5" s="7">
        <f t="shared" si="0"/>
        <v>0</v>
      </c>
      <c r="G5" s="8">
        <v>2</v>
      </c>
      <c r="H5" s="25" t="e">
        <f t="shared" si="1"/>
        <v>#DIV/0!</v>
      </c>
      <c r="I5" s="9">
        <f>SUM(I4)</f>
        <v>0</v>
      </c>
    </row>
    <row r="6" spans="1:9">
      <c r="A6" s="37"/>
      <c r="B6" s="12"/>
      <c r="C6" s="42" t="e">
        <f>(B7/D6)*D6</f>
        <v>#DIV/0!</v>
      </c>
      <c r="D6" s="13"/>
      <c r="E6" s="46" t="e">
        <f>(B7/I6)*I6</f>
        <v>#DIV/0!</v>
      </c>
      <c r="F6" s="13">
        <f t="shared" si="0"/>
        <v>0</v>
      </c>
      <c r="G6" s="14">
        <v>1</v>
      </c>
      <c r="H6" s="24" t="e">
        <f t="shared" si="1"/>
        <v>#DIV/0!</v>
      </c>
      <c r="I6" s="13"/>
    </row>
    <row r="7" spans="1:9">
      <c r="A7" s="36" t="s">
        <v>42</v>
      </c>
      <c r="B7" s="33">
        <v>0.19</v>
      </c>
      <c r="C7" s="44" t="e">
        <f>SUM(C6)</f>
        <v>#DIV/0!</v>
      </c>
      <c r="D7" s="9">
        <f>SUM(D6:D6)</f>
        <v>0</v>
      </c>
      <c r="E7" s="44" t="e">
        <f>SUM(E6)</f>
        <v>#DIV/0!</v>
      </c>
      <c r="F7" s="7">
        <f t="shared" si="0"/>
        <v>0</v>
      </c>
      <c r="G7" s="8">
        <v>2</v>
      </c>
      <c r="H7" s="25" t="e">
        <f t="shared" si="1"/>
        <v>#DIV/0!</v>
      </c>
      <c r="I7" s="9">
        <f>SUM(I6)</f>
        <v>0</v>
      </c>
    </row>
    <row r="8" spans="1:9">
      <c r="A8" s="37"/>
      <c r="B8" s="12"/>
      <c r="C8" s="42" t="e">
        <f>(B9/D8)*D8</f>
        <v>#DIV/0!</v>
      </c>
      <c r="D8" s="13"/>
      <c r="E8" s="46" t="e">
        <f>(B9/I8)*I8</f>
        <v>#DIV/0!</v>
      </c>
      <c r="F8" s="13">
        <f t="shared" si="0"/>
        <v>0</v>
      </c>
      <c r="G8" s="14">
        <v>1</v>
      </c>
      <c r="H8" s="24" t="e">
        <f t="shared" si="1"/>
        <v>#DIV/0!</v>
      </c>
      <c r="I8" s="13"/>
    </row>
    <row r="9" spans="1:9">
      <c r="A9" s="36" t="s">
        <v>42</v>
      </c>
      <c r="B9" s="38">
        <v>0.16</v>
      </c>
      <c r="C9" s="44" t="e">
        <f>SUM(C8)</f>
        <v>#DIV/0!</v>
      </c>
      <c r="D9" s="9">
        <f>SUM(D8)</f>
        <v>0</v>
      </c>
      <c r="E9" s="44" t="e">
        <f>SUM(E8)</f>
        <v>#DIV/0!</v>
      </c>
      <c r="F9" s="7">
        <f t="shared" si="0"/>
        <v>0</v>
      </c>
      <c r="G9" s="8">
        <v>2</v>
      </c>
      <c r="H9" s="25" t="e">
        <f t="shared" si="1"/>
        <v>#DIV/0!</v>
      </c>
      <c r="I9" s="9">
        <f>SUM(I8)</f>
        <v>0</v>
      </c>
    </row>
    <row r="10" spans="1:9">
      <c r="A10" s="37"/>
      <c r="B10" s="12"/>
      <c r="C10" s="42" t="e">
        <f>(B11/D10)*D10</f>
        <v>#DIV/0!</v>
      </c>
      <c r="D10" s="13"/>
      <c r="E10" s="46" t="e">
        <f>(B11/I10)*I10</f>
        <v>#DIV/0!</v>
      </c>
      <c r="F10" s="13">
        <f t="shared" ref="F10:F20" si="2">I10-D10</f>
        <v>0</v>
      </c>
      <c r="G10" s="14"/>
      <c r="H10" s="24" t="e">
        <f t="shared" si="1"/>
        <v>#DIV/0!</v>
      </c>
      <c r="I10" s="13"/>
    </row>
    <row r="11" spans="1:9">
      <c r="A11" s="36" t="s">
        <v>42</v>
      </c>
      <c r="B11" s="38">
        <v>0.14000000000000001</v>
      </c>
      <c r="C11" s="44" t="e">
        <f>SUM(C10)</f>
        <v>#DIV/0!</v>
      </c>
      <c r="D11" s="9">
        <f>SUM(D10)</f>
        <v>0</v>
      </c>
      <c r="E11" s="44" t="e">
        <f>SUM(E10)</f>
        <v>#DIV/0!</v>
      </c>
      <c r="F11" s="7">
        <f t="shared" si="2"/>
        <v>0</v>
      </c>
      <c r="G11" s="8">
        <v>2</v>
      </c>
      <c r="H11" s="25" t="e">
        <f t="shared" si="1"/>
        <v>#DIV/0!</v>
      </c>
      <c r="I11" s="9">
        <f>SUM(I10)</f>
        <v>0</v>
      </c>
    </row>
    <row r="12" spans="1:9">
      <c r="A12" s="37"/>
      <c r="B12" s="12"/>
      <c r="C12" s="42" t="e">
        <f>(B13/D12)*D12</f>
        <v>#DIV/0!</v>
      </c>
      <c r="D12" s="13"/>
      <c r="E12" s="46" t="e">
        <f>(B13/I12)*I12</f>
        <v>#DIV/0!</v>
      </c>
      <c r="F12" s="13">
        <f t="shared" si="2"/>
        <v>0</v>
      </c>
      <c r="G12" s="14">
        <v>1</v>
      </c>
      <c r="H12" s="24" t="e">
        <f t="shared" si="1"/>
        <v>#DIV/0!</v>
      </c>
      <c r="I12" s="13"/>
    </row>
    <row r="13" spans="1:9">
      <c r="A13" s="36" t="s">
        <v>42</v>
      </c>
      <c r="B13" s="38">
        <v>0.11</v>
      </c>
      <c r="C13" s="44" t="e">
        <f>SUM(C12)</f>
        <v>#DIV/0!</v>
      </c>
      <c r="D13" s="9">
        <f>SUM(D12)</f>
        <v>0</v>
      </c>
      <c r="E13" s="44" t="e">
        <f>SUM(E12)</f>
        <v>#DIV/0!</v>
      </c>
      <c r="F13" s="7">
        <f t="shared" si="2"/>
        <v>0</v>
      </c>
      <c r="G13" s="8">
        <v>2</v>
      </c>
      <c r="H13" s="25" t="e">
        <f t="shared" si="1"/>
        <v>#DIV/0!</v>
      </c>
      <c r="I13" s="9">
        <f>SUM(I12)</f>
        <v>0</v>
      </c>
    </row>
    <row r="14" spans="1:9">
      <c r="A14" s="37"/>
      <c r="B14" s="12"/>
      <c r="C14" s="42" t="e">
        <f>(B15/D14)*D14</f>
        <v>#DIV/0!</v>
      </c>
      <c r="D14" s="13"/>
      <c r="E14" s="46" t="e">
        <f>(B15/I14)*I14</f>
        <v>#DIV/0!</v>
      </c>
      <c r="F14" s="13">
        <f t="shared" si="2"/>
        <v>0</v>
      </c>
      <c r="G14" s="14">
        <v>1</v>
      </c>
      <c r="H14" s="24" t="e">
        <f t="shared" si="1"/>
        <v>#DIV/0!</v>
      </c>
      <c r="I14" s="13"/>
    </row>
    <row r="15" spans="1:9">
      <c r="A15" s="36" t="s">
        <v>42</v>
      </c>
      <c r="B15" s="38">
        <v>0.09</v>
      </c>
      <c r="C15" s="44" t="e">
        <f>SUM(C14)</f>
        <v>#DIV/0!</v>
      </c>
      <c r="D15" s="9">
        <f>SUM(D14)</f>
        <v>0</v>
      </c>
      <c r="E15" s="44" t="e">
        <f>SUM(E14)</f>
        <v>#DIV/0!</v>
      </c>
      <c r="F15" s="9">
        <f t="shared" si="2"/>
        <v>0</v>
      </c>
      <c r="G15" s="10">
        <v>1</v>
      </c>
      <c r="H15" s="27" t="e">
        <f t="shared" si="1"/>
        <v>#DIV/0!</v>
      </c>
      <c r="I15" s="9">
        <f>SUM(I14)</f>
        <v>0</v>
      </c>
    </row>
    <row r="16" spans="1:9">
      <c r="A16" s="34"/>
      <c r="B16" s="15"/>
      <c r="C16" s="42" t="e">
        <f>(B17/D16)*D16</f>
        <v>#DIV/0!</v>
      </c>
      <c r="D16" s="13"/>
      <c r="E16" s="46" t="e">
        <f>(B17/I16)*I16</f>
        <v>#DIV/0!</v>
      </c>
      <c r="F16" s="13">
        <f t="shared" si="2"/>
        <v>0</v>
      </c>
      <c r="G16" s="14">
        <v>1</v>
      </c>
      <c r="H16" s="24" t="e">
        <f t="shared" si="1"/>
        <v>#DIV/0!</v>
      </c>
      <c r="I16" s="13"/>
    </row>
    <row r="17" spans="1:9">
      <c r="A17" s="36" t="s">
        <v>42</v>
      </c>
      <c r="B17" s="38">
        <v>0.06</v>
      </c>
      <c r="C17" s="44" t="e">
        <f>SUM(C16)</f>
        <v>#DIV/0!</v>
      </c>
      <c r="D17" s="9">
        <f>SUM(D16)</f>
        <v>0</v>
      </c>
      <c r="E17" s="44" t="e">
        <f>SUM(E16)</f>
        <v>#DIV/0!</v>
      </c>
      <c r="F17" s="9">
        <f t="shared" si="2"/>
        <v>0</v>
      </c>
      <c r="G17" s="10">
        <v>1</v>
      </c>
      <c r="H17" s="27" t="e">
        <f t="shared" si="1"/>
        <v>#DIV/0!</v>
      </c>
      <c r="I17" s="9">
        <f>SUM(I16)</f>
        <v>0</v>
      </c>
    </row>
    <row r="18" spans="1:9">
      <c r="A18" s="34"/>
      <c r="B18" s="15"/>
      <c r="C18" s="42" t="e">
        <f>(B19/D18)*D18</f>
        <v>#DIV/0!</v>
      </c>
      <c r="D18" s="13"/>
      <c r="E18" s="46" t="e">
        <f>(B19/I18)*I18</f>
        <v>#DIV/0!</v>
      </c>
      <c r="F18" s="13">
        <f t="shared" si="2"/>
        <v>0</v>
      </c>
      <c r="G18" s="14">
        <v>2</v>
      </c>
      <c r="H18" s="24" t="e">
        <f t="shared" si="1"/>
        <v>#DIV/0!</v>
      </c>
      <c r="I18" s="13"/>
    </row>
    <row r="19" spans="1:9">
      <c r="A19" s="36" t="s">
        <v>42</v>
      </c>
      <c r="B19" s="38">
        <v>0.02</v>
      </c>
      <c r="C19" s="44" t="e">
        <f>SUM(C18)</f>
        <v>#DIV/0!</v>
      </c>
      <c r="D19" s="9">
        <f>SUM(D18)</f>
        <v>0</v>
      </c>
      <c r="E19" s="44" t="e">
        <f>SUM(E18)</f>
        <v>#DIV/0!</v>
      </c>
      <c r="F19" s="9">
        <f t="shared" si="2"/>
        <v>0</v>
      </c>
      <c r="G19" s="10">
        <v>3</v>
      </c>
      <c r="H19" s="27" t="e">
        <f t="shared" si="1"/>
        <v>#DIV/0!</v>
      </c>
      <c r="I19" s="9">
        <f>SUM(I18)</f>
        <v>0</v>
      </c>
    </row>
    <row r="20" spans="1:9">
      <c r="A20" s="5" t="s">
        <v>35</v>
      </c>
      <c r="B20" s="45">
        <f>B5+B7+B9+B9+B11+B13+B15+B17+B19</f>
        <v>1.1600000000000001</v>
      </c>
      <c r="C20" s="6" t="e">
        <f>(B20/D20)*D20</f>
        <v>#DIV/0!</v>
      </c>
      <c r="D20" s="11">
        <f>D5+D7+D9+D11+D13+D15+D17+D19</f>
        <v>0</v>
      </c>
      <c r="E20" s="45" t="e">
        <f>(B20/I20)*I20</f>
        <v>#DIV/0!</v>
      </c>
      <c r="F20" s="11">
        <f t="shared" si="2"/>
        <v>0</v>
      </c>
      <c r="G20" s="6">
        <v>1</v>
      </c>
      <c r="H20" s="21" t="e">
        <f t="shared" si="1"/>
        <v>#DIV/0!</v>
      </c>
      <c r="I20" s="11">
        <f>I5+I7+I9+I11+I13+I15+I17+I19</f>
        <v>0</v>
      </c>
    </row>
    <row r="21" spans="1:9">
      <c r="A21" s="39"/>
    </row>
    <row r="22" spans="1:9">
      <c r="A22" s="40"/>
      <c r="B22" s="19"/>
      <c r="C22" s="19"/>
      <c r="D22" s="17"/>
      <c r="E22" s="17" t="s">
        <v>38</v>
      </c>
      <c r="F22" s="17" t="s">
        <v>39</v>
      </c>
      <c r="G22" s="17" t="s">
        <v>40</v>
      </c>
      <c r="H22" s="28" t="s">
        <v>40</v>
      </c>
      <c r="I22" s="17" t="s">
        <v>41</v>
      </c>
    </row>
    <row r="23" spans="1:9">
      <c r="A23" s="41"/>
      <c r="B23" s="20"/>
      <c r="C23" s="20"/>
      <c r="D23" s="18"/>
      <c r="E23" s="18"/>
      <c r="F23" s="18"/>
      <c r="G23" s="18"/>
      <c r="H23" s="29"/>
      <c r="I23" s="29"/>
    </row>
  </sheetData>
  <mergeCells count="1">
    <mergeCell ref="A1:I1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59"/>
  <sheetViews>
    <sheetView tabSelected="1" zoomScale="115" zoomScaleNormal="115" zoomScalePageLayoutView="115" workbookViewId="0">
      <selection activeCell="A46" sqref="A46"/>
    </sheetView>
  </sheetViews>
  <sheetFormatPr baseColWidth="10" defaultColWidth="8.83203125" defaultRowHeight="14"/>
  <cols>
    <col min="1" max="1" width="59.5" bestFit="1" customWidth="1"/>
    <col min="2" max="2" width="6.5" bestFit="1" customWidth="1"/>
    <col min="3" max="3" width="9.6640625" style="30" customWidth="1"/>
    <col min="4" max="4" width="9.6640625" style="1" customWidth="1"/>
    <col min="5" max="5" width="8.33203125" style="1" hidden="1" customWidth="1"/>
    <col min="6" max="6" width="9.6640625" style="1" customWidth="1"/>
    <col min="7" max="7" width="9.6640625" style="26" bestFit="1" customWidth="1"/>
    <col min="8" max="8" width="9.5" style="1" customWidth="1"/>
  </cols>
  <sheetData>
    <row r="1" spans="1:8" ht="16">
      <c r="A1" s="101" t="s">
        <v>27</v>
      </c>
      <c r="B1" s="101"/>
      <c r="C1" s="101"/>
      <c r="D1" s="101"/>
      <c r="E1" s="101"/>
      <c r="F1" s="101"/>
      <c r="G1" s="101"/>
      <c r="H1" s="101"/>
    </row>
    <row r="2" spans="1:8" ht="5.25" customHeight="1">
      <c r="A2" s="2"/>
      <c r="B2" s="2"/>
      <c r="D2" s="2"/>
      <c r="E2" s="2"/>
      <c r="F2" s="2"/>
      <c r="G2" s="22"/>
      <c r="H2" s="2"/>
    </row>
    <row r="3" spans="1:8" s="1" customFormat="1" ht="26">
      <c r="A3" s="73" t="s">
        <v>28</v>
      </c>
      <c r="B3" s="78"/>
      <c r="C3" s="74" t="s">
        <v>26</v>
      </c>
      <c r="D3" s="75" t="s">
        <v>31</v>
      </c>
      <c r="E3" s="76" t="s">
        <v>33</v>
      </c>
      <c r="F3" s="74" t="s">
        <v>46</v>
      </c>
      <c r="G3" s="77" t="s">
        <v>36</v>
      </c>
      <c r="H3" s="75" t="s">
        <v>32</v>
      </c>
    </row>
    <row r="4" spans="1:8">
      <c r="A4" s="85" t="s">
        <v>44</v>
      </c>
      <c r="B4" s="102"/>
      <c r="C4" s="103"/>
      <c r="D4" s="103"/>
      <c r="E4" s="103"/>
      <c r="F4" s="103"/>
      <c r="G4" s="103"/>
      <c r="H4" s="104"/>
    </row>
    <row r="5" spans="1:8">
      <c r="A5" s="68" t="s">
        <v>8</v>
      </c>
      <c r="B5" s="79"/>
      <c r="C5" s="80">
        <f t="shared" ref="C5:C12" si="0">(B$36/D5)*D5</f>
        <v>0.2</v>
      </c>
      <c r="D5" s="81">
        <v>12</v>
      </c>
      <c r="E5" s="82"/>
      <c r="F5" s="83">
        <f t="shared" ref="F5:F10" si="1">(H5/D5)*B$36</f>
        <v>0.2</v>
      </c>
      <c r="G5" s="84">
        <f t="shared" ref="G5:G55" si="2">F5/C5</f>
        <v>1</v>
      </c>
      <c r="H5" s="81">
        <v>12</v>
      </c>
    </row>
    <row r="6" spans="1:8">
      <c r="A6" s="68" t="s">
        <v>9</v>
      </c>
      <c r="B6" s="59"/>
      <c r="C6" s="54">
        <f t="shared" si="0"/>
        <v>0.2</v>
      </c>
      <c r="D6" s="67">
        <v>18</v>
      </c>
      <c r="E6" s="32"/>
      <c r="F6" s="58">
        <f t="shared" si="1"/>
        <v>0.2</v>
      </c>
      <c r="G6" s="66">
        <f t="shared" si="2"/>
        <v>1</v>
      </c>
      <c r="H6" s="67">
        <v>18</v>
      </c>
    </row>
    <row r="7" spans="1:8">
      <c r="A7" s="68" t="s">
        <v>10</v>
      </c>
      <c r="B7" s="59"/>
      <c r="C7" s="54">
        <f t="shared" si="0"/>
        <v>0.2</v>
      </c>
      <c r="D7" s="67">
        <v>15</v>
      </c>
      <c r="E7" s="32"/>
      <c r="F7" s="58">
        <f t="shared" si="1"/>
        <v>0.2</v>
      </c>
      <c r="G7" s="66">
        <f t="shared" si="2"/>
        <v>1</v>
      </c>
      <c r="H7" s="67">
        <v>15</v>
      </c>
    </row>
    <row r="8" spans="1:8">
      <c r="A8" s="68" t="s">
        <v>11</v>
      </c>
      <c r="B8" s="59"/>
      <c r="C8" s="54">
        <f t="shared" si="0"/>
        <v>0.2</v>
      </c>
      <c r="D8" s="67">
        <v>35</v>
      </c>
      <c r="E8" s="32"/>
      <c r="F8" s="58">
        <f t="shared" si="1"/>
        <v>0.2</v>
      </c>
      <c r="G8" s="66">
        <f t="shared" si="2"/>
        <v>1</v>
      </c>
      <c r="H8" s="67">
        <v>35</v>
      </c>
    </row>
    <row r="9" spans="1:8">
      <c r="A9" s="68" t="s">
        <v>12</v>
      </c>
      <c r="B9" s="59"/>
      <c r="C9" s="54">
        <f t="shared" si="0"/>
        <v>0.19999999999999998</v>
      </c>
      <c r="D9" s="67">
        <v>19</v>
      </c>
      <c r="E9" s="32"/>
      <c r="F9" s="58">
        <f t="shared" si="1"/>
        <v>0.2</v>
      </c>
      <c r="G9" s="66">
        <f t="shared" si="2"/>
        <v>1.0000000000000002</v>
      </c>
      <c r="H9" s="67">
        <v>19</v>
      </c>
    </row>
    <row r="10" spans="1:8">
      <c r="A10" s="68" t="s">
        <v>13</v>
      </c>
      <c r="B10" s="59"/>
      <c r="C10" s="54">
        <f t="shared" si="0"/>
        <v>0.2</v>
      </c>
      <c r="D10" s="67">
        <v>17</v>
      </c>
      <c r="E10" s="32"/>
      <c r="F10" s="58">
        <f t="shared" si="1"/>
        <v>0.2</v>
      </c>
      <c r="G10" s="66">
        <f t="shared" si="2"/>
        <v>1</v>
      </c>
      <c r="H10" s="67">
        <v>17</v>
      </c>
    </row>
    <row r="11" spans="1:8">
      <c r="A11" s="68" t="s">
        <v>14</v>
      </c>
      <c r="B11" s="59"/>
      <c r="C11" s="54">
        <f t="shared" si="0"/>
        <v>0.2</v>
      </c>
      <c r="D11" s="67">
        <v>28</v>
      </c>
      <c r="E11" s="32"/>
      <c r="F11" s="58">
        <f t="shared" ref="F11" si="3">(H11/D11)*B$36</f>
        <v>0.2</v>
      </c>
      <c r="G11" s="66">
        <f t="shared" ref="G11" si="4">F11/C11</f>
        <v>1</v>
      </c>
      <c r="H11" s="67">
        <v>28</v>
      </c>
    </row>
    <row r="12" spans="1:8">
      <c r="A12" s="68" t="s">
        <v>15</v>
      </c>
      <c r="B12" s="59"/>
      <c r="C12" s="54">
        <f t="shared" si="0"/>
        <v>0.2</v>
      </c>
      <c r="D12" s="67">
        <v>15</v>
      </c>
      <c r="E12" s="32"/>
      <c r="F12" s="58">
        <f>(H12/D12)*B$36</f>
        <v>0.2</v>
      </c>
      <c r="G12" s="66">
        <f t="shared" si="2"/>
        <v>1</v>
      </c>
      <c r="H12" s="67">
        <v>15</v>
      </c>
    </row>
    <row r="13" spans="1:8">
      <c r="A13" s="68" t="s">
        <v>16</v>
      </c>
      <c r="B13" s="59"/>
      <c r="C13" s="54">
        <f t="shared" ref="C13" si="5">(B$36/D13)*D13</f>
        <v>0.2</v>
      </c>
      <c r="D13" s="67">
        <v>5</v>
      </c>
      <c r="E13" s="32"/>
      <c r="F13" s="58">
        <f t="shared" ref="F13" si="6">(H13/D13)*B$36</f>
        <v>0.4</v>
      </c>
      <c r="G13" s="66">
        <f t="shared" ref="G13" si="7">F13/C13</f>
        <v>2</v>
      </c>
      <c r="H13" s="67">
        <v>10</v>
      </c>
    </row>
    <row r="14" spans="1:8">
      <c r="A14" s="68" t="s">
        <v>17</v>
      </c>
      <c r="B14" s="59"/>
      <c r="C14" s="54">
        <f>(B$36/D14)*D14</f>
        <v>0.2</v>
      </c>
      <c r="D14" s="67">
        <v>18</v>
      </c>
      <c r="E14" s="32"/>
      <c r="F14" s="58">
        <f>(H14/D14)*B$36</f>
        <v>0.2</v>
      </c>
      <c r="G14" s="66">
        <f t="shared" si="2"/>
        <v>1</v>
      </c>
      <c r="H14" s="67">
        <v>18</v>
      </c>
    </row>
    <row r="15" spans="1:8">
      <c r="A15" s="68" t="s">
        <v>18</v>
      </c>
      <c r="B15" s="59"/>
      <c r="C15" s="54">
        <f>(B$36/D15)*D15</f>
        <v>0.2</v>
      </c>
      <c r="D15" s="67">
        <v>20</v>
      </c>
      <c r="E15" s="32"/>
      <c r="F15" s="58">
        <f>(H15/D15)*B$36</f>
        <v>0.2</v>
      </c>
      <c r="G15" s="66">
        <f t="shared" si="2"/>
        <v>1</v>
      </c>
      <c r="H15" s="67">
        <v>20</v>
      </c>
    </row>
    <row r="16" spans="1:8">
      <c r="A16" s="68" t="s">
        <v>19</v>
      </c>
      <c r="B16" s="59"/>
      <c r="C16" s="54">
        <f t="shared" ref="C16" si="8">(B$36/D16)*D16</f>
        <v>0.2</v>
      </c>
      <c r="D16" s="67">
        <v>13</v>
      </c>
      <c r="E16" s="32"/>
      <c r="F16" s="58">
        <f t="shared" ref="F16" si="9">(H16/D16)*B$36</f>
        <v>0.2</v>
      </c>
      <c r="G16" s="66">
        <f t="shared" ref="G16" si="10">F16/C16</f>
        <v>1</v>
      </c>
      <c r="H16" s="67">
        <v>13</v>
      </c>
    </row>
    <row r="17" spans="1:8">
      <c r="A17" s="68" t="s">
        <v>20</v>
      </c>
      <c r="B17" s="59"/>
      <c r="C17" s="54">
        <f t="shared" ref="C17" si="11">(B$36/D17)*D17</f>
        <v>0.2</v>
      </c>
      <c r="D17" s="67">
        <v>30</v>
      </c>
      <c r="E17" s="32"/>
      <c r="F17" s="58">
        <f t="shared" ref="F17" si="12">(H17/D17)*B$36</f>
        <v>0.2</v>
      </c>
      <c r="G17" s="66">
        <f t="shared" ref="G17" si="13">F17/C17</f>
        <v>1</v>
      </c>
      <c r="H17" s="67">
        <v>30</v>
      </c>
    </row>
    <row r="18" spans="1:8">
      <c r="A18" s="68" t="s">
        <v>21</v>
      </c>
      <c r="B18" s="59"/>
      <c r="C18" s="54">
        <f t="shared" ref="C18:C34" si="14">(B$36/D18)*D18</f>
        <v>0.20000000000000004</v>
      </c>
      <c r="D18" s="67">
        <v>22</v>
      </c>
      <c r="E18" s="32"/>
      <c r="F18" s="58">
        <f>(H18/D18)*B$36</f>
        <v>0.2</v>
      </c>
      <c r="G18" s="66">
        <f t="shared" si="2"/>
        <v>0.99999999999999989</v>
      </c>
      <c r="H18" s="67">
        <v>22</v>
      </c>
    </row>
    <row r="19" spans="1:8">
      <c r="A19" s="68" t="s">
        <v>22</v>
      </c>
      <c r="B19" s="59"/>
      <c r="C19" s="54">
        <f t="shared" si="14"/>
        <v>0.2</v>
      </c>
      <c r="D19" s="67">
        <v>20</v>
      </c>
      <c r="E19" s="32"/>
      <c r="F19" s="58">
        <f>(H19/D19)*B$36</f>
        <v>0.2</v>
      </c>
      <c r="G19" s="66">
        <f t="shared" si="2"/>
        <v>1</v>
      </c>
      <c r="H19" s="67">
        <v>20</v>
      </c>
    </row>
    <row r="20" spans="1:8">
      <c r="A20" s="68" t="s">
        <v>23</v>
      </c>
      <c r="B20" s="59"/>
      <c r="C20" s="54">
        <f t="shared" si="14"/>
        <v>0.2</v>
      </c>
      <c r="D20" s="67">
        <v>15</v>
      </c>
      <c r="E20" s="32"/>
      <c r="F20" s="58">
        <f>(H20/D20)*B$36</f>
        <v>0.2</v>
      </c>
      <c r="G20" s="66">
        <f t="shared" si="2"/>
        <v>1</v>
      </c>
      <c r="H20" s="67">
        <v>15</v>
      </c>
    </row>
    <row r="21" spans="1:8">
      <c r="A21" s="68" t="s">
        <v>24</v>
      </c>
      <c r="B21" s="59"/>
      <c r="C21" s="54">
        <f t="shared" si="14"/>
        <v>0.2</v>
      </c>
      <c r="D21" s="67">
        <v>28</v>
      </c>
      <c r="E21" s="32"/>
      <c r="F21" s="58">
        <f>(H21/D21)*B$36</f>
        <v>0.2</v>
      </c>
      <c r="G21" s="66">
        <f t="shared" si="2"/>
        <v>1</v>
      </c>
      <c r="H21" s="67">
        <v>28</v>
      </c>
    </row>
    <row r="22" spans="1:8">
      <c r="A22" s="68" t="s">
        <v>25</v>
      </c>
      <c r="B22" s="59"/>
      <c r="C22" s="54">
        <f t="shared" si="14"/>
        <v>0.2</v>
      </c>
      <c r="D22" s="67">
        <v>29</v>
      </c>
      <c r="E22" s="32"/>
      <c r="F22" s="58">
        <f t="shared" ref="F22" si="15">(H22/D22)*B$36</f>
        <v>0.2</v>
      </c>
      <c r="G22" s="66">
        <f t="shared" ref="G22" si="16">F22/C22</f>
        <v>1</v>
      </c>
      <c r="H22" s="67">
        <v>29</v>
      </c>
    </row>
    <row r="23" spans="1:8">
      <c r="A23" s="68" t="s">
        <v>0</v>
      </c>
      <c r="B23" s="59"/>
      <c r="C23" s="54">
        <f t="shared" si="14"/>
        <v>0.2</v>
      </c>
      <c r="D23" s="67">
        <v>10</v>
      </c>
      <c r="E23" s="32"/>
      <c r="F23" s="58">
        <f t="shared" ref="F23:F34" si="17">(H23/D23)*B$36</f>
        <v>0.2</v>
      </c>
      <c r="G23" s="66">
        <f t="shared" si="2"/>
        <v>1</v>
      </c>
      <c r="H23" s="67">
        <v>10</v>
      </c>
    </row>
    <row r="24" spans="1:8">
      <c r="A24" s="68" t="s">
        <v>1</v>
      </c>
      <c r="B24" s="59"/>
      <c r="C24" s="54">
        <f t="shared" si="14"/>
        <v>0.2</v>
      </c>
      <c r="D24" s="67">
        <v>18</v>
      </c>
      <c r="E24" s="32"/>
      <c r="F24" s="58">
        <f t="shared" si="17"/>
        <v>0.2</v>
      </c>
      <c r="G24" s="66">
        <f t="shared" si="2"/>
        <v>1</v>
      </c>
      <c r="H24" s="67">
        <v>18</v>
      </c>
    </row>
    <row r="25" spans="1:8">
      <c r="A25" s="68" t="s">
        <v>2</v>
      </c>
      <c r="B25" s="59"/>
      <c r="C25" s="54">
        <f t="shared" si="14"/>
        <v>0.2</v>
      </c>
      <c r="D25" s="67">
        <v>17</v>
      </c>
      <c r="E25" s="32"/>
      <c r="F25" s="58">
        <f t="shared" si="17"/>
        <v>0.2</v>
      </c>
      <c r="G25" s="66">
        <f t="shared" ref="G25" si="18">F25/C25</f>
        <v>1</v>
      </c>
      <c r="H25" s="67">
        <v>17</v>
      </c>
    </row>
    <row r="26" spans="1:8">
      <c r="A26" s="68" t="s">
        <v>3</v>
      </c>
      <c r="B26" s="59"/>
      <c r="C26" s="54">
        <f t="shared" si="14"/>
        <v>0.2</v>
      </c>
      <c r="D26" s="67">
        <v>12</v>
      </c>
      <c r="E26" s="32"/>
      <c r="F26" s="58">
        <f t="shared" si="17"/>
        <v>0.2</v>
      </c>
      <c r="G26" s="66">
        <f t="shared" si="2"/>
        <v>1</v>
      </c>
      <c r="H26" s="67">
        <v>12</v>
      </c>
    </row>
    <row r="27" spans="1:8">
      <c r="A27" s="68"/>
      <c r="B27" s="59"/>
      <c r="C27" s="54">
        <f t="shared" si="14"/>
        <v>0.2</v>
      </c>
      <c r="D27" s="67">
        <v>28</v>
      </c>
      <c r="E27" s="32"/>
      <c r="F27" s="58">
        <f t="shared" si="17"/>
        <v>0.2</v>
      </c>
      <c r="G27" s="66">
        <f t="shared" si="2"/>
        <v>1</v>
      </c>
      <c r="H27" s="67">
        <v>28</v>
      </c>
    </row>
    <row r="28" spans="1:8">
      <c r="A28" s="68"/>
      <c r="B28" s="59"/>
      <c r="C28" s="54">
        <f t="shared" si="14"/>
        <v>0.20000000000000004</v>
      </c>
      <c r="D28" s="67">
        <v>22</v>
      </c>
      <c r="E28" s="32"/>
      <c r="F28" s="58">
        <f t="shared" si="17"/>
        <v>0.2</v>
      </c>
      <c r="G28" s="66">
        <f t="shared" si="2"/>
        <v>0.99999999999999989</v>
      </c>
      <c r="H28" s="67">
        <v>22</v>
      </c>
    </row>
    <row r="29" spans="1:8">
      <c r="A29" s="68"/>
      <c r="B29" s="59"/>
      <c r="C29" s="54">
        <f t="shared" si="14"/>
        <v>0.2</v>
      </c>
      <c r="D29" s="67">
        <v>1</v>
      </c>
      <c r="E29" s="32"/>
      <c r="F29" s="58">
        <f t="shared" si="17"/>
        <v>0.2</v>
      </c>
      <c r="G29" s="66">
        <f t="shared" si="2"/>
        <v>1</v>
      </c>
      <c r="H29" s="67">
        <v>1</v>
      </c>
    </row>
    <row r="30" spans="1:8">
      <c r="A30" s="68"/>
      <c r="B30" s="59"/>
      <c r="C30" s="54">
        <f t="shared" si="14"/>
        <v>0.2</v>
      </c>
      <c r="D30" s="67">
        <v>1</v>
      </c>
      <c r="E30" s="32"/>
      <c r="F30" s="58">
        <f t="shared" si="17"/>
        <v>0.2</v>
      </c>
      <c r="G30" s="66">
        <f t="shared" si="2"/>
        <v>1</v>
      </c>
      <c r="H30" s="67">
        <v>1</v>
      </c>
    </row>
    <row r="31" spans="1:8">
      <c r="A31" s="68"/>
      <c r="B31" s="59"/>
      <c r="C31" s="54">
        <f t="shared" si="14"/>
        <v>0.2</v>
      </c>
      <c r="D31" s="67">
        <v>1</v>
      </c>
      <c r="E31" s="32"/>
      <c r="F31" s="58">
        <f t="shared" si="17"/>
        <v>0.2</v>
      </c>
      <c r="G31" s="66">
        <f t="shared" si="2"/>
        <v>1</v>
      </c>
      <c r="H31" s="67">
        <v>1</v>
      </c>
    </row>
    <row r="32" spans="1:8">
      <c r="A32" s="68"/>
      <c r="B32" s="59"/>
      <c r="C32" s="54">
        <f t="shared" si="14"/>
        <v>0.2</v>
      </c>
      <c r="D32" s="67">
        <v>1</v>
      </c>
      <c r="E32" s="32"/>
      <c r="F32" s="58">
        <f t="shared" si="17"/>
        <v>0.2</v>
      </c>
      <c r="G32" s="66">
        <f t="shared" si="2"/>
        <v>1</v>
      </c>
      <c r="H32" s="67">
        <v>1</v>
      </c>
    </row>
    <row r="33" spans="1:8">
      <c r="A33" s="68"/>
      <c r="B33" s="59"/>
      <c r="C33" s="54">
        <f t="shared" si="14"/>
        <v>0.2</v>
      </c>
      <c r="D33" s="67">
        <v>1</v>
      </c>
      <c r="E33" s="32"/>
      <c r="F33" s="58">
        <f t="shared" si="17"/>
        <v>0.2</v>
      </c>
      <c r="G33" s="66">
        <f t="shared" si="2"/>
        <v>1</v>
      </c>
      <c r="H33" s="67">
        <v>1</v>
      </c>
    </row>
    <row r="34" spans="1:8">
      <c r="A34" s="68"/>
      <c r="B34" s="59"/>
      <c r="C34" s="54">
        <f t="shared" si="14"/>
        <v>0.2</v>
      </c>
      <c r="D34" s="67">
        <v>1</v>
      </c>
      <c r="E34" s="32"/>
      <c r="F34" s="58">
        <f t="shared" si="17"/>
        <v>0.2</v>
      </c>
      <c r="G34" s="66">
        <f t="shared" si="2"/>
        <v>1</v>
      </c>
      <c r="H34" s="67">
        <v>1</v>
      </c>
    </row>
    <row r="35" spans="1:8">
      <c r="A35" s="68"/>
      <c r="B35" s="59"/>
      <c r="C35" s="54"/>
      <c r="D35" s="67"/>
      <c r="E35" s="67"/>
      <c r="F35" s="58"/>
      <c r="G35" s="66"/>
      <c r="H35" s="67"/>
    </row>
    <row r="36" spans="1:8">
      <c r="A36" s="49" t="s">
        <v>43</v>
      </c>
      <c r="B36" s="50">
        <v>0.2</v>
      </c>
      <c r="C36" s="51">
        <f>(B$36/D36)*D36</f>
        <v>0.2</v>
      </c>
      <c r="D36" s="55">
        <f>SUM(D5:D35)</f>
        <v>472</v>
      </c>
      <c r="E36" s="56">
        <f t="shared" ref="E36:E50" si="19">H36-D36</f>
        <v>5</v>
      </c>
      <c r="F36" s="52">
        <f>(H36/D36)*B$36</f>
        <v>0.20211864406779664</v>
      </c>
      <c r="G36" s="57">
        <f t="shared" si="2"/>
        <v>1.0105932203389831</v>
      </c>
      <c r="H36" s="55">
        <f>SUM(H5:H35)</f>
        <v>477</v>
      </c>
    </row>
    <row r="37" spans="1:8">
      <c r="A37" s="68" t="s">
        <v>34</v>
      </c>
      <c r="B37" s="69"/>
      <c r="C37" s="54">
        <f>(B$38/D37)*D37</f>
        <v>0.02</v>
      </c>
      <c r="D37" s="67">
        <v>6</v>
      </c>
      <c r="E37" s="32">
        <f t="shared" si="19"/>
        <v>0</v>
      </c>
      <c r="F37" s="58">
        <f>(H37/D37)*B$38</f>
        <v>0.02</v>
      </c>
      <c r="G37" s="66">
        <f t="shared" si="2"/>
        <v>1</v>
      </c>
      <c r="H37" s="67">
        <v>6</v>
      </c>
    </row>
    <row r="38" spans="1:8">
      <c r="A38" s="49" t="s">
        <v>50</v>
      </c>
      <c r="B38" s="50">
        <v>0.02</v>
      </c>
      <c r="C38" s="51">
        <f>(B$38/D38)*D38</f>
        <v>0.02</v>
      </c>
      <c r="D38" s="55">
        <f>SUM(D37:D37)</f>
        <v>6</v>
      </c>
      <c r="E38" s="56">
        <f t="shared" si="19"/>
        <v>0</v>
      </c>
      <c r="F38" s="52">
        <f>(H38/D38)*B$38</f>
        <v>0.02</v>
      </c>
      <c r="G38" s="57">
        <f t="shared" si="2"/>
        <v>1</v>
      </c>
      <c r="H38" s="55">
        <f>SUM(H37:H37)</f>
        <v>6</v>
      </c>
    </row>
    <row r="39" spans="1:8">
      <c r="A39" s="68" t="s">
        <v>4</v>
      </c>
      <c r="B39" s="70"/>
      <c r="C39" s="54">
        <f>(B$50/D39)*D39</f>
        <v>0.18</v>
      </c>
      <c r="D39" s="67">
        <v>100</v>
      </c>
      <c r="E39" s="32">
        <f t="shared" si="19"/>
        <v>-44</v>
      </c>
      <c r="F39" s="58">
        <f>(H39/D39)*B$50</f>
        <v>0.1008</v>
      </c>
      <c r="G39" s="66">
        <f t="shared" si="2"/>
        <v>0.56000000000000005</v>
      </c>
      <c r="H39" s="67">
        <v>56</v>
      </c>
    </row>
    <row r="40" spans="1:8">
      <c r="A40" s="68" t="s">
        <v>5</v>
      </c>
      <c r="B40" s="70"/>
      <c r="C40" s="54">
        <f t="shared" ref="C40:C48" si="20">(B$50/D40)*D40</f>
        <v>0.18</v>
      </c>
      <c r="D40" s="67">
        <v>100</v>
      </c>
      <c r="E40" s="48"/>
      <c r="F40" s="58">
        <f t="shared" ref="F40:F50" si="21">(H40/D40)*B$50</f>
        <v>0.18</v>
      </c>
      <c r="G40" s="66">
        <f t="shared" si="2"/>
        <v>1</v>
      </c>
      <c r="H40" s="67">
        <v>100</v>
      </c>
    </row>
    <row r="41" spans="1:8">
      <c r="A41" s="68" t="s">
        <v>6</v>
      </c>
      <c r="B41" s="70"/>
      <c r="C41" s="54">
        <f t="shared" si="20"/>
        <v>0.18</v>
      </c>
      <c r="D41" s="67">
        <v>100</v>
      </c>
      <c r="E41" s="32"/>
      <c r="F41" s="58">
        <f t="shared" si="21"/>
        <v>0.16739999999999999</v>
      </c>
      <c r="G41" s="66">
        <f t="shared" si="2"/>
        <v>0.93</v>
      </c>
      <c r="H41" s="67">
        <v>93</v>
      </c>
    </row>
    <row r="42" spans="1:8">
      <c r="A42" s="68" t="s">
        <v>7</v>
      </c>
      <c r="B42" s="70"/>
      <c r="C42" s="54">
        <f t="shared" si="20"/>
        <v>0.18</v>
      </c>
      <c r="D42" s="67">
        <v>100</v>
      </c>
      <c r="E42" s="48"/>
      <c r="F42" s="58">
        <f t="shared" si="21"/>
        <v>0.16200000000000001</v>
      </c>
      <c r="G42" s="66">
        <f t="shared" si="2"/>
        <v>0.9</v>
      </c>
      <c r="H42" s="67">
        <v>90</v>
      </c>
    </row>
    <row r="43" spans="1:8">
      <c r="A43" s="68"/>
      <c r="B43" s="70"/>
      <c r="C43" s="54">
        <f t="shared" si="20"/>
        <v>0.18</v>
      </c>
      <c r="D43" s="67">
        <v>100</v>
      </c>
      <c r="E43" s="32">
        <f t="shared" si="19"/>
        <v>-4</v>
      </c>
      <c r="F43" s="58">
        <f t="shared" si="21"/>
        <v>0.17279999999999998</v>
      </c>
      <c r="G43" s="66">
        <f t="shared" si="2"/>
        <v>0.96</v>
      </c>
      <c r="H43" s="67">
        <v>96</v>
      </c>
    </row>
    <row r="44" spans="1:8">
      <c r="A44" s="68"/>
      <c r="B44" s="70"/>
      <c r="C44" s="54">
        <f t="shared" si="20"/>
        <v>0.18</v>
      </c>
      <c r="D44" s="67">
        <v>100</v>
      </c>
      <c r="E44" s="48">
        <f t="shared" si="19"/>
        <v>-10</v>
      </c>
      <c r="F44" s="58">
        <f t="shared" si="21"/>
        <v>0.16200000000000001</v>
      </c>
      <c r="G44" s="66">
        <f t="shared" si="2"/>
        <v>0.9</v>
      </c>
      <c r="H44" s="99">
        <v>90</v>
      </c>
    </row>
    <row r="45" spans="1:8">
      <c r="A45" s="68"/>
      <c r="B45" s="70"/>
      <c r="C45" s="54">
        <f t="shared" si="20"/>
        <v>0.18</v>
      </c>
      <c r="D45" s="67">
        <v>100</v>
      </c>
      <c r="E45" s="32">
        <f>H45-D45</f>
        <v>0</v>
      </c>
      <c r="F45" s="58">
        <f t="shared" si="21"/>
        <v>0.18</v>
      </c>
      <c r="G45" s="66">
        <f t="shared" si="2"/>
        <v>1</v>
      </c>
      <c r="H45" s="67">
        <v>100</v>
      </c>
    </row>
    <row r="46" spans="1:8">
      <c r="A46" s="68"/>
      <c r="B46" s="70"/>
      <c r="C46" s="54">
        <f t="shared" si="20"/>
        <v>0.18</v>
      </c>
      <c r="D46" s="67">
        <v>100</v>
      </c>
      <c r="E46" s="48"/>
      <c r="F46" s="58">
        <f t="shared" si="21"/>
        <v>0.18</v>
      </c>
      <c r="G46" s="66">
        <f t="shared" si="2"/>
        <v>1</v>
      </c>
      <c r="H46" s="67">
        <v>100</v>
      </c>
    </row>
    <row r="47" spans="1:8">
      <c r="A47" s="68"/>
      <c r="B47" s="70"/>
      <c r="C47" s="54" t="e">
        <f t="shared" si="20"/>
        <v>#DIV/0!</v>
      </c>
      <c r="D47" s="67"/>
      <c r="E47" s="32"/>
      <c r="F47" s="58" t="e">
        <f t="shared" si="21"/>
        <v>#DIV/0!</v>
      </c>
      <c r="G47" s="66" t="e">
        <f t="shared" si="2"/>
        <v>#DIV/0!</v>
      </c>
      <c r="H47" s="67"/>
    </row>
    <row r="48" spans="1:8">
      <c r="A48" s="68"/>
      <c r="B48" s="70"/>
      <c r="C48" s="54">
        <f t="shared" si="20"/>
        <v>0.18</v>
      </c>
      <c r="D48" s="67">
        <v>100</v>
      </c>
      <c r="E48" s="48"/>
      <c r="F48" s="58">
        <f t="shared" si="21"/>
        <v>0.18</v>
      </c>
      <c r="G48" s="66">
        <f t="shared" si="2"/>
        <v>1</v>
      </c>
      <c r="H48" s="67">
        <v>100</v>
      </c>
    </row>
    <row r="49" spans="1:10">
      <c r="A49" s="71"/>
      <c r="B49" s="70"/>
      <c r="C49" s="54"/>
      <c r="D49" s="67"/>
      <c r="E49" s="67"/>
      <c r="F49" s="58"/>
      <c r="G49" s="66"/>
      <c r="H49" s="67"/>
    </row>
    <row r="50" spans="1:10">
      <c r="A50" s="49" t="s">
        <v>52</v>
      </c>
      <c r="B50" s="50">
        <v>0.18</v>
      </c>
      <c r="C50" s="51">
        <f>(B$50/D50)*D50</f>
        <v>0.18</v>
      </c>
      <c r="D50" s="55">
        <f>SUM(D39:D49)</f>
        <v>900</v>
      </c>
      <c r="E50" s="55">
        <f t="shared" si="19"/>
        <v>-75</v>
      </c>
      <c r="F50" s="52">
        <f t="shared" si="21"/>
        <v>0.16499999999999998</v>
      </c>
      <c r="G50" s="53">
        <f t="shared" si="2"/>
        <v>0.91666666666666663</v>
      </c>
      <c r="H50" s="55">
        <f>SUM(H39:H49)</f>
        <v>825</v>
      </c>
      <c r="J50" s="100"/>
    </row>
    <row r="51" spans="1:10">
      <c r="A51" s="68"/>
      <c r="B51" s="70"/>
      <c r="C51" s="54">
        <f>(B$52/D51)*D51</f>
        <v>0.3</v>
      </c>
      <c r="D51" s="67">
        <v>100</v>
      </c>
      <c r="E51" s="35">
        <f t="shared" ref="E51:E52" si="22">H51-D51</f>
        <v>-7</v>
      </c>
      <c r="F51" s="58">
        <f>(H51/D51)*B$52</f>
        <v>0.27900000000000003</v>
      </c>
      <c r="G51" s="66">
        <f t="shared" ref="G51:G52" si="23">F51/C51</f>
        <v>0.93000000000000016</v>
      </c>
      <c r="H51" s="72">
        <v>93</v>
      </c>
    </row>
    <row r="52" spans="1:10">
      <c r="A52" s="49" t="s">
        <v>51</v>
      </c>
      <c r="B52" s="50">
        <v>0.3</v>
      </c>
      <c r="C52" s="51">
        <f>(B$52/D52)*D52</f>
        <v>0.3</v>
      </c>
      <c r="D52" s="55">
        <f>SUM(D51)</f>
        <v>100</v>
      </c>
      <c r="E52" s="55">
        <f t="shared" si="22"/>
        <v>-7</v>
      </c>
      <c r="F52" s="52">
        <f>(H52/D52)*B$52</f>
        <v>0.27900000000000003</v>
      </c>
      <c r="G52" s="57">
        <f t="shared" si="23"/>
        <v>0.93000000000000016</v>
      </c>
      <c r="H52" s="55">
        <f>SUM(H51)</f>
        <v>93</v>
      </c>
    </row>
    <row r="53" spans="1:10">
      <c r="A53" s="68"/>
      <c r="B53" s="70"/>
      <c r="C53" s="54">
        <v>0.3</v>
      </c>
      <c r="D53" s="67">
        <v>100</v>
      </c>
      <c r="E53" s="35"/>
      <c r="F53" s="52">
        <f>(H53/D53)*B$52</f>
        <v>0.3</v>
      </c>
      <c r="G53" s="66">
        <v>1</v>
      </c>
      <c r="H53" s="72">
        <v>100</v>
      </c>
    </row>
    <row r="54" spans="1:10">
      <c r="A54" s="49" t="s">
        <v>51</v>
      </c>
      <c r="B54" s="50">
        <v>0.3</v>
      </c>
      <c r="C54" s="51"/>
      <c r="D54" s="55">
        <v>100</v>
      </c>
      <c r="E54" s="55"/>
      <c r="F54" s="52"/>
      <c r="G54" s="57"/>
      <c r="H54" s="55"/>
    </row>
    <row r="55" spans="1:10">
      <c r="A55" s="60" t="s">
        <v>35</v>
      </c>
      <c r="B55" s="61">
        <f>B36+B38+B50+B52+B54</f>
        <v>1</v>
      </c>
      <c r="C55" s="61">
        <f>C36+C38+C50+C52+C54</f>
        <v>0.7</v>
      </c>
      <c r="D55" s="62">
        <f>D36+D38+D50+D52+D54</f>
        <v>1578</v>
      </c>
      <c r="E55" s="63">
        <f>H55-D55</f>
        <v>-177</v>
      </c>
      <c r="F55" s="64">
        <f>F36+F38+F50+F52+F54</f>
        <v>0.66611864406779664</v>
      </c>
      <c r="G55" s="65">
        <f t="shared" si="2"/>
        <v>0.95159806295399529</v>
      </c>
      <c r="H55" s="62">
        <f>H36+H38+H50+H52+H54</f>
        <v>1401</v>
      </c>
    </row>
    <row r="57" spans="1:10">
      <c r="A57" s="96"/>
      <c r="B57" s="96"/>
      <c r="C57" s="97" t="s">
        <v>38</v>
      </c>
      <c r="D57" s="97" t="s">
        <v>39</v>
      </c>
      <c r="E57" s="97" t="s">
        <v>40</v>
      </c>
      <c r="F57" s="98" t="s">
        <v>40</v>
      </c>
      <c r="G57" s="97" t="s">
        <v>41</v>
      </c>
      <c r="H57" s="97"/>
    </row>
    <row r="58" spans="1:10">
      <c r="A58" s="20"/>
      <c r="B58" s="20"/>
      <c r="C58" s="47" t="s">
        <v>53</v>
      </c>
      <c r="D58" s="47" t="s">
        <v>54</v>
      </c>
      <c r="E58" s="47"/>
      <c r="F58" s="47" t="s">
        <v>55</v>
      </c>
      <c r="G58" s="47" t="s">
        <v>56</v>
      </c>
      <c r="H58" s="47"/>
    </row>
    <row r="59" spans="1:10">
      <c r="C59" s="1"/>
      <c r="G59" s="1"/>
    </row>
  </sheetData>
  <mergeCells count="2">
    <mergeCell ref="A1:H1"/>
    <mergeCell ref="B4:H4"/>
  </mergeCells>
  <phoneticPr fontId="1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SPC-1608</vt:lpstr>
      <vt:lpstr>Sheet 3</vt:lpstr>
      <vt:lpstr>MAC-1105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Morales</dc:creator>
  <cp:lastModifiedBy>Randy McMillan</cp:lastModifiedBy>
  <dcterms:created xsi:type="dcterms:W3CDTF">2012-11-10T21:46:06Z</dcterms:created>
  <dcterms:modified xsi:type="dcterms:W3CDTF">2013-09-27T15:32:39Z</dcterms:modified>
</cp:coreProperties>
</file>