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lat\OneDrive\Desktop\Thesis\Lung Cancer Statistics\"/>
    </mc:Choice>
  </mc:AlternateContent>
  <xr:revisionPtr revIDLastSave="0" documentId="8_{C55FE6BA-9274-4314-B133-2A7EAB30AC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ung_m19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D20" i="2" l="1"/>
  <c r="D42" i="2" s="1"/>
  <c r="D19" i="2"/>
  <c r="D41" i="2" s="1"/>
  <c r="D18" i="2"/>
  <c r="D40" i="2" s="1"/>
  <c r="D17" i="2"/>
  <c r="D39" i="2" s="1"/>
  <c r="D16" i="2"/>
  <c r="D38" i="2" s="1"/>
  <c r="D15" i="2"/>
  <c r="D37" i="2" s="1"/>
  <c r="D14" i="2"/>
  <c r="D36" i="2" s="1"/>
  <c r="D13" i="2"/>
  <c r="D35" i="2" s="1"/>
  <c r="D12" i="2"/>
  <c r="D34" i="2" s="1"/>
  <c r="D11" i="2"/>
  <c r="D33" i="2" s="1"/>
  <c r="D10" i="2"/>
  <c r="D32" i="2" s="1"/>
  <c r="D9" i="2"/>
  <c r="E9" i="2" s="1"/>
  <c r="E31" i="2" s="1"/>
  <c r="D8" i="2"/>
  <c r="D30" i="2" s="1"/>
  <c r="D7" i="2"/>
  <c r="D29" i="2" s="1"/>
  <c r="D6" i="2"/>
  <c r="D28" i="2" s="1"/>
  <c r="D5" i="2"/>
  <c r="D27" i="2" s="1"/>
  <c r="D4" i="2"/>
  <c r="D26" i="2" s="1"/>
  <c r="D3" i="2"/>
  <c r="E3" i="2" s="1"/>
  <c r="E25" i="2" s="1"/>
  <c r="D2" i="2"/>
  <c r="D24" i="2" s="1"/>
  <c r="F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6" i="2" l="1"/>
  <c r="E28" i="2" s="1"/>
  <c r="E12" i="2"/>
  <c r="E34" i="2" s="1"/>
  <c r="E15" i="2"/>
  <c r="E37" i="2" s="1"/>
  <c r="E18" i="2"/>
  <c r="E40" i="2" s="1"/>
  <c r="D25" i="2"/>
  <c r="D31" i="2"/>
  <c r="E4" i="2"/>
  <c r="E26" i="2" s="1"/>
  <c r="E7" i="2"/>
  <c r="E29" i="2" s="1"/>
  <c r="E10" i="2"/>
  <c r="E32" i="2" s="1"/>
  <c r="E13" i="2"/>
  <c r="E35" i="2" s="1"/>
  <c r="E16" i="2"/>
  <c r="E38" i="2" s="1"/>
  <c r="E19" i="2"/>
  <c r="E41" i="2" s="1"/>
  <c r="E2" i="2"/>
  <c r="E24" i="2" s="1"/>
  <c r="E5" i="2"/>
  <c r="E27" i="2" s="1"/>
  <c r="E8" i="2"/>
  <c r="E30" i="2" s="1"/>
  <c r="E11" i="2"/>
  <c r="E33" i="2" s="1"/>
  <c r="E14" i="2"/>
  <c r="E36" i="2" s="1"/>
  <c r="E17" i="2"/>
  <c r="E39" i="2" s="1"/>
  <c r="E20" i="2"/>
  <c r="E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Marilena K</author>
  </authors>
  <commentList>
    <comment ref="D1" authorId="0" shapeId="0" xr:uid="{EB3D1DC1-EF90-4614-8B67-CCF95C3E5975}">
      <text>
        <r>
          <rPr>
            <b/>
            <sz val="9"/>
            <color indexed="81"/>
            <rFont val="Tahoma"/>
            <family val="2"/>
          </rPr>
          <t>Marilena K:</t>
        </r>
        <r>
          <rPr>
            <sz val="9"/>
            <color indexed="81"/>
            <rFont val="Tahoma"/>
            <family val="2"/>
          </rPr>
          <t xml:space="preserve">
As the data refer to deaths per 100.000 population, I standardized based on the population per age group found at https://www.ons.gov.uk/peoplepopulationandcommunity/populationandmigration/populationestimates/datasets/populationestimatesforukenglandandwalesscotlandandnorthernireland (mid 2019)
</t>
        </r>
      </text>
    </comment>
    <comment ref="K21" authorId="0" shapeId="0" xr:uid="{F45FE816-063A-4C9F-819C-84366CC93417}">
      <text>
        <r>
          <rPr>
            <b/>
            <sz val="9"/>
            <color indexed="81"/>
            <rFont val="Tahoma"/>
            <family val="2"/>
          </rPr>
          <t>Marilena K:</t>
        </r>
        <r>
          <rPr>
            <sz val="9"/>
            <color indexed="81"/>
            <rFont val="Tahoma"/>
            <family val="2"/>
          </rPr>
          <t xml:space="preserve">
-log(rj/nj)
</t>
        </r>
      </text>
    </comment>
  </commentList>
</comments>
</file>

<file path=xl/sharedStrings.xml><?xml version="1.0" encoding="utf-8"?>
<sst xmlns="http://schemas.openxmlformats.org/spreadsheetml/2006/main" count="68" uniqueCount="46">
  <si>
    <t>Lung Cancer (C33-C34): 2017-2019</t>
  </si>
  <si>
    <t>Average Number of Deaths Per Year and Age-Specific Mortality Rates per 100,000 Persons Population, UK</t>
  </si>
  <si>
    <t>Age Range</t>
  </si>
  <si>
    <t>Female Deaths</t>
  </si>
  <si>
    <t>Male Deaths</t>
  </si>
  <si>
    <t>Female Rates</t>
  </si>
  <si>
    <t>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</si>
  <si>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</si>
  <si>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</si>
  <si>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</si>
  <si>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</si>
  <si>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</si>
  <si>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</si>
  <si>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</si>
  <si>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</si>
  <si>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</si>
  <si>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</si>
  <si>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</si>
  <si>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</si>
  <si>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</si>
  <si>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</si>
  <si>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</si>
  <si>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</si>
  <si>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</si>
  <si>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</si>
  <si>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</si>
  <si>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</si>
  <si>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Source: cruk.org/cancerstats</t>
  </si>
  <si>
    <t>You are welcome to reuse this Cancer Research UK statistics content for your own work.</t>
  </si>
  <si>
    <t>Credit us as authors by referencing Cancer Research UK as the source.</t>
  </si>
  <si>
    <t>Suggested style: Cancer Research UK, full URL of the page, Accessed [month] [year].</t>
  </si>
  <si>
    <t>All Genders</t>
  </si>
  <si>
    <t>Column1</t>
  </si>
  <si>
    <t>Population</t>
  </si>
  <si>
    <t>Number of Deaths (standardized)</t>
  </si>
  <si>
    <t>Number of Survivors</t>
  </si>
  <si>
    <t>Age</t>
  </si>
  <si>
    <t>Number of Deaths</t>
  </si>
  <si>
    <t>Number of Survivors (rj)</t>
  </si>
  <si>
    <t>start</t>
  </si>
  <si>
    <t>stop</t>
  </si>
  <si>
    <t>rj (number of survivors)</t>
  </si>
  <si>
    <t>nj (alive at year j)</t>
  </si>
  <si>
    <t>hazard</t>
  </si>
  <si>
    <t>haz_upper</t>
  </si>
  <si>
    <t>haz_lower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</si>
</sst>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rgb="FF000000"/>
      <name val="Calibri"/>
      <family val="2"/>
      <scheme val="minor"/>
    </font>
    <font>
      <b/>
      <sz val="14"/>
      <color rgb="FFEC008C"/>
      <name val="Arial"/>
    </font>
    <font>
      <b/>
      <sz val="12"/>
      <color rgb="FF2E008B"/>
      <name val="Arial"/>
    </font>
    <font>
      <b/>
      <sz val="11"/>
      <color rgb="FF6F6F6F"/>
      <name val="Arial"/>
    </font>
    <font>
      <sz val="11"/>
      <color rgb="FF6F6F6F"/>
      <name val="Arial"/>
    </font>
    <font>
      <sz val="9"/>
      <color rgb="FF6F6F6F"/>
      <name val="Arial"/>
    </font>
    <font>
      <b/>
      <sz val="11"/>
      <color theme="1"/>
      <name val="Calibri"/>
      <family val="2"/>
      <scheme val="minor"/>
    </font>
    <font>
      <sz val="12"/>
      <color theme="1" tint="4.9989318521683403E-2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3" fontId="7" fillId="0" borderId="0" xfId="0" applyNumberFormat="1" applyFont="1"/>
    <xf numFmtId="0" fontId="6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0</xdr:rowOff>
    </xdr:from>
    <xdr:ext cx="6858000" cy="3810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55</xdr:row>
      <xdr:rowOff>0</xdr:rowOff>
    </xdr:from>
    <xdr:ext cx="2095500" cy="8191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G25" totalsRowShown="0">
  <autoFilter ref="A5:G25" xr:uid="{00000000-0009-0000-0100-000003000000}"/>
  <tableColumns count="7">
    <tableColumn id="1" xr3:uid="{00000000-0010-0000-0000-000001000000}" name="Age Range"/>
    <tableColumn id="2" xr3:uid="{00000000-0010-0000-0000-000002000000}" name="Female Deaths"/>
    <tableColumn id="3" xr3:uid="{00000000-0010-0000-0000-000003000000}" name="Male Deaths"/>
    <tableColumn id="4" xr3:uid="{00000000-0010-0000-0000-000004000000}" name="Female Rates"/>
    <tableColumn id="5" xr3:uid="{00000000-0010-0000-0000-000005000000}" name="Male Rates"/>
    <tableColumn id="6" xr3:uid="{7AC105A7-DFCB-4084-AE27-474848562176}" name="All Genders" dataDxfId="21">
      <calculatedColumnFormula>B6+C6</calculatedColumnFormula>
    </tableColumn>
    <tableColumn id="9" xr3:uid="{AD3E7A3B-FFFB-44B3-ACB9-BA395F831760}" name="Column1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F883B-F2B3-47D8-93D3-AF7E74A8DECF}" name="Table2" displayName="Table2" ref="A1:E20" totalsRowShown="0" headerRowDxfId="17" headerRowBorderDxfId="19" tableBorderDxfId="20">
  <autoFilter ref="A1:E20" xr:uid="{645F883B-F2B3-47D8-93D3-AF7E74A8DECF}"/>
  <tableColumns count="5">
    <tableColumn id="1" xr3:uid="{F83F9117-8F86-4E18-BAAD-14AEE4A44804}" name="Age Range"/>
    <tableColumn id="2" xr3:uid="{048D6AFD-8705-413F-9936-F3C6B50DF844}" name="All Genders" dataDxfId="18"/>
    <tableColumn id="3" xr3:uid="{C8DCD729-FC0A-44FA-8647-78CA281908BC}" name="Population" dataDxfId="16"/>
    <tableColumn id="4" xr3:uid="{D3030FA2-B25B-4BF6-A76E-CA9C31F69E16}" name="Number of Deaths (standardized)" dataDxfId="14" dataCellStyle="Normal">
      <calculatedColumnFormula>ROUND(( B2 * C2)/100000,0)</calculatedColumnFormula>
    </tableColumn>
    <tableColumn id="5" xr3:uid="{CBF43967-671B-456B-9453-2679BD59EAA0}" name="Number of Survivors" dataDxfId="15">
      <calculatedColumnFormula>C2-D2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E7F8F2-E21C-4A44-B24F-0D168C9838CE}" name="Table4" displayName="Table4" ref="B23:E42" totalsRowShown="0" headerRowDxfId="9">
  <autoFilter ref="B23:E42" xr:uid="{77E7F8F2-E21C-4A44-B24F-0D168C9838CE}"/>
  <tableColumns count="4">
    <tableColumn id="1" xr3:uid="{16C7128B-5F1A-4B56-9AE9-8E2542FEB912}" name="Age" dataDxfId="13"/>
    <tableColumn id="2" xr3:uid="{DAA92D72-FE0C-44D5-8B9E-97F40A5C0656}" name="Population" dataDxfId="12"/>
    <tableColumn id="3" xr3:uid="{0690D440-5AAC-4BC4-8946-0A37DB211B5C}" name="Number of Deaths" dataDxfId="11">
      <calculatedColumnFormula>D2</calculatedColumnFormula>
    </tableColumn>
    <tableColumn id="4" xr3:uid="{083FB360-272B-45EC-B13A-550E0A8C9931}" name="Number of Survivors (rj)" dataDxfId="10">
      <calculatedColumnFormula>E2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76A98-D56B-42FB-8F31-83C8656381EE}" name="survextrap_format" displayName="survextrap_format" ref="G21:M25" totalsRowShown="0" headerRowDxfId="1" dataDxfId="2">
  <autoFilter ref="G21:M25" xr:uid="{00076A98-D56B-42FB-8F31-83C8656381EE}"/>
  <tableColumns count="7">
    <tableColumn id="1" xr3:uid="{2DFA8491-6C5B-4F6A-A71C-06FA8D364A0F}" name="start" dataDxfId="8"/>
    <tableColumn id="2" xr3:uid="{2F11EDE4-BA8F-4850-9E5C-294984580CDF}" name="stop" dataDxfId="7"/>
    <tableColumn id="3" xr3:uid="{B987ECFA-FBE9-425D-B64E-E8D3E7371653}" name="rj (number of survivors)" dataDxfId="6"/>
    <tableColumn id="4" xr3:uid="{C6D47AF0-2560-4227-80B6-B2746DEBFE20}" name="nj (alive at year j)" dataDxfId="5"/>
    <tableColumn id="5" xr3:uid="{0A37C92E-6CCA-46CE-9550-80FAD187AB7B}" name="hazard" dataDxfId="0"/>
    <tableColumn id="6" xr3:uid="{7FB0D2F9-967F-491D-BB40-E667BDC5D630}" name="haz_upper" dataDxfId="4"/>
    <tableColumn id="7" xr3:uid="{3EB73212-DE67-490B-97B8-C74284EAA55E}" name="haz_lower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showGridLines="0" topLeftCell="A4" workbookViewId="0">
      <selection activeCell="I17" sqref="I17"/>
    </sheetView>
  </sheetViews>
  <sheetFormatPr defaultColWidth="11.42578125" defaultRowHeight="15" x14ac:dyDescent="0.25"/>
  <cols>
    <col min="1" max="1" width="15.7109375" customWidth="1"/>
    <col min="2" max="5" width="20.7109375" customWidth="1"/>
    <col min="6" max="6" width="15.85546875" bestFit="1" customWidth="1"/>
  </cols>
  <sheetData>
    <row r="1" spans="1:7" ht="17.100000000000001" customHeight="1" x14ac:dyDescent="0.25">
      <c r="A1" s="8" t="s">
        <v>0</v>
      </c>
      <c r="B1" s="9"/>
      <c r="C1" s="9"/>
      <c r="D1" s="9"/>
      <c r="E1" s="9"/>
      <c r="F1" s="9"/>
    </row>
    <row r="3" spans="1:7" ht="30" customHeight="1" x14ac:dyDescent="0.25">
      <c r="A3" s="10" t="s">
        <v>1</v>
      </c>
      <c r="B3" s="9"/>
      <c r="C3" s="9"/>
      <c r="D3" s="9"/>
      <c r="E3" s="9"/>
    </row>
    <row r="5" spans="1:7" ht="15.75" thickBot="1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31</v>
      </c>
      <c r="G5" t="s">
        <v>32</v>
      </c>
    </row>
    <row r="6" spans="1:7" ht="16.5" thickTop="1" x14ac:dyDescent="0.25">
      <c r="A6" s="2" t="s">
        <v>7</v>
      </c>
      <c r="B6" s="3">
        <v>1</v>
      </c>
      <c r="C6" s="4">
        <v>0</v>
      </c>
      <c r="D6" s="5">
        <v>0</v>
      </c>
      <c r="E6" s="6">
        <v>0</v>
      </c>
      <c r="F6" s="11">
        <f t="shared" ref="F6:F25" si="0">B6+C6</f>
        <v>1</v>
      </c>
    </row>
    <row r="7" spans="1:7" ht="15.75" x14ac:dyDescent="0.25">
      <c r="A7" s="2" t="s">
        <v>8</v>
      </c>
      <c r="B7" s="3">
        <v>0</v>
      </c>
      <c r="C7" s="4">
        <v>0</v>
      </c>
      <c r="D7" s="5">
        <v>0</v>
      </c>
      <c r="E7" s="6">
        <v>0</v>
      </c>
      <c r="F7" s="11">
        <f t="shared" si="0"/>
        <v>0</v>
      </c>
    </row>
    <row r="8" spans="1:7" ht="15.75" x14ac:dyDescent="0.25">
      <c r="A8" s="2" t="s">
        <v>9</v>
      </c>
      <c r="B8" s="3">
        <v>0</v>
      </c>
      <c r="C8" s="4">
        <v>0</v>
      </c>
      <c r="D8" s="5">
        <v>0</v>
      </c>
      <c r="E8" s="6">
        <v>0</v>
      </c>
      <c r="F8" s="11">
        <f t="shared" si="0"/>
        <v>0</v>
      </c>
    </row>
    <row r="9" spans="1:7" ht="15.75" x14ac:dyDescent="0.25">
      <c r="A9" s="2" t="s">
        <v>10</v>
      </c>
      <c r="B9" s="3">
        <v>0</v>
      </c>
      <c r="C9" s="4">
        <v>0</v>
      </c>
      <c r="D9" s="5">
        <v>0</v>
      </c>
      <c r="E9" s="6">
        <v>0</v>
      </c>
      <c r="F9" s="11">
        <f t="shared" si="0"/>
        <v>0</v>
      </c>
    </row>
    <row r="10" spans="1:7" ht="15.75" x14ac:dyDescent="0.25">
      <c r="A10" s="2" t="s">
        <v>11</v>
      </c>
      <c r="B10" s="3">
        <v>1</v>
      </c>
      <c r="C10" s="4">
        <v>2</v>
      </c>
      <c r="D10" s="5">
        <v>0</v>
      </c>
      <c r="E10" s="6">
        <v>0.1</v>
      </c>
      <c r="F10" s="11">
        <f t="shared" si="0"/>
        <v>3</v>
      </c>
    </row>
    <row r="11" spans="1:7" ht="15.75" x14ac:dyDescent="0.25">
      <c r="A11" s="2" t="s">
        <v>12</v>
      </c>
      <c r="B11" s="3">
        <v>2</v>
      </c>
      <c r="C11" s="4">
        <v>2</v>
      </c>
      <c r="D11" s="5">
        <v>0.1</v>
      </c>
      <c r="E11" s="6">
        <v>0.1</v>
      </c>
      <c r="F11" s="11">
        <f t="shared" si="0"/>
        <v>4</v>
      </c>
    </row>
    <row r="12" spans="1:7" ht="15.75" x14ac:dyDescent="0.25">
      <c r="A12" s="2" t="s">
        <v>13</v>
      </c>
      <c r="B12" s="3">
        <v>8</v>
      </c>
      <c r="C12" s="4">
        <v>7</v>
      </c>
      <c r="D12" s="5">
        <v>0.4</v>
      </c>
      <c r="E12" s="6">
        <v>0.3</v>
      </c>
      <c r="F12" s="11">
        <f t="shared" si="0"/>
        <v>15</v>
      </c>
    </row>
    <row r="13" spans="1:7" ht="15.75" x14ac:dyDescent="0.25">
      <c r="A13" s="2" t="s">
        <v>14</v>
      </c>
      <c r="B13" s="3">
        <v>22</v>
      </c>
      <c r="C13" s="4">
        <v>29</v>
      </c>
      <c r="D13" s="5">
        <v>1</v>
      </c>
      <c r="E13" s="6">
        <v>1.3</v>
      </c>
      <c r="F13" s="11">
        <f t="shared" si="0"/>
        <v>51</v>
      </c>
    </row>
    <row r="14" spans="1:7" ht="15.75" x14ac:dyDescent="0.25">
      <c r="A14" s="2" t="s">
        <v>15</v>
      </c>
      <c r="B14" s="3">
        <v>60</v>
      </c>
      <c r="C14" s="4">
        <v>72</v>
      </c>
      <c r="D14" s="5">
        <v>3</v>
      </c>
      <c r="E14" s="6">
        <v>3.6</v>
      </c>
      <c r="F14" s="11">
        <f t="shared" si="0"/>
        <v>132</v>
      </c>
    </row>
    <row r="15" spans="1:7" ht="15.75" x14ac:dyDescent="0.25">
      <c r="A15" s="2" t="s">
        <v>16</v>
      </c>
      <c r="B15" s="3">
        <v>191</v>
      </c>
      <c r="C15" s="4">
        <v>212</v>
      </c>
      <c r="D15" s="5">
        <v>8.4</v>
      </c>
      <c r="E15" s="6">
        <v>9.6</v>
      </c>
      <c r="F15" s="11">
        <f t="shared" si="0"/>
        <v>403</v>
      </c>
    </row>
    <row r="16" spans="1:7" ht="15.75" x14ac:dyDescent="0.25">
      <c r="A16" s="2" t="s">
        <v>17</v>
      </c>
      <c r="B16" s="3">
        <v>406</v>
      </c>
      <c r="C16" s="4">
        <v>503</v>
      </c>
      <c r="D16" s="5">
        <v>17.100000000000001</v>
      </c>
      <c r="E16" s="6">
        <v>21.9</v>
      </c>
      <c r="F16" s="11">
        <f t="shared" si="0"/>
        <v>909</v>
      </c>
    </row>
    <row r="17" spans="1:6" ht="15.75" x14ac:dyDescent="0.25">
      <c r="A17" s="2" t="s">
        <v>18</v>
      </c>
      <c r="B17" s="3">
        <v>815</v>
      </c>
      <c r="C17" s="4">
        <v>940</v>
      </c>
      <c r="D17" s="5">
        <v>37.4</v>
      </c>
      <c r="E17" s="6">
        <v>44.5</v>
      </c>
      <c r="F17" s="11">
        <f t="shared" si="0"/>
        <v>1755</v>
      </c>
    </row>
    <row r="18" spans="1:6" ht="15.75" x14ac:dyDescent="0.25">
      <c r="A18" s="2" t="s">
        <v>19</v>
      </c>
      <c r="B18" s="3">
        <v>1388</v>
      </c>
      <c r="C18" s="4">
        <v>1588</v>
      </c>
      <c r="D18" s="5">
        <v>74.099999999999994</v>
      </c>
      <c r="E18" s="6">
        <v>88.2</v>
      </c>
      <c r="F18" s="11">
        <f t="shared" si="0"/>
        <v>2976</v>
      </c>
    </row>
    <row r="19" spans="1:6" ht="15.75" x14ac:dyDescent="0.25">
      <c r="A19" s="2" t="s">
        <v>20</v>
      </c>
      <c r="B19" s="3">
        <v>2121</v>
      </c>
      <c r="C19" s="4">
        <v>2597</v>
      </c>
      <c r="D19" s="5">
        <v>120.5</v>
      </c>
      <c r="E19" s="6">
        <v>157.19999999999999</v>
      </c>
      <c r="F19" s="11">
        <f t="shared" si="0"/>
        <v>4718</v>
      </c>
    </row>
    <row r="20" spans="1:6" ht="15.75" x14ac:dyDescent="0.25">
      <c r="A20" s="2" t="s">
        <v>21</v>
      </c>
      <c r="B20" s="3">
        <v>2959</v>
      </c>
      <c r="C20" s="4">
        <v>3518</v>
      </c>
      <c r="D20" s="5">
        <v>175.8</v>
      </c>
      <c r="E20" s="6">
        <v>227.9</v>
      </c>
      <c r="F20" s="11">
        <f t="shared" si="0"/>
        <v>6477</v>
      </c>
    </row>
    <row r="21" spans="1:6" ht="15.75" x14ac:dyDescent="0.25">
      <c r="A21" s="2" t="s">
        <v>22</v>
      </c>
      <c r="B21" s="3">
        <v>2866</v>
      </c>
      <c r="C21" s="4">
        <v>3476</v>
      </c>
      <c r="D21" s="5">
        <v>236.9</v>
      </c>
      <c r="E21" s="6">
        <v>335.4</v>
      </c>
      <c r="F21" s="11">
        <f t="shared" si="0"/>
        <v>6342</v>
      </c>
    </row>
    <row r="22" spans="1:6" ht="15.75" x14ac:dyDescent="0.25">
      <c r="A22" s="2" t="s">
        <v>23</v>
      </c>
      <c r="B22" s="3">
        <v>2462</v>
      </c>
      <c r="C22" s="4">
        <v>2913</v>
      </c>
      <c r="D22" s="5">
        <v>261.10000000000002</v>
      </c>
      <c r="E22" s="6">
        <v>398</v>
      </c>
      <c r="F22" s="11">
        <f t="shared" si="0"/>
        <v>5375</v>
      </c>
    </row>
    <row r="23" spans="1:6" ht="15.75" x14ac:dyDescent="0.25">
      <c r="A23" s="2" t="s">
        <v>24</v>
      </c>
      <c r="B23" s="3">
        <v>1770</v>
      </c>
      <c r="C23" s="4">
        <v>1856</v>
      </c>
      <c r="D23" s="5">
        <v>283.7</v>
      </c>
      <c r="E23" s="6">
        <v>460.9</v>
      </c>
      <c r="F23" s="11">
        <f t="shared" si="0"/>
        <v>3626</v>
      </c>
    </row>
    <row r="24" spans="1:6" ht="15.75" x14ac:dyDescent="0.25">
      <c r="A24" s="2" t="s">
        <v>25</v>
      </c>
      <c r="B24" s="3">
        <v>1068</v>
      </c>
      <c r="C24" s="4">
        <v>914</v>
      </c>
      <c r="D24" s="5">
        <v>263.89999999999998</v>
      </c>
      <c r="E24" s="6">
        <v>493.9</v>
      </c>
      <c r="F24" s="11">
        <f t="shared" si="0"/>
        <v>1982</v>
      </c>
    </row>
    <row r="25" spans="1:6" ht="15.75" x14ac:dyDescent="0.25">
      <c r="A25" s="2" t="s">
        <v>26</v>
      </c>
      <c r="B25" s="3">
        <v>16140</v>
      </c>
      <c r="C25" s="4">
        <v>18631</v>
      </c>
      <c r="D25" s="5">
        <v>47.3</v>
      </c>
      <c r="E25" s="6">
        <v>66</v>
      </c>
      <c r="F25" s="11">
        <f t="shared" si="0"/>
        <v>34771</v>
      </c>
    </row>
    <row r="50" spans="1:1" x14ac:dyDescent="0.25">
      <c r="A50" s="7" t="s">
        <v>27</v>
      </c>
    </row>
    <row r="52" spans="1:1" x14ac:dyDescent="0.25">
      <c r="A52" s="7" t="s">
        <v>28</v>
      </c>
    </row>
    <row r="53" spans="1:1" x14ac:dyDescent="0.25">
      <c r="A53" s="7" t="s">
        <v>29</v>
      </c>
    </row>
    <row r="54" spans="1:1" x14ac:dyDescent="0.25">
      <c r="A54" s="7" t="s">
        <v>30</v>
      </c>
    </row>
    <row r="55" spans="1:1" x14ac:dyDescent="0.25">
      <c r="A55" s="7"/>
    </row>
  </sheetData>
  <mergeCells count="2">
    <mergeCell ref="A1:F1"/>
    <mergeCell ref="A3:E3"/>
  </mergeCells>
  <phoneticPr fontId="8" type="noConversion"/>
  <pageMargins left="0.2" right="0.2" top="0.5" bottom="0.75" header="0" footer="0.3"/>
  <pageSetup paperSize="9" fitToWidth="0" fitToHeight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87FC-FE03-41AA-AD70-9EC61D8F51B5}">
  <dimension ref="A1:M42"/>
  <sheetViews>
    <sheetView tabSelected="1" zoomScale="90" zoomScaleNormal="90" workbookViewId="0">
      <selection activeCell="L32" sqref="L32"/>
    </sheetView>
  </sheetViews>
  <sheetFormatPr defaultRowHeight="15" x14ac:dyDescent="0.25"/>
  <cols>
    <col min="1" max="1" width="14.85546875" bestFit="1" customWidth="1"/>
    <col min="2" max="2" width="16.140625" bestFit="1" customWidth="1"/>
    <col min="3" max="3" width="22.42578125" bestFit="1" customWidth="1"/>
    <col min="4" max="4" width="32.5703125" customWidth="1"/>
    <col min="5" max="5" width="24" bestFit="1" customWidth="1"/>
    <col min="6" max="7" width="13.42578125" bestFit="1" customWidth="1"/>
    <col min="8" max="8" width="22.28515625" bestFit="1" customWidth="1"/>
    <col min="9" max="10" width="27" bestFit="1" customWidth="1"/>
    <col min="11" max="11" width="21.140625" bestFit="1" customWidth="1"/>
    <col min="12" max="12" width="22" bestFit="1" customWidth="1"/>
    <col min="13" max="13" width="15.28515625" bestFit="1" customWidth="1"/>
    <col min="14" max="14" width="15" bestFit="1" customWidth="1"/>
    <col min="15" max="15" width="22" bestFit="1" customWidth="1"/>
    <col min="16" max="16" width="27.28515625" bestFit="1" customWidth="1"/>
  </cols>
  <sheetData>
    <row r="1" spans="1:9" x14ac:dyDescent="0.25">
      <c r="A1" s="16" t="s">
        <v>2</v>
      </c>
      <c r="B1" s="16" t="s">
        <v>31</v>
      </c>
      <c r="C1" s="16" t="s">
        <v>33</v>
      </c>
      <c r="D1" s="16" t="s">
        <v>34</v>
      </c>
      <c r="E1" s="16" t="s">
        <v>35</v>
      </c>
      <c r="F1" s="12"/>
    </row>
    <row r="2" spans="1:9" x14ac:dyDescent="0.25">
      <c r="A2" t="s">
        <v>7</v>
      </c>
      <c r="B2" s="13">
        <v>1</v>
      </c>
      <c r="C2" s="14">
        <v>3857263</v>
      </c>
      <c r="D2" s="13">
        <f>ROUND(( B2 * C2)/100000,0)</f>
        <v>39</v>
      </c>
      <c r="E2" s="15">
        <f>C2-D2</f>
        <v>3857224</v>
      </c>
      <c r="F2" s="13"/>
      <c r="G2" s="13"/>
    </row>
    <row r="3" spans="1:9" x14ac:dyDescent="0.25">
      <c r="A3" t="s">
        <v>8</v>
      </c>
      <c r="B3" s="13">
        <v>0</v>
      </c>
      <c r="C3" s="14">
        <v>4149852</v>
      </c>
      <c r="D3" s="13">
        <f>ROUND(( B3 * C3)/100000,0)</f>
        <v>0</v>
      </c>
      <c r="E3" s="15">
        <f>C3-D3</f>
        <v>4149852</v>
      </c>
      <c r="F3" s="13"/>
      <c r="G3" s="13"/>
      <c r="H3" s="13"/>
      <c r="I3" s="13"/>
    </row>
    <row r="4" spans="1:9" x14ac:dyDescent="0.25">
      <c r="A4" t="s">
        <v>9</v>
      </c>
      <c r="B4" s="13">
        <v>0</v>
      </c>
      <c r="C4" s="14">
        <v>3953866</v>
      </c>
      <c r="D4" s="13">
        <f>ROUND(( B4 * C4)/100000,0)</f>
        <v>0</v>
      </c>
      <c r="E4" s="15">
        <f>C4-D4</f>
        <v>3953866</v>
      </c>
      <c r="F4" s="13"/>
      <c r="G4" s="13"/>
      <c r="H4" s="13"/>
      <c r="I4" s="13"/>
    </row>
    <row r="5" spans="1:9" x14ac:dyDescent="0.25">
      <c r="A5" t="s">
        <v>10</v>
      </c>
      <c r="B5" s="13">
        <v>0</v>
      </c>
      <c r="C5" s="14">
        <v>3656968</v>
      </c>
      <c r="D5" s="13">
        <f>ROUND(( B5 * C5)/100000,0)</f>
        <v>0</v>
      </c>
      <c r="E5" s="15">
        <f>C5-D5</f>
        <v>3656968</v>
      </c>
      <c r="F5" s="13"/>
      <c r="G5" s="13"/>
      <c r="H5" s="13"/>
      <c r="I5" s="13"/>
    </row>
    <row r="6" spans="1:9" x14ac:dyDescent="0.25">
      <c r="A6" t="s">
        <v>11</v>
      </c>
      <c r="B6" s="13">
        <v>3</v>
      </c>
      <c r="C6" s="14">
        <v>4153080</v>
      </c>
      <c r="D6" s="13">
        <f>ROUND(( B6 * C6)/100000,0)</f>
        <v>125</v>
      </c>
      <c r="E6" s="15">
        <f>C6-D6</f>
        <v>4152955</v>
      </c>
      <c r="F6" s="13"/>
      <c r="G6" s="13"/>
      <c r="H6" s="13"/>
      <c r="I6" s="13"/>
    </row>
    <row r="7" spans="1:9" x14ac:dyDescent="0.25">
      <c r="A7" t="s">
        <v>12</v>
      </c>
      <c r="B7" s="13">
        <v>4</v>
      </c>
      <c r="C7" s="14">
        <v>4514249</v>
      </c>
      <c r="D7" s="13">
        <f>ROUND(( B7 * C7)/100000,0)</f>
        <v>181</v>
      </c>
      <c r="E7" s="15">
        <f>C7-D7</f>
        <v>4514068</v>
      </c>
      <c r="F7" s="13"/>
      <c r="G7" s="13"/>
      <c r="H7" s="13"/>
      <c r="I7" s="13"/>
    </row>
    <row r="8" spans="1:9" x14ac:dyDescent="0.25">
      <c r="A8" t="s">
        <v>13</v>
      </c>
      <c r="B8" s="13">
        <v>15</v>
      </c>
      <c r="C8" s="14">
        <v>4497132</v>
      </c>
      <c r="D8" s="13">
        <f>ROUND(( B8 * C8)/100000,0)</f>
        <v>675</v>
      </c>
      <c r="E8" s="15">
        <f>C8-D8</f>
        <v>4496457</v>
      </c>
      <c r="F8" s="13"/>
      <c r="G8" s="13"/>
      <c r="H8" s="13"/>
      <c r="I8" s="13"/>
    </row>
    <row r="9" spans="1:9" x14ac:dyDescent="0.25">
      <c r="A9" t="s">
        <v>14</v>
      </c>
      <c r="B9" s="13">
        <v>51</v>
      </c>
      <c r="C9" s="14">
        <v>4395667</v>
      </c>
      <c r="D9" s="13">
        <f>ROUND(( B9 * C9)/100000,0)</f>
        <v>2242</v>
      </c>
      <c r="E9" s="15">
        <f>C9-D9</f>
        <v>4393425</v>
      </c>
      <c r="F9" s="13"/>
      <c r="G9" s="13"/>
      <c r="H9" s="13"/>
      <c r="I9" s="13"/>
    </row>
    <row r="10" spans="1:9" x14ac:dyDescent="0.25">
      <c r="A10" t="s">
        <v>15</v>
      </c>
      <c r="B10" s="13">
        <v>132</v>
      </c>
      <c r="C10" s="14">
        <v>4019539</v>
      </c>
      <c r="D10" s="13">
        <f>ROUND(( B10 * C10)/100000,0)</f>
        <v>5306</v>
      </c>
      <c r="E10" s="15">
        <f>C10-D10</f>
        <v>4014233</v>
      </c>
      <c r="F10" s="13"/>
      <c r="G10" s="13"/>
      <c r="H10" s="13"/>
      <c r="I10" s="13"/>
    </row>
    <row r="11" spans="1:9" x14ac:dyDescent="0.25">
      <c r="A11" t="s">
        <v>16</v>
      </c>
      <c r="B11" s="13">
        <v>403</v>
      </c>
      <c r="C11" s="14">
        <v>4402122</v>
      </c>
      <c r="D11" s="13">
        <f>ROUND(( B11 * C11)/100000,0)</f>
        <v>17741</v>
      </c>
      <c r="E11" s="15">
        <f>C11-D11</f>
        <v>4384381</v>
      </c>
      <c r="F11" s="13"/>
      <c r="G11" s="13"/>
      <c r="H11" s="13"/>
      <c r="I11" s="13"/>
    </row>
    <row r="12" spans="1:9" x14ac:dyDescent="0.25">
      <c r="A12" t="s">
        <v>17</v>
      </c>
      <c r="B12" s="13">
        <v>909</v>
      </c>
      <c r="C12" s="14">
        <v>4661015</v>
      </c>
      <c r="D12" s="13">
        <f>ROUND(( B12 * C12)/100000,0)</f>
        <v>42369</v>
      </c>
      <c r="E12" s="15">
        <f>C12-D12</f>
        <v>4618646</v>
      </c>
      <c r="F12" s="13"/>
      <c r="G12" s="13"/>
      <c r="H12" s="13"/>
      <c r="I12" s="13"/>
    </row>
    <row r="13" spans="1:9" x14ac:dyDescent="0.25">
      <c r="A13" t="s">
        <v>18</v>
      </c>
      <c r="B13" s="13">
        <v>1755</v>
      </c>
      <c r="C13" s="14">
        <v>4405908</v>
      </c>
      <c r="D13" s="13">
        <f>ROUND(( B13 * C13)/100000,0)</f>
        <v>77324</v>
      </c>
      <c r="E13" s="15">
        <f>C13-D13</f>
        <v>4328584</v>
      </c>
      <c r="F13" s="13"/>
      <c r="G13" s="13"/>
      <c r="H13" s="13"/>
      <c r="I13" s="13"/>
    </row>
    <row r="14" spans="1:9" x14ac:dyDescent="0.25">
      <c r="A14" t="s">
        <v>19</v>
      </c>
      <c r="B14" s="13">
        <v>2976</v>
      </c>
      <c r="C14" s="14">
        <v>3755185</v>
      </c>
      <c r="D14" s="13">
        <f>ROUND(( B14 * C14)/100000,0)</f>
        <v>111754</v>
      </c>
      <c r="E14" s="15">
        <f>C14-D14</f>
        <v>3643431</v>
      </c>
      <c r="F14" s="13"/>
      <c r="G14" s="13"/>
      <c r="H14" s="13"/>
      <c r="I14" s="13"/>
    </row>
    <row r="15" spans="1:9" x14ac:dyDescent="0.25">
      <c r="A15" t="s">
        <v>20</v>
      </c>
      <c r="B15" s="13">
        <v>4718</v>
      </c>
      <c r="C15" s="14">
        <v>3368199</v>
      </c>
      <c r="D15" s="13">
        <f>ROUND(( B15 * C15)/100000,0)</f>
        <v>158912</v>
      </c>
      <c r="E15" s="15">
        <f>C15-D15</f>
        <v>3209287</v>
      </c>
      <c r="F15" s="13"/>
      <c r="G15" s="13"/>
      <c r="H15" s="13"/>
      <c r="I15" s="13"/>
    </row>
    <row r="16" spans="1:9" x14ac:dyDescent="0.25">
      <c r="A16" t="s">
        <v>21</v>
      </c>
      <c r="B16" s="13">
        <v>6477</v>
      </c>
      <c r="C16" s="14">
        <v>3318867</v>
      </c>
      <c r="D16" s="13">
        <f>ROUND(( B16 * C16)/100000,0)</f>
        <v>214963</v>
      </c>
      <c r="E16" s="15">
        <f>C16-D16</f>
        <v>3103904</v>
      </c>
      <c r="F16" s="13"/>
      <c r="G16" s="13"/>
      <c r="H16" s="13"/>
      <c r="I16" s="13"/>
    </row>
    <row r="17" spans="1:13" x14ac:dyDescent="0.25">
      <c r="A17" t="s">
        <v>22</v>
      </c>
      <c r="B17" s="13">
        <v>6342</v>
      </c>
      <c r="C17" s="14">
        <v>2325296</v>
      </c>
      <c r="D17" s="13">
        <f>ROUND(( B17 * C17)/100000,0)</f>
        <v>147470</v>
      </c>
      <c r="E17" s="15">
        <f>C17-D17</f>
        <v>2177826</v>
      </c>
      <c r="F17" s="13"/>
      <c r="G17" s="13"/>
      <c r="H17" s="13"/>
      <c r="I17" s="13"/>
    </row>
    <row r="18" spans="1:13" x14ac:dyDescent="0.25">
      <c r="A18" t="s">
        <v>23</v>
      </c>
      <c r="B18" s="13">
        <v>5375</v>
      </c>
      <c r="C18" s="14">
        <v>1715328</v>
      </c>
      <c r="D18" s="13">
        <f>ROUND(( B18 * C18)/100000,0)</f>
        <v>92199</v>
      </c>
      <c r="E18" s="15">
        <f>C18-D18</f>
        <v>1623129</v>
      </c>
      <c r="F18" s="13"/>
      <c r="G18" s="13"/>
      <c r="H18" s="13"/>
      <c r="I18" s="13"/>
    </row>
    <row r="19" spans="1:13" x14ac:dyDescent="0.25">
      <c r="A19" t="s">
        <v>24</v>
      </c>
      <c r="B19" s="13">
        <v>3626</v>
      </c>
      <c r="C19" s="14">
        <v>1042090</v>
      </c>
      <c r="D19" s="13">
        <f>ROUND(( B19 * C19)/100000,0)</f>
        <v>37786</v>
      </c>
      <c r="E19" s="15">
        <f>C19-D19</f>
        <v>1004304</v>
      </c>
      <c r="F19" s="13"/>
      <c r="G19" s="13"/>
      <c r="H19" s="13"/>
      <c r="I19" s="13"/>
    </row>
    <row r="20" spans="1:13" x14ac:dyDescent="0.25">
      <c r="A20" t="s">
        <v>25</v>
      </c>
      <c r="B20" s="13">
        <v>1982</v>
      </c>
      <c r="C20" s="14">
        <v>605181</v>
      </c>
      <c r="D20" s="13">
        <f>ROUND(( B20 * C20)/100000,0)</f>
        <v>11995</v>
      </c>
      <c r="E20" s="15">
        <f>C20-D20</f>
        <v>593186</v>
      </c>
      <c r="F20" s="13"/>
      <c r="G20" s="13"/>
      <c r="H20" s="13"/>
      <c r="I20" s="13"/>
    </row>
    <row r="21" spans="1:13" x14ac:dyDescent="0.25">
      <c r="G21" s="17" t="s">
        <v>39</v>
      </c>
      <c r="H21" s="17" t="s">
        <v>40</v>
      </c>
      <c r="I21" s="17" t="s">
        <v>41</v>
      </c>
      <c r="J21" s="17" t="s">
        <v>42</v>
      </c>
      <c r="K21" s="17" t="s">
        <v>43</v>
      </c>
      <c r="L21" s="17" t="s">
        <v>44</v>
      </c>
      <c r="M21" s="17" t="s">
        <v>45</v>
      </c>
    </row>
    <row r="22" spans="1:13" x14ac:dyDescent="0.25">
      <c r="G22" s="17"/>
      <c r="H22" s="17"/>
      <c r="I22" s="17"/>
      <c r="J22" s="17"/>
      <c r="K22" s="17"/>
      <c r="L22" s="17"/>
      <c r="M22" s="17"/>
    </row>
    <row r="23" spans="1:13" x14ac:dyDescent="0.25">
      <c r="B23" t="s">
        <v>36</v>
      </c>
      <c r="C23" s="12" t="s">
        <v>33</v>
      </c>
      <c r="D23" s="12" t="s">
        <v>37</v>
      </c>
      <c r="E23" s="12" t="s">
        <v>38</v>
      </c>
      <c r="G23" s="17"/>
      <c r="H23" s="17"/>
      <c r="I23" s="17"/>
      <c r="J23" s="17"/>
      <c r="K23" s="17"/>
      <c r="L23" s="17"/>
      <c r="M23" s="17"/>
    </row>
    <row r="24" spans="1:13" x14ac:dyDescent="0.25">
      <c r="B24" s="13">
        <v>4</v>
      </c>
      <c r="C24" s="14">
        <v>3857263</v>
      </c>
      <c r="D24" s="13">
        <f>D2</f>
        <v>39</v>
      </c>
      <c r="E24" s="15">
        <f>E2</f>
        <v>3857224</v>
      </c>
      <c r="G24" s="17"/>
      <c r="H24" s="17"/>
      <c r="I24" s="17"/>
      <c r="J24" s="17"/>
      <c r="K24" s="17"/>
      <c r="L24" s="17"/>
      <c r="M24" s="17"/>
    </row>
    <row r="25" spans="1:13" x14ac:dyDescent="0.25">
      <c r="B25" s="13">
        <v>9</v>
      </c>
      <c r="C25" s="14">
        <v>4149852</v>
      </c>
      <c r="D25" s="13">
        <f>D3</f>
        <v>0</v>
      </c>
      <c r="E25" s="15">
        <f>E3</f>
        <v>4149852</v>
      </c>
      <c r="G25" s="17"/>
      <c r="H25" s="17"/>
      <c r="I25" s="17"/>
      <c r="J25" s="17"/>
      <c r="K25" s="17"/>
      <c r="L25" s="17"/>
      <c r="M25" s="17"/>
    </row>
    <row r="26" spans="1:13" x14ac:dyDescent="0.25">
      <c r="B26" s="13">
        <v>14</v>
      </c>
      <c r="C26" s="14">
        <v>3953866</v>
      </c>
      <c r="D26" s="13">
        <f>D4</f>
        <v>0</v>
      </c>
      <c r="E26" s="15">
        <f>E4</f>
        <v>3953866</v>
      </c>
    </row>
    <row r="27" spans="1:13" x14ac:dyDescent="0.25">
      <c r="B27" s="13">
        <v>19</v>
      </c>
      <c r="C27" s="14">
        <v>3656968</v>
      </c>
      <c r="D27" s="13">
        <f>D5</f>
        <v>0</v>
      </c>
      <c r="E27" s="15">
        <f>E5</f>
        <v>3656968</v>
      </c>
    </row>
    <row r="28" spans="1:13" x14ac:dyDescent="0.25">
      <c r="B28" s="13">
        <v>24</v>
      </c>
      <c r="C28" s="14">
        <v>4153080</v>
      </c>
      <c r="D28" s="13">
        <f>D6</f>
        <v>125</v>
      </c>
      <c r="E28" s="15">
        <f>E6</f>
        <v>4152955</v>
      </c>
    </row>
    <row r="29" spans="1:13" x14ac:dyDescent="0.25">
      <c r="B29" s="13">
        <v>29</v>
      </c>
      <c r="C29" s="14">
        <v>4514249</v>
      </c>
      <c r="D29" s="13">
        <f>D7</f>
        <v>181</v>
      </c>
      <c r="E29" s="15">
        <f>E7</f>
        <v>4514068</v>
      </c>
    </row>
    <row r="30" spans="1:13" x14ac:dyDescent="0.25">
      <c r="B30" s="13">
        <v>34</v>
      </c>
      <c r="C30" s="14">
        <v>4497132</v>
      </c>
      <c r="D30" s="13">
        <f>D8</f>
        <v>675</v>
      </c>
      <c r="E30" s="15">
        <f>E8</f>
        <v>4496457</v>
      </c>
    </row>
    <row r="31" spans="1:13" x14ac:dyDescent="0.25">
      <c r="B31" s="13">
        <v>39</v>
      </c>
      <c r="C31" s="14">
        <v>4395667</v>
      </c>
      <c r="D31" s="13">
        <f>D9</f>
        <v>2242</v>
      </c>
      <c r="E31" s="15">
        <f>E9</f>
        <v>4393425</v>
      </c>
    </row>
    <row r="32" spans="1:13" x14ac:dyDescent="0.25">
      <c r="B32" s="13">
        <v>44</v>
      </c>
      <c r="C32" s="14">
        <v>4019539</v>
      </c>
      <c r="D32" s="13">
        <f>D10</f>
        <v>5306</v>
      </c>
      <c r="E32" s="15">
        <f>E10</f>
        <v>4014233</v>
      </c>
    </row>
    <row r="33" spans="2:5" x14ac:dyDescent="0.25">
      <c r="B33" s="13">
        <v>49</v>
      </c>
      <c r="C33" s="14">
        <v>4402122</v>
      </c>
      <c r="D33" s="13">
        <f>D11</f>
        <v>17741</v>
      </c>
      <c r="E33" s="15">
        <f>E11</f>
        <v>4384381</v>
      </c>
    </row>
    <row r="34" spans="2:5" x14ac:dyDescent="0.25">
      <c r="B34" s="13">
        <v>54</v>
      </c>
      <c r="C34" s="14">
        <v>4661015</v>
      </c>
      <c r="D34" s="13">
        <f>D12</f>
        <v>42369</v>
      </c>
      <c r="E34" s="15">
        <f>E12</f>
        <v>4618646</v>
      </c>
    </row>
    <row r="35" spans="2:5" x14ac:dyDescent="0.25">
      <c r="B35" s="13">
        <v>59</v>
      </c>
      <c r="C35" s="14">
        <v>4405908</v>
      </c>
      <c r="D35" s="13">
        <f>D13</f>
        <v>77324</v>
      </c>
      <c r="E35" s="15">
        <f>E13</f>
        <v>4328584</v>
      </c>
    </row>
    <row r="36" spans="2:5" x14ac:dyDescent="0.25">
      <c r="B36" s="13">
        <v>64</v>
      </c>
      <c r="C36" s="14">
        <v>3755185</v>
      </c>
      <c r="D36" s="13">
        <f>D14</f>
        <v>111754</v>
      </c>
      <c r="E36" s="15">
        <f>E14</f>
        <v>3643431</v>
      </c>
    </row>
    <row r="37" spans="2:5" x14ac:dyDescent="0.25">
      <c r="B37" s="13">
        <v>69</v>
      </c>
      <c r="C37" s="14">
        <v>3368199</v>
      </c>
      <c r="D37" s="13">
        <f>D15</f>
        <v>158912</v>
      </c>
      <c r="E37" s="15">
        <f>E15</f>
        <v>3209287</v>
      </c>
    </row>
    <row r="38" spans="2:5" x14ac:dyDescent="0.25">
      <c r="B38" s="13">
        <v>74</v>
      </c>
      <c r="C38" s="14">
        <v>3318867</v>
      </c>
      <c r="D38" s="13">
        <f>D16</f>
        <v>214963</v>
      </c>
      <c r="E38" s="15">
        <f>E16</f>
        <v>3103904</v>
      </c>
    </row>
    <row r="39" spans="2:5" x14ac:dyDescent="0.25">
      <c r="B39" s="13">
        <v>79</v>
      </c>
      <c r="C39" s="14">
        <v>2325296</v>
      </c>
      <c r="D39" s="13">
        <f>D17</f>
        <v>147470</v>
      </c>
      <c r="E39" s="15">
        <f>E17</f>
        <v>2177826</v>
      </c>
    </row>
    <row r="40" spans="2:5" x14ac:dyDescent="0.25">
      <c r="B40" s="13">
        <v>84</v>
      </c>
      <c r="C40" s="14">
        <v>1715328</v>
      </c>
      <c r="D40" s="13">
        <f>D18</f>
        <v>92199</v>
      </c>
      <c r="E40" s="15">
        <f>E18</f>
        <v>1623129</v>
      </c>
    </row>
    <row r="41" spans="2:5" x14ac:dyDescent="0.25">
      <c r="B41" s="13">
        <v>89</v>
      </c>
      <c r="C41" s="14">
        <v>1042090</v>
      </c>
      <c r="D41" s="13">
        <f>D19</f>
        <v>37786</v>
      </c>
      <c r="E41" s="15">
        <f>E19</f>
        <v>1004304</v>
      </c>
    </row>
    <row r="42" spans="2:5" x14ac:dyDescent="0.25">
      <c r="B42" s="13">
        <v>90</v>
      </c>
      <c r="C42" s="14">
        <v>605181</v>
      </c>
      <c r="D42" s="13">
        <f>D20</f>
        <v>11995</v>
      </c>
      <c r="E42" s="15">
        <f>E20</f>
        <v>593186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lung_m19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delon01</dc:creator>
  <cp:lastModifiedBy>MARILENA KALATZI</cp:lastModifiedBy>
  <dcterms:created xsi:type="dcterms:W3CDTF">2022-03-02T15:18:10Z</dcterms:created>
  <dcterms:modified xsi:type="dcterms:W3CDTF">2024-09-10T18:06:20Z</dcterms:modified>
</cp:coreProperties>
</file>