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rek.kalbarczyk/Desktop/"/>
    </mc:Choice>
  </mc:AlternateContent>
  <xr:revisionPtr revIDLastSave="0" documentId="13_ncr:1_{EE81BECC-14ED-584B-B650-AB98F61FEA26}" xr6:coauthVersionLast="47" xr6:coauthVersionMax="47" xr10:uidLastSave="{00000000-0000-0000-0000-000000000000}"/>
  <bookViews>
    <workbookView xWindow="0" yWindow="500" windowWidth="28800" windowHeight="15940" xr2:uid="{455E5493-5AFE-B84B-9D43-CF48D234D246}"/>
  </bookViews>
  <sheets>
    <sheet name="Dashboard" sheetId="3" r:id="rId1"/>
    <sheet name="Dane" sheetId="1" r:id="rId2"/>
    <sheet name="Tabele" sheetId="4" r:id="rId3"/>
  </sheets>
  <calcPr calcId="191029"/>
  <pivotCaches>
    <pivotCache cacheId="23" r:id="rId4"/>
    <pivotCache cacheId="2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C4" i="4"/>
  <c r="C3" i="4"/>
  <c r="I7" i="1"/>
  <c r="I5" i="1"/>
  <c r="H7" i="1"/>
  <c r="H5" i="1"/>
  <c r="G7" i="1"/>
  <c r="G5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7" i="1"/>
  <c r="B6" i="1"/>
  <c r="B5" i="1"/>
  <c r="B4" i="1"/>
  <c r="B3" i="1"/>
  <c r="I3" i="1"/>
  <c r="H3" i="1"/>
  <c r="G3" i="1"/>
  <c r="A2" i="1"/>
  <c r="B2" i="1" s="1"/>
</calcChain>
</file>

<file path=xl/sharedStrings.xml><?xml version="1.0" encoding="utf-8"?>
<sst xmlns="http://schemas.openxmlformats.org/spreadsheetml/2006/main" count="86" uniqueCount="29">
  <si>
    <t>Data</t>
  </si>
  <si>
    <t>Dystans KM</t>
  </si>
  <si>
    <t>Kroki</t>
  </si>
  <si>
    <t>Spalone kcal</t>
  </si>
  <si>
    <t>Dzień tygodnia</t>
  </si>
  <si>
    <t>Suma Kroki</t>
  </si>
  <si>
    <t>Suma Dystans</t>
  </si>
  <si>
    <t>Suma kcal</t>
  </si>
  <si>
    <t>Minimum</t>
  </si>
  <si>
    <t>Maximum</t>
  </si>
  <si>
    <t>Przyjmuje się, że 1 kg tkanki tłuszczowej to około 7000 kcal.</t>
  </si>
  <si>
    <t>poniedziałek</t>
  </si>
  <si>
    <t>wtorek</t>
  </si>
  <si>
    <t>środa</t>
  </si>
  <si>
    <t>czwartek</t>
  </si>
  <si>
    <t>piątek</t>
  </si>
  <si>
    <t>sobota</t>
  </si>
  <si>
    <t>niedziela</t>
  </si>
  <si>
    <t>Suma końcowa</t>
  </si>
  <si>
    <t>Etykiety wierszy</t>
  </si>
  <si>
    <t>Suma z Dystans KM</t>
  </si>
  <si>
    <t>sty</t>
  </si>
  <si>
    <t>lut</t>
  </si>
  <si>
    <t>mar</t>
  </si>
  <si>
    <t>kwi</t>
  </si>
  <si>
    <t>maj</t>
  </si>
  <si>
    <t>Analiza pracy jako CR Amazon 2021</t>
  </si>
  <si>
    <t>Suma z Kroki</t>
  </si>
  <si>
    <t>Suma z Spalone 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</si>
</sst>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5]d\-mmm\-yyyy;@"/>
    <numFmt numFmtId="165" formatCode="dddd"/>
  </numFmts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36"/>
      <color theme="1"/>
      <name val="Calibri (Tekst podstawowy)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164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2" fontId="0" fillId="0" borderId="0" xfId="0" applyNumberFormat="1"/>
    <xf numFmtId="1" fontId="2" fillId="2" borderId="0" xfId="0" applyNumberFormat="1" applyFont="1" applyFill="1" applyAlignment="1">
      <alignment horizontal="center"/>
    </xf>
    <xf numFmtId="1" fontId="0" fillId="2" borderId="0" xfId="0" applyNumberFormat="1" applyFill="1"/>
    <xf numFmtId="1" fontId="2" fillId="3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1" fillId="5" borderId="1" xfId="0" applyFont="1" applyFill="1" applyBorder="1"/>
    <xf numFmtId="0" fontId="2" fillId="6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[Analyst.xlsx]Tabele!Tabela przestawna2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Suma KM wg dni tygodnia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bg2"/>
        </a:solidFill>
        <a:ln>
          <a:noFill/>
        </a:ln>
        <a:effectLst/>
        <a:sp3d/>
      </c:spPr>
    </c:sideWall>
    <c:backWall>
      <c:thickness val="0"/>
      <c:spPr>
        <a:solidFill>
          <a:schemeClr val="bg2"/>
        </a:solidFill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Tabele!$B$1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Tabele!$A$2:$A$9</c:f>
              <c:strCache>
                <c:ptCount val="7"/>
                <c:pt idx="0">
                  <c:v>poniedziałek</c:v>
                </c:pt>
                <c:pt idx="1">
                  <c:v>wtorek</c:v>
                </c:pt>
                <c:pt idx="2">
                  <c:v>środa</c:v>
                </c:pt>
                <c:pt idx="3">
                  <c:v>czwartek</c:v>
                </c:pt>
                <c:pt idx="4">
                  <c:v>piątek</c:v>
                </c:pt>
                <c:pt idx="5">
                  <c:v>sobota</c:v>
                </c:pt>
                <c:pt idx="6">
                  <c:v>niedziela</c:v>
                </c:pt>
              </c:strCache>
            </c:strRef>
          </c:cat>
          <c:val>
            <c:numRef>
              <c:f>Tabele!$B$2:$B$9</c:f>
              <c:numCache>
                <c:formatCode>General</c:formatCode>
                <c:ptCount val="7"/>
                <c:pt idx="0">
                  <c:v>162.40000000000003</c:v>
                </c:pt>
                <c:pt idx="1">
                  <c:v>270.20000000000005</c:v>
                </c:pt>
                <c:pt idx="2">
                  <c:v>97.499999999999986</c:v>
                </c:pt>
                <c:pt idx="3">
                  <c:v>334.9</c:v>
                </c:pt>
                <c:pt idx="4">
                  <c:v>311.39999999999998</c:v>
                </c:pt>
                <c:pt idx="5">
                  <c:v>49.1</c:v>
                </c:pt>
                <c:pt idx="6">
                  <c:v>9.6999999999999993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40-5046-B986-9366E649F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55968912"/>
        <c:axId val="655928880"/>
        <c:axId val="0"/>
      </c:bar3DChart>
      <c:catAx>
        <c:axId val="65596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5928880"/>
        <c:crosses val="autoZero"/>
        <c:auto val="1"/>
        <c:lblAlgn val="ctr"/>
        <c:lblOffset val="100"/>
        <c:noMultiLvlLbl val="0"/>
      </c:catAx>
      <c:valAx>
        <c:axId val="65592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596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[Analyst.xlsx]Tabele!Tabela przestawna5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Suma kroków wg dni tygodnia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Tabele!$B$11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Tabele!$A$12:$A$19</c:f>
              <c:strCache>
                <c:ptCount val="7"/>
                <c:pt idx="0">
                  <c:v>poniedziałek</c:v>
                </c:pt>
                <c:pt idx="1">
                  <c:v>wtorek</c:v>
                </c:pt>
                <c:pt idx="2">
                  <c:v>środa</c:v>
                </c:pt>
                <c:pt idx="3">
                  <c:v>czwartek</c:v>
                </c:pt>
                <c:pt idx="4">
                  <c:v>piątek</c:v>
                </c:pt>
                <c:pt idx="5">
                  <c:v>sobota</c:v>
                </c:pt>
                <c:pt idx="6">
                  <c:v>niedziela</c:v>
                </c:pt>
              </c:strCache>
            </c:strRef>
          </c:cat>
          <c:val>
            <c:numRef>
              <c:f>Tabele!$B$12:$B$19</c:f>
              <c:numCache>
                <c:formatCode>General</c:formatCode>
                <c:ptCount val="7"/>
                <c:pt idx="0">
                  <c:v>223186</c:v>
                </c:pt>
                <c:pt idx="1">
                  <c:v>367582</c:v>
                </c:pt>
                <c:pt idx="2">
                  <c:v>134968</c:v>
                </c:pt>
                <c:pt idx="3">
                  <c:v>453409</c:v>
                </c:pt>
                <c:pt idx="4">
                  <c:v>421215</c:v>
                </c:pt>
                <c:pt idx="5">
                  <c:v>65763</c:v>
                </c:pt>
                <c:pt idx="6">
                  <c:v>12780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B-C24E-AD10-07E8B5DA1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61533680"/>
        <c:axId val="687567296"/>
        <c:axId val="0"/>
      </c:bar3DChart>
      <c:catAx>
        <c:axId val="66153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87567296"/>
        <c:crosses val="autoZero"/>
        <c:auto val="1"/>
        <c:lblAlgn val="ctr"/>
        <c:lblOffset val="100"/>
        <c:noMultiLvlLbl val="0"/>
      </c:catAx>
      <c:valAx>
        <c:axId val="6875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153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[Analyst.xlsx]Tabele!Tabela przestawna6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799721436030914E-2"/>
          <c:y val="2.5428331875182269E-2"/>
          <c:w val="0.95200278563969087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Tabele!$B$21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Tabele!$A$22:$A$27</c:f>
              <c:strCache>
                <c:ptCount val="5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</c:strCache>
            </c:strRef>
          </c:cat>
          <c:val>
            <c:numRef>
              <c:f>Tabele!$B$22:$B$27</c:f>
              <c:numCache>
                <c:formatCode>General</c:formatCode>
                <c:ptCount val="5"/>
                <c:pt idx="0">
                  <c:v>347.50000000000006</c:v>
                </c:pt>
                <c:pt idx="1">
                  <c:v>325.90000000000003</c:v>
                </c:pt>
                <c:pt idx="2">
                  <c:v>177.99999999999997</c:v>
                </c:pt>
                <c:pt idx="3">
                  <c:v>103.8</c:v>
                </c:pt>
                <c:pt idx="4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6-714D-8857-08C6CB0E8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3847775"/>
        <c:axId val="1474094847"/>
      </c:lineChart>
      <c:catAx>
        <c:axId val="143384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4094847"/>
        <c:crosses val="autoZero"/>
        <c:auto val="1"/>
        <c:lblAlgn val="ctr"/>
        <c:lblOffset val="100"/>
        <c:noMultiLvlLbl val="0"/>
      </c:catAx>
      <c:valAx>
        <c:axId val="147409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3384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[Analyst.xlsx]Dashboard!Tabela przestawna7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Szczegółowy wykres dystansu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8198632169757525E-2"/>
          <c:y val="0.17905519186046071"/>
          <c:w val="0.96226576337121095"/>
          <c:h val="0.708953158724209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Dashboard!$P$23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Dashboard!$O$24:$O$29</c:f>
              <c:strCache>
                <c:ptCount val="5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</c:strCache>
            </c:strRef>
          </c:cat>
          <c:val>
            <c:numRef>
              <c:f>Dashboard!$P$24:$P$29</c:f>
              <c:numCache>
                <c:formatCode>General</c:formatCode>
                <c:ptCount val="5"/>
                <c:pt idx="0">
                  <c:v>347.50000000000006</c:v>
                </c:pt>
                <c:pt idx="1">
                  <c:v>325.90000000000003</c:v>
                </c:pt>
                <c:pt idx="2">
                  <c:v>177.99999999999997</c:v>
                </c:pt>
                <c:pt idx="3">
                  <c:v>103.8</c:v>
                </c:pt>
                <c:pt idx="4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8-B945-A32C-BB17EAAB4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7372688"/>
        <c:axId val="579739631"/>
        <c:axId val="0"/>
      </c:bar3DChart>
      <c:catAx>
        <c:axId val="170737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739631"/>
        <c:crosses val="autoZero"/>
        <c:auto val="1"/>
        <c:lblAlgn val="ctr"/>
        <c:lblOffset val="100"/>
        <c:noMultiLvlLbl val="0"/>
      </c:catAx>
      <c:valAx>
        <c:axId val="57973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737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[Analyst.xlsx]Dashboard!Tabela przestawna9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Liczba kroków wg. daty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Dashboard!$P$51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Dashboard!$O$52:$O$57</c:f>
              <c:strCache>
                <c:ptCount val="5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</c:strCache>
            </c:strRef>
          </c:cat>
          <c:val>
            <c:numRef>
              <c:f>Dashboard!$P$52:$P$57</c:f>
              <c:numCache>
                <c:formatCode>General</c:formatCode>
                <c:ptCount val="5"/>
                <c:pt idx="0">
                  <c:v>475387</c:v>
                </c:pt>
                <c:pt idx="1">
                  <c:v>436979</c:v>
                </c:pt>
                <c:pt idx="2">
                  <c:v>244978</c:v>
                </c:pt>
                <c:pt idx="3">
                  <c:v>144039</c:v>
                </c:pt>
                <c:pt idx="4">
                  <c:v>377520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9-F64C-9568-6E9229746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90224"/>
        <c:axId val="379812752"/>
      </c:lineChart>
      <c:catAx>
        <c:axId val="9279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812752"/>
        <c:crosses val="autoZero"/>
        <c:auto val="1"/>
        <c:lblAlgn val="ctr"/>
        <c:lblOffset val="100"/>
        <c:noMultiLvlLbl val="0"/>
      </c:catAx>
      <c:valAx>
        <c:axId val="37981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79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[Analyst.xlsx]Tabele!Tabela przestawna10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Spalone</a:t>
            </a:r>
            <a:r>
              <a:rPr lang="en-US" baseline="0"/>
              <a:t> kcal wg. miesięcy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Tabele!$E$1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C0-2F4F-AF1C-B9EBBDF2E5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C0-2F4F-AF1C-B9EBBDF2E5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C0-2F4F-AF1C-B9EBBDF2E5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DC0-2F4F-AF1C-B9EBBDF2E5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DC0-2F4F-AF1C-B9EBBDF2E5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Tabele!$D$2:$D$7</c:f>
              <c:strCache>
                <c:ptCount val="5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</c:strCache>
            </c:strRef>
          </c:cat>
          <c:val>
            <c:numRef>
              <c:f>Tabele!$E$2:$E$7</c:f>
              <c:numCache>
                <c:formatCode>General</c:formatCode>
                <c:ptCount val="5"/>
                <c:pt idx="0">
                  <c:v>11767</c:v>
                </c:pt>
                <c:pt idx="1">
                  <c:v>11074</c:v>
                </c:pt>
                <c:pt idx="2">
                  <c:v>5973</c:v>
                </c:pt>
                <c:pt idx="3">
                  <c:v>3472</c:v>
                </c:pt>
                <c:pt idx="4">
                  <c:v>9483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DC0-2F4F-AF1C-B9EBBDF2E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[Analyst.xlsx]Tabele!Tabela przestawna11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Spalone</a:t>
            </a:r>
            <a:r>
              <a:rPr lang="pl-PL" baseline="0"/>
              <a:t> kcal wg. dni tygodnia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Tabele!$F$9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307-6A45-8B7F-AAB76530EB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307-6A45-8B7F-AAB76530EB3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307-6A45-8B7F-AAB76530EB3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307-6A45-8B7F-AAB76530EB3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307-6A45-8B7F-AAB76530EB3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307-6A45-8B7F-AAB76530EB3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307-6A45-8B7F-AAB76530EB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Tabele!$E$10:$E$17</c:f>
              <c:strCache>
                <c:ptCount val="7"/>
                <c:pt idx="0">
                  <c:v>poniedziałek</c:v>
                </c:pt>
                <c:pt idx="1">
                  <c:v>wtorek</c:v>
                </c:pt>
                <c:pt idx="2">
                  <c:v>środa</c:v>
                </c:pt>
                <c:pt idx="3">
                  <c:v>czwartek</c:v>
                </c:pt>
                <c:pt idx="4">
                  <c:v>piątek</c:v>
                </c:pt>
                <c:pt idx="5">
                  <c:v>sobota</c:v>
                </c:pt>
                <c:pt idx="6">
                  <c:v>niedziela</c:v>
                </c:pt>
              </c:strCache>
            </c:strRef>
          </c:cat>
          <c:val>
            <c:numRef>
              <c:f>Tabele!$F$10:$F$17</c:f>
              <c:numCache>
                <c:formatCode>General</c:formatCode>
                <c:ptCount val="7"/>
                <c:pt idx="0">
                  <c:v>5469</c:v>
                </c:pt>
                <c:pt idx="1">
                  <c:v>9135</c:v>
                </c:pt>
                <c:pt idx="2">
                  <c:v>3288</c:v>
                </c:pt>
                <c:pt idx="3">
                  <c:v>11363</c:v>
                </c:pt>
                <c:pt idx="4">
                  <c:v>10504</c:v>
                </c:pt>
                <c:pt idx="5">
                  <c:v>1678</c:v>
                </c:pt>
                <c:pt idx="6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307-6A45-8B7F-AAB76530E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[Analyst.xlsx]Dashboard!Tabela przestawna13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Spalone kcal wg daty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</c:pivotFmt>
      <c:pivotFmt>
        <c:idx val="3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Dashboard!$P$85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Dashboard!$O$86:$O$91</c:f>
              <c:strCache>
                <c:ptCount val="5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</c:strCache>
            </c:strRef>
          </c:cat>
          <c:val>
            <c:numRef>
              <c:f>Dashboard!$P$86:$P$91</c:f>
              <c:numCache>
                <c:formatCode>General</c:formatCode>
                <c:ptCount val="5"/>
                <c:pt idx="0">
                  <c:v>11767</c:v>
                </c:pt>
                <c:pt idx="1">
                  <c:v>11074</c:v>
                </c:pt>
                <c:pt idx="2">
                  <c:v>5973</c:v>
                </c:pt>
                <c:pt idx="3">
                  <c:v>3472</c:v>
                </c:pt>
                <c:pt idx="4">
                  <c:v>9483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A-854E-ABBE-9ACD6FC63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7768767"/>
        <c:axId val="927440175"/>
        <c:axId val="0"/>
      </c:bar3DChart>
      <c:catAx>
        <c:axId val="92776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7440175"/>
        <c:crosses val="autoZero"/>
        <c:auto val="1"/>
        <c:lblAlgn val="ctr"/>
        <c:lblOffset val="100"/>
        <c:noMultiLvlLbl val="0"/>
      </c:catAx>
      <c:valAx>
        <c:axId val="92744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776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199571</xdr:rowOff>
    </xdr:from>
    <xdr:to>
      <xdr:col>5</xdr:col>
      <xdr:colOff>807357</xdr:colOff>
      <xdr:row>49</xdr:row>
      <xdr:rowOff>181428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834CF1F3-3661-794A-BE0E-76FCBD40A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31</xdr:row>
      <xdr:rowOff>199571</xdr:rowOff>
    </xdr:from>
    <xdr:to>
      <xdr:col>14</xdr:col>
      <xdr:colOff>0</xdr:colOff>
      <xdr:row>49</xdr:row>
      <xdr:rowOff>181428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B125BF2F-AF7C-6243-A5BD-D9E1626E30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9070</xdr:colOff>
      <xdr:row>7</xdr:row>
      <xdr:rowOff>0</xdr:rowOff>
    </xdr:from>
    <xdr:to>
      <xdr:col>15</xdr:col>
      <xdr:colOff>1351642</xdr:colOff>
      <xdr:row>18</xdr:row>
      <xdr:rowOff>81643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9CFE86D4-D504-E947-9AAD-41294C371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13</xdr:col>
      <xdr:colOff>1351642</xdr:colOff>
      <xdr:row>32</xdr:row>
      <xdr:rowOff>36285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44486606-E926-8649-840A-173E7B5CD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49</xdr:row>
      <xdr:rowOff>199571</xdr:rowOff>
    </xdr:from>
    <xdr:to>
      <xdr:col>13</xdr:col>
      <xdr:colOff>1333500</xdr:colOff>
      <xdr:row>63</xdr:row>
      <xdr:rowOff>148771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C3B3D5E-4BA6-B946-9E85-F1CC261A6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63</xdr:row>
      <xdr:rowOff>145142</xdr:rowOff>
    </xdr:from>
    <xdr:to>
      <xdr:col>6</xdr:col>
      <xdr:colOff>18143</xdr:colOff>
      <xdr:row>83</xdr:row>
      <xdr:rowOff>45356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64A0FC3-E477-B149-B086-5588BEE74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807356</xdr:colOff>
      <xdr:row>63</xdr:row>
      <xdr:rowOff>145141</xdr:rowOff>
    </xdr:from>
    <xdr:to>
      <xdr:col>10</xdr:col>
      <xdr:colOff>798284</xdr:colOff>
      <xdr:row>83</xdr:row>
      <xdr:rowOff>63500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59CBC97B-D26D-2C42-A0DE-2EC1CDCB2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84</xdr:row>
      <xdr:rowOff>0</xdr:rowOff>
    </xdr:from>
    <xdr:to>
      <xdr:col>13</xdr:col>
      <xdr:colOff>1351642</xdr:colOff>
      <xdr:row>97</xdr:row>
      <xdr:rowOff>148771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EA6AD7A8-C8A4-BC48-8C7D-AAD04F174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ek Kalbarczyk" refreshedDate="44342.53966736111" createdVersion="7" refreshedVersion="7" minRefreshableVersion="3" recordCount="151" xr:uid="{6AC09742-E50D-194C-8617-2C3E02DA8A5F}">
  <cacheSource type="worksheet">
    <worksheetSource ref="A1:E152" sheet="Dane"/>
  </cacheSource>
  <cacheFields count="6">
    <cacheField name="Data" numFmtId="164">
      <sharedItems containsSemiMixedTypes="0" containsNonDate="0" containsDate="1" containsString="0" minDate="2021-01-01T00:00:00" maxDate="2021-06-01T00:00:00" count="151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</sharedItems>
      <fieldGroup par="5" base="0">
        <rangePr groupBy="days" startDate="2021-01-01T00:00:00" endDate="2021-06-01T00:00:00"/>
        <groupItems count="368">
          <s v="&lt;01.01.2021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6.2021"/>
        </groupItems>
      </fieldGroup>
    </cacheField>
    <cacheField name="Dzień tygodnia" numFmtId="165">
      <sharedItems count="7">
        <s v="piątek"/>
        <s v="sobota"/>
        <s v="niedziela"/>
        <s v="poniedziałek"/>
        <s v="wtorek"/>
        <s v="środa"/>
        <s v="czwartek"/>
      </sharedItems>
    </cacheField>
    <cacheField name="Kroki" numFmtId="1">
      <sharedItems containsSemiMixedTypes="0" containsString="0" containsNumber="1" containsInteger="1" minValue="0" maxValue="50371" count="72">
        <n v="0"/>
        <n v="4910"/>
        <n v="39602"/>
        <n v="14693"/>
        <n v="20181"/>
        <n v="34607"/>
        <n v="15957"/>
        <n v="7305"/>
        <n v="13912"/>
        <n v="6440"/>
        <n v="22628"/>
        <n v="28378"/>
        <n v="20874"/>
        <n v="28342"/>
        <n v="50371"/>
        <n v="33738"/>
        <n v="9858"/>
        <n v="36316"/>
        <n v="44002"/>
        <n v="43273"/>
        <n v="14920"/>
        <n v="13896"/>
        <n v="49000"/>
        <n v="46541"/>
        <n v="49314"/>
        <n v="21885"/>
        <n v="6668"/>
        <n v="37214"/>
        <n v="21908"/>
        <n v="25143"/>
        <n v="38444"/>
        <n v="22278"/>
        <n v="25333"/>
        <n v="31403"/>
        <n v="24952"/>
        <n v="8080"/>
        <n v="8954"/>
        <n v="20078"/>
        <n v="7127"/>
        <n v="16361"/>
        <n v="34173"/>
        <n v="6654"/>
        <n v="22765"/>
        <n v="33127"/>
        <n v="32265"/>
        <n v="36248"/>
        <n v="13383"/>
        <n v="7875"/>
        <n v="2681"/>
        <n v="1842"/>
        <n v="1445"/>
        <n v="16165"/>
        <n v="45892"/>
        <n v="10978"/>
        <n v="2478"/>
        <n v="14157"/>
        <n v="14326"/>
        <n v="1802"/>
        <n v="18256"/>
        <n v="19985"/>
        <n v="9167"/>
        <n v="11981"/>
        <n v="44335"/>
        <n v="26354"/>
        <n v="17353"/>
        <n v="40226"/>
        <n v="44451"/>
        <n v="8110"/>
        <n v="44167"/>
        <n v="45406"/>
        <n v="38350"/>
        <n v="47620"/>
      </sharedItems>
    </cacheField>
    <cacheField name="Dystans KM" numFmtId="0">
      <sharedItems containsSemiMixedTypes="0" containsString="0" containsNumber="1" minValue="0" maxValue="38.4" count="69">
        <n v="0"/>
        <n v="3.4"/>
        <n v="29.4"/>
        <n v="10.6"/>
        <n v="14.5"/>
        <n v="25.6"/>
        <n v="11.7"/>
        <n v="5.3"/>
        <n v="9.6"/>
        <n v="4.3"/>
        <n v="16.8"/>
        <n v="20.3"/>
        <n v="15.8"/>
        <n v="19.399999999999999"/>
        <n v="38.4"/>
        <n v="25.2"/>
        <n v="6.8"/>
        <n v="26.5"/>
        <n v="32.799999999999997"/>
        <n v="31.1"/>
        <n v="10.3"/>
        <n v="9.5"/>
        <n v="36.700000000000003"/>
        <n v="35.299999999999997"/>
        <n v="15.4"/>
        <n v="4.5"/>
        <n v="27.4"/>
        <n v="16.5"/>
        <n v="19.100000000000001"/>
        <n v="28.8"/>
        <n v="17"/>
        <n v="19.2"/>
        <n v="23.6"/>
        <n v="18.600000000000001"/>
        <n v="5.6"/>
        <n v="6.2"/>
        <n v="13.8"/>
        <n v="4.9000000000000004"/>
        <n v="11.9"/>
        <n v="4.5999999999999996"/>
        <n v="17.3"/>
        <n v="25"/>
        <n v="23.7"/>
        <n v="26.6"/>
        <n v="9.1999999999999993"/>
        <n v="1.7"/>
        <n v="1.3"/>
        <n v="1"/>
        <n v="11.3"/>
        <n v="33.9"/>
        <n v="8.5"/>
        <n v="1.8"/>
        <n v="9.8000000000000007"/>
        <n v="10.1"/>
        <n v="1.2"/>
        <n v="13"/>
        <n v="14.2"/>
        <n v="6.5"/>
        <n v="8.1"/>
        <n v="32.700000000000003"/>
        <n v="18.399999999999999"/>
        <n v="12"/>
        <n v="30.2"/>
        <n v="34"/>
        <n v="5.8"/>
        <n v="33.700000000000003"/>
        <n v="33.5"/>
        <n v="28.6"/>
        <n v="36.5"/>
      </sharedItems>
    </cacheField>
    <cacheField name="Spalone kcal" numFmtId="0">
      <sharedItems containsSemiMixedTypes="0" containsString="0" containsNumber="1" containsInteger="1" minValue="0" maxValue="1321" count="68">
        <n v="0"/>
        <n v="123"/>
        <n v="1019"/>
        <n v="361"/>
        <n v="491"/>
        <n v="868"/>
        <n v="400"/>
        <n v="186"/>
        <n v="321"/>
        <n v="140"/>
        <n v="568"/>
        <n v="674"/>
        <n v="543"/>
        <n v="612"/>
        <n v="1321"/>
        <n v="857"/>
        <n v="225"/>
        <n v="902"/>
        <n v="1119"/>
        <n v="1037"/>
        <n v="336"/>
        <n v="320"/>
        <n v="1263"/>
        <n v="1213"/>
        <n v="1317"/>
        <n v="483"/>
        <n v="154"/>
        <n v="918"/>
        <n v="567"/>
        <n v="649"/>
        <n v="979"/>
        <n v="578"/>
        <n v="657"/>
        <n v="809"/>
        <n v="638"/>
        <n v="193"/>
        <n v="200"/>
        <n v="440"/>
        <n v="166"/>
        <n v="394"/>
        <n v="845"/>
        <n v="157"/>
        <n v="595"/>
        <n v="851"/>
        <n v="794"/>
        <n v="895"/>
        <n v="293"/>
        <n v="199"/>
        <n v="64"/>
        <n v="49"/>
        <n v="31"/>
        <n v="383"/>
        <n v="1142"/>
        <n v="63"/>
        <n v="39"/>
        <n v="441"/>
        <n v="469"/>
        <n v="220"/>
        <n v="270"/>
        <n v="1107"/>
        <n v="594"/>
        <n v="398"/>
        <n v="1024"/>
        <n v="1160"/>
        <n v="208"/>
        <n v="1130"/>
        <n v="967"/>
        <n v="1245"/>
      </sharedItems>
    </cacheField>
    <cacheField name="Miesiące" numFmtId="0" databaseField="0">
      <fieldGroup base="0">
        <rangePr groupBy="months" startDate="2021-01-01T00:00:00" endDate="2021-06-01T00:00:00"/>
        <groupItems count="14">
          <s v="&lt;01.01.2021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6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ek Kalbarczyk" refreshedDate="44342.587527430558" createdVersion="7" refreshedVersion="7" minRefreshableVersion="3" recordCount="152" xr:uid="{0AD35CFD-A81E-5045-B797-A7696278D8D1}">
  <cacheSource type="worksheet">
    <worksheetSource ref="A1:E153" sheet="Dane"/>
  </cacheSource>
  <cacheFields count="6">
    <cacheField name="Data" numFmtId="164">
      <sharedItems containsNonDate="0" containsDate="1" containsString="0" containsBlank="1" minDate="2021-01-01T00:00:00" maxDate="2021-06-01T00:00:00" count="152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m/>
      </sharedItems>
      <fieldGroup par="5" base="0">
        <rangePr groupBy="days" startDate="2021-01-01T00:00:00" endDate="2021-06-01T00:00:00"/>
        <groupItems count="368">
          <s v="(puste)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6.2021"/>
        </groupItems>
      </fieldGroup>
    </cacheField>
    <cacheField name="Dzień tygodnia" numFmtId="165">
      <sharedItems containsBlank="1"/>
    </cacheField>
    <cacheField name="Kroki" numFmtId="1">
      <sharedItems containsString="0" containsBlank="1" containsNumber="1" containsInteger="1" minValue="0" maxValue="50371"/>
    </cacheField>
    <cacheField name="Dystans KM" numFmtId="0">
      <sharedItems containsString="0" containsBlank="1" containsNumber="1" minValue="0" maxValue="38.4" count="70">
        <n v="0"/>
        <n v="3.4"/>
        <n v="29.4"/>
        <n v="10.6"/>
        <n v="14.5"/>
        <n v="25.6"/>
        <n v="11.7"/>
        <n v="5.3"/>
        <n v="9.6"/>
        <n v="4.3"/>
        <n v="16.8"/>
        <n v="20.3"/>
        <n v="15.8"/>
        <n v="19.399999999999999"/>
        <n v="38.4"/>
        <n v="25.2"/>
        <n v="6.8"/>
        <n v="26.5"/>
        <n v="32.799999999999997"/>
        <n v="31.1"/>
        <n v="10.3"/>
        <n v="9.5"/>
        <n v="36.700000000000003"/>
        <n v="35.299999999999997"/>
        <n v="15.4"/>
        <n v="4.5"/>
        <n v="27.4"/>
        <n v="16.5"/>
        <n v="19.100000000000001"/>
        <n v="28.8"/>
        <n v="17"/>
        <n v="19.2"/>
        <n v="23.6"/>
        <n v="18.600000000000001"/>
        <n v="5.6"/>
        <n v="6.2"/>
        <n v="13.8"/>
        <n v="4.9000000000000004"/>
        <n v="11.9"/>
        <n v="4.5999999999999996"/>
        <n v="17.3"/>
        <n v="25"/>
        <n v="23.7"/>
        <n v="26.6"/>
        <n v="9.1999999999999993"/>
        <n v="1.7"/>
        <n v="1.3"/>
        <n v="1"/>
        <n v="11.3"/>
        <n v="33.9"/>
        <n v="8.5"/>
        <n v="1.8"/>
        <n v="9.8000000000000007"/>
        <n v="10.1"/>
        <n v="1.2"/>
        <n v="13"/>
        <n v="14.2"/>
        <n v="6.5"/>
        <n v="8.1"/>
        <n v="32.700000000000003"/>
        <n v="18.399999999999999"/>
        <n v="12"/>
        <n v="30.2"/>
        <n v="34"/>
        <n v="5.8"/>
        <n v="33.700000000000003"/>
        <n v="33.5"/>
        <n v="28.6"/>
        <n v="36.5"/>
        <m/>
      </sharedItems>
    </cacheField>
    <cacheField name="Spalone kcal" numFmtId="0">
      <sharedItems containsString="0" containsBlank="1" containsNumber="1" containsInteger="1" minValue="0" maxValue="1321"/>
    </cacheField>
    <cacheField name="Miesiące" numFmtId="0" databaseField="0">
      <fieldGroup base="0">
        <rangePr groupBy="months" startDate="2021-01-01T00:00:00" endDate="2021-06-01T00:00:00"/>
        <groupItems count="14">
          <s v="&lt;01.01.2021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6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x v="0"/>
    <x v="0"/>
    <x v="0"/>
    <x v="0"/>
  </r>
  <r>
    <x v="1"/>
    <x v="1"/>
    <x v="0"/>
    <x v="0"/>
    <x v="0"/>
  </r>
  <r>
    <x v="2"/>
    <x v="2"/>
    <x v="0"/>
    <x v="0"/>
    <x v="0"/>
  </r>
  <r>
    <x v="3"/>
    <x v="3"/>
    <x v="1"/>
    <x v="1"/>
    <x v="1"/>
  </r>
  <r>
    <x v="4"/>
    <x v="4"/>
    <x v="2"/>
    <x v="2"/>
    <x v="2"/>
  </r>
  <r>
    <x v="5"/>
    <x v="5"/>
    <x v="3"/>
    <x v="3"/>
    <x v="3"/>
  </r>
  <r>
    <x v="6"/>
    <x v="6"/>
    <x v="4"/>
    <x v="4"/>
    <x v="4"/>
  </r>
  <r>
    <x v="7"/>
    <x v="0"/>
    <x v="5"/>
    <x v="5"/>
    <x v="5"/>
  </r>
  <r>
    <x v="8"/>
    <x v="1"/>
    <x v="6"/>
    <x v="6"/>
    <x v="6"/>
  </r>
  <r>
    <x v="9"/>
    <x v="2"/>
    <x v="0"/>
    <x v="0"/>
    <x v="0"/>
  </r>
  <r>
    <x v="10"/>
    <x v="3"/>
    <x v="7"/>
    <x v="7"/>
    <x v="7"/>
  </r>
  <r>
    <x v="11"/>
    <x v="4"/>
    <x v="8"/>
    <x v="8"/>
    <x v="8"/>
  </r>
  <r>
    <x v="12"/>
    <x v="5"/>
    <x v="9"/>
    <x v="9"/>
    <x v="9"/>
  </r>
  <r>
    <x v="13"/>
    <x v="6"/>
    <x v="10"/>
    <x v="10"/>
    <x v="10"/>
  </r>
  <r>
    <x v="14"/>
    <x v="0"/>
    <x v="11"/>
    <x v="11"/>
    <x v="11"/>
  </r>
  <r>
    <x v="15"/>
    <x v="1"/>
    <x v="12"/>
    <x v="12"/>
    <x v="12"/>
  </r>
  <r>
    <x v="16"/>
    <x v="2"/>
    <x v="0"/>
    <x v="0"/>
    <x v="0"/>
  </r>
  <r>
    <x v="17"/>
    <x v="3"/>
    <x v="13"/>
    <x v="13"/>
    <x v="13"/>
  </r>
  <r>
    <x v="18"/>
    <x v="4"/>
    <x v="0"/>
    <x v="0"/>
    <x v="0"/>
  </r>
  <r>
    <x v="19"/>
    <x v="5"/>
    <x v="0"/>
    <x v="0"/>
    <x v="0"/>
  </r>
  <r>
    <x v="20"/>
    <x v="6"/>
    <x v="14"/>
    <x v="14"/>
    <x v="14"/>
  </r>
  <r>
    <x v="21"/>
    <x v="0"/>
    <x v="15"/>
    <x v="15"/>
    <x v="15"/>
  </r>
  <r>
    <x v="22"/>
    <x v="1"/>
    <x v="0"/>
    <x v="0"/>
    <x v="0"/>
  </r>
  <r>
    <x v="23"/>
    <x v="2"/>
    <x v="0"/>
    <x v="0"/>
    <x v="0"/>
  </r>
  <r>
    <x v="24"/>
    <x v="3"/>
    <x v="16"/>
    <x v="16"/>
    <x v="16"/>
  </r>
  <r>
    <x v="25"/>
    <x v="4"/>
    <x v="17"/>
    <x v="17"/>
    <x v="17"/>
  </r>
  <r>
    <x v="26"/>
    <x v="5"/>
    <x v="0"/>
    <x v="0"/>
    <x v="0"/>
  </r>
  <r>
    <x v="27"/>
    <x v="6"/>
    <x v="18"/>
    <x v="18"/>
    <x v="18"/>
  </r>
  <r>
    <x v="28"/>
    <x v="0"/>
    <x v="19"/>
    <x v="19"/>
    <x v="19"/>
  </r>
  <r>
    <x v="29"/>
    <x v="1"/>
    <x v="0"/>
    <x v="0"/>
    <x v="0"/>
  </r>
  <r>
    <x v="30"/>
    <x v="2"/>
    <x v="0"/>
    <x v="0"/>
    <x v="0"/>
  </r>
  <r>
    <x v="31"/>
    <x v="3"/>
    <x v="20"/>
    <x v="20"/>
    <x v="20"/>
  </r>
  <r>
    <x v="32"/>
    <x v="4"/>
    <x v="21"/>
    <x v="21"/>
    <x v="21"/>
  </r>
  <r>
    <x v="33"/>
    <x v="5"/>
    <x v="0"/>
    <x v="0"/>
    <x v="0"/>
  </r>
  <r>
    <x v="34"/>
    <x v="6"/>
    <x v="22"/>
    <x v="22"/>
    <x v="22"/>
  </r>
  <r>
    <x v="35"/>
    <x v="0"/>
    <x v="23"/>
    <x v="23"/>
    <x v="23"/>
  </r>
  <r>
    <x v="36"/>
    <x v="1"/>
    <x v="0"/>
    <x v="0"/>
    <x v="0"/>
  </r>
  <r>
    <x v="37"/>
    <x v="2"/>
    <x v="0"/>
    <x v="0"/>
    <x v="0"/>
  </r>
  <r>
    <x v="38"/>
    <x v="3"/>
    <x v="24"/>
    <x v="14"/>
    <x v="24"/>
  </r>
  <r>
    <x v="39"/>
    <x v="4"/>
    <x v="25"/>
    <x v="24"/>
    <x v="25"/>
  </r>
  <r>
    <x v="40"/>
    <x v="5"/>
    <x v="0"/>
    <x v="0"/>
    <x v="0"/>
  </r>
  <r>
    <x v="41"/>
    <x v="6"/>
    <x v="0"/>
    <x v="0"/>
    <x v="0"/>
  </r>
  <r>
    <x v="42"/>
    <x v="0"/>
    <x v="0"/>
    <x v="0"/>
    <x v="0"/>
  </r>
  <r>
    <x v="43"/>
    <x v="1"/>
    <x v="0"/>
    <x v="0"/>
    <x v="0"/>
  </r>
  <r>
    <x v="44"/>
    <x v="2"/>
    <x v="0"/>
    <x v="0"/>
    <x v="0"/>
  </r>
  <r>
    <x v="45"/>
    <x v="3"/>
    <x v="26"/>
    <x v="25"/>
    <x v="26"/>
  </r>
  <r>
    <x v="46"/>
    <x v="4"/>
    <x v="27"/>
    <x v="26"/>
    <x v="27"/>
  </r>
  <r>
    <x v="47"/>
    <x v="5"/>
    <x v="28"/>
    <x v="27"/>
    <x v="28"/>
  </r>
  <r>
    <x v="48"/>
    <x v="6"/>
    <x v="29"/>
    <x v="28"/>
    <x v="29"/>
  </r>
  <r>
    <x v="49"/>
    <x v="0"/>
    <x v="30"/>
    <x v="29"/>
    <x v="30"/>
  </r>
  <r>
    <x v="50"/>
    <x v="1"/>
    <x v="31"/>
    <x v="30"/>
    <x v="31"/>
  </r>
  <r>
    <x v="51"/>
    <x v="2"/>
    <x v="0"/>
    <x v="0"/>
    <x v="0"/>
  </r>
  <r>
    <x v="52"/>
    <x v="3"/>
    <x v="32"/>
    <x v="31"/>
    <x v="32"/>
  </r>
  <r>
    <x v="53"/>
    <x v="4"/>
    <x v="33"/>
    <x v="32"/>
    <x v="33"/>
  </r>
  <r>
    <x v="54"/>
    <x v="5"/>
    <x v="34"/>
    <x v="33"/>
    <x v="34"/>
  </r>
  <r>
    <x v="55"/>
    <x v="6"/>
    <x v="35"/>
    <x v="34"/>
    <x v="35"/>
  </r>
  <r>
    <x v="56"/>
    <x v="0"/>
    <x v="0"/>
    <x v="0"/>
    <x v="0"/>
  </r>
  <r>
    <x v="57"/>
    <x v="1"/>
    <x v="0"/>
    <x v="0"/>
    <x v="0"/>
  </r>
  <r>
    <x v="58"/>
    <x v="2"/>
    <x v="0"/>
    <x v="0"/>
    <x v="0"/>
  </r>
  <r>
    <x v="59"/>
    <x v="3"/>
    <x v="36"/>
    <x v="35"/>
    <x v="36"/>
  </r>
  <r>
    <x v="60"/>
    <x v="4"/>
    <x v="37"/>
    <x v="36"/>
    <x v="37"/>
  </r>
  <r>
    <x v="61"/>
    <x v="5"/>
    <x v="38"/>
    <x v="37"/>
    <x v="38"/>
  </r>
  <r>
    <x v="62"/>
    <x v="6"/>
    <x v="39"/>
    <x v="38"/>
    <x v="39"/>
  </r>
  <r>
    <x v="63"/>
    <x v="0"/>
    <x v="40"/>
    <x v="15"/>
    <x v="40"/>
  </r>
  <r>
    <x v="64"/>
    <x v="1"/>
    <x v="41"/>
    <x v="39"/>
    <x v="41"/>
  </r>
  <r>
    <x v="65"/>
    <x v="2"/>
    <x v="0"/>
    <x v="0"/>
    <x v="0"/>
  </r>
  <r>
    <x v="66"/>
    <x v="3"/>
    <x v="42"/>
    <x v="40"/>
    <x v="42"/>
  </r>
  <r>
    <x v="67"/>
    <x v="4"/>
    <x v="43"/>
    <x v="41"/>
    <x v="43"/>
  </r>
  <r>
    <x v="68"/>
    <x v="5"/>
    <x v="44"/>
    <x v="42"/>
    <x v="44"/>
  </r>
  <r>
    <x v="69"/>
    <x v="6"/>
    <x v="45"/>
    <x v="43"/>
    <x v="45"/>
  </r>
  <r>
    <x v="70"/>
    <x v="0"/>
    <x v="46"/>
    <x v="44"/>
    <x v="46"/>
  </r>
  <r>
    <x v="71"/>
    <x v="1"/>
    <x v="0"/>
    <x v="0"/>
    <x v="0"/>
  </r>
  <r>
    <x v="72"/>
    <x v="2"/>
    <x v="0"/>
    <x v="0"/>
    <x v="0"/>
  </r>
  <r>
    <x v="73"/>
    <x v="3"/>
    <x v="47"/>
    <x v="34"/>
    <x v="47"/>
  </r>
  <r>
    <x v="74"/>
    <x v="4"/>
    <x v="0"/>
    <x v="0"/>
    <x v="0"/>
  </r>
  <r>
    <x v="75"/>
    <x v="5"/>
    <x v="0"/>
    <x v="0"/>
    <x v="0"/>
  </r>
  <r>
    <x v="76"/>
    <x v="6"/>
    <x v="48"/>
    <x v="45"/>
    <x v="48"/>
  </r>
  <r>
    <x v="77"/>
    <x v="0"/>
    <x v="0"/>
    <x v="0"/>
    <x v="0"/>
  </r>
  <r>
    <x v="78"/>
    <x v="1"/>
    <x v="0"/>
    <x v="0"/>
    <x v="0"/>
  </r>
  <r>
    <x v="79"/>
    <x v="2"/>
    <x v="0"/>
    <x v="0"/>
    <x v="0"/>
  </r>
  <r>
    <x v="80"/>
    <x v="3"/>
    <x v="0"/>
    <x v="0"/>
    <x v="0"/>
  </r>
  <r>
    <x v="81"/>
    <x v="4"/>
    <x v="0"/>
    <x v="0"/>
    <x v="0"/>
  </r>
  <r>
    <x v="82"/>
    <x v="5"/>
    <x v="0"/>
    <x v="0"/>
    <x v="0"/>
  </r>
  <r>
    <x v="83"/>
    <x v="6"/>
    <x v="0"/>
    <x v="0"/>
    <x v="0"/>
  </r>
  <r>
    <x v="84"/>
    <x v="0"/>
    <x v="0"/>
    <x v="0"/>
    <x v="0"/>
  </r>
  <r>
    <x v="85"/>
    <x v="1"/>
    <x v="0"/>
    <x v="0"/>
    <x v="0"/>
  </r>
  <r>
    <x v="86"/>
    <x v="2"/>
    <x v="0"/>
    <x v="0"/>
    <x v="0"/>
  </r>
  <r>
    <x v="87"/>
    <x v="3"/>
    <x v="0"/>
    <x v="0"/>
    <x v="0"/>
  </r>
  <r>
    <x v="88"/>
    <x v="4"/>
    <x v="49"/>
    <x v="46"/>
    <x v="49"/>
  </r>
  <r>
    <x v="89"/>
    <x v="5"/>
    <x v="50"/>
    <x v="47"/>
    <x v="50"/>
  </r>
  <r>
    <x v="90"/>
    <x v="6"/>
    <x v="0"/>
    <x v="0"/>
    <x v="0"/>
  </r>
  <r>
    <x v="91"/>
    <x v="0"/>
    <x v="0"/>
    <x v="0"/>
    <x v="0"/>
  </r>
  <r>
    <x v="92"/>
    <x v="1"/>
    <x v="0"/>
    <x v="0"/>
    <x v="0"/>
  </r>
  <r>
    <x v="93"/>
    <x v="2"/>
    <x v="0"/>
    <x v="0"/>
    <x v="0"/>
  </r>
  <r>
    <x v="94"/>
    <x v="3"/>
    <x v="0"/>
    <x v="0"/>
    <x v="0"/>
  </r>
  <r>
    <x v="95"/>
    <x v="4"/>
    <x v="0"/>
    <x v="0"/>
    <x v="0"/>
  </r>
  <r>
    <x v="96"/>
    <x v="5"/>
    <x v="0"/>
    <x v="0"/>
    <x v="0"/>
  </r>
  <r>
    <x v="97"/>
    <x v="6"/>
    <x v="51"/>
    <x v="48"/>
    <x v="51"/>
  </r>
  <r>
    <x v="98"/>
    <x v="0"/>
    <x v="52"/>
    <x v="49"/>
    <x v="52"/>
  </r>
  <r>
    <x v="99"/>
    <x v="1"/>
    <x v="0"/>
    <x v="0"/>
    <x v="0"/>
  </r>
  <r>
    <x v="100"/>
    <x v="2"/>
    <x v="53"/>
    <x v="50"/>
    <x v="46"/>
  </r>
  <r>
    <x v="101"/>
    <x v="3"/>
    <x v="54"/>
    <x v="51"/>
    <x v="53"/>
  </r>
  <r>
    <x v="102"/>
    <x v="4"/>
    <x v="0"/>
    <x v="0"/>
    <x v="0"/>
  </r>
  <r>
    <x v="103"/>
    <x v="5"/>
    <x v="55"/>
    <x v="52"/>
    <x v="8"/>
  </r>
  <r>
    <x v="104"/>
    <x v="6"/>
    <x v="56"/>
    <x v="53"/>
    <x v="8"/>
  </r>
  <r>
    <x v="105"/>
    <x v="0"/>
    <x v="0"/>
    <x v="0"/>
    <x v="0"/>
  </r>
  <r>
    <x v="106"/>
    <x v="1"/>
    <x v="0"/>
    <x v="0"/>
    <x v="0"/>
  </r>
  <r>
    <x v="107"/>
    <x v="2"/>
    <x v="0"/>
    <x v="0"/>
    <x v="0"/>
  </r>
  <r>
    <x v="108"/>
    <x v="3"/>
    <x v="0"/>
    <x v="0"/>
    <x v="0"/>
  </r>
  <r>
    <x v="109"/>
    <x v="4"/>
    <x v="0"/>
    <x v="0"/>
    <x v="0"/>
  </r>
  <r>
    <x v="110"/>
    <x v="5"/>
    <x v="0"/>
    <x v="0"/>
    <x v="0"/>
  </r>
  <r>
    <x v="111"/>
    <x v="6"/>
    <x v="0"/>
    <x v="0"/>
    <x v="0"/>
  </r>
  <r>
    <x v="112"/>
    <x v="0"/>
    <x v="0"/>
    <x v="0"/>
    <x v="0"/>
  </r>
  <r>
    <x v="113"/>
    <x v="1"/>
    <x v="0"/>
    <x v="0"/>
    <x v="0"/>
  </r>
  <r>
    <x v="114"/>
    <x v="2"/>
    <x v="57"/>
    <x v="54"/>
    <x v="54"/>
  </r>
  <r>
    <x v="115"/>
    <x v="3"/>
    <x v="0"/>
    <x v="0"/>
    <x v="0"/>
  </r>
  <r>
    <x v="116"/>
    <x v="4"/>
    <x v="0"/>
    <x v="0"/>
    <x v="0"/>
  </r>
  <r>
    <x v="117"/>
    <x v="5"/>
    <x v="0"/>
    <x v="0"/>
    <x v="0"/>
  </r>
  <r>
    <x v="118"/>
    <x v="6"/>
    <x v="58"/>
    <x v="55"/>
    <x v="55"/>
  </r>
  <r>
    <x v="119"/>
    <x v="0"/>
    <x v="59"/>
    <x v="56"/>
    <x v="56"/>
  </r>
  <r>
    <x v="120"/>
    <x v="1"/>
    <x v="0"/>
    <x v="0"/>
    <x v="0"/>
  </r>
  <r>
    <x v="121"/>
    <x v="2"/>
    <x v="0"/>
    <x v="0"/>
    <x v="0"/>
  </r>
  <r>
    <x v="122"/>
    <x v="3"/>
    <x v="0"/>
    <x v="0"/>
    <x v="0"/>
  </r>
  <r>
    <x v="123"/>
    <x v="4"/>
    <x v="60"/>
    <x v="57"/>
    <x v="57"/>
  </r>
  <r>
    <x v="124"/>
    <x v="5"/>
    <x v="61"/>
    <x v="58"/>
    <x v="58"/>
  </r>
  <r>
    <x v="125"/>
    <x v="6"/>
    <x v="62"/>
    <x v="59"/>
    <x v="59"/>
  </r>
  <r>
    <x v="126"/>
    <x v="0"/>
    <x v="0"/>
    <x v="0"/>
    <x v="0"/>
  </r>
  <r>
    <x v="127"/>
    <x v="1"/>
    <x v="0"/>
    <x v="0"/>
    <x v="0"/>
  </r>
  <r>
    <x v="128"/>
    <x v="2"/>
    <x v="0"/>
    <x v="0"/>
    <x v="0"/>
  </r>
  <r>
    <x v="129"/>
    <x v="3"/>
    <x v="63"/>
    <x v="60"/>
    <x v="60"/>
  </r>
  <r>
    <x v="130"/>
    <x v="4"/>
    <x v="64"/>
    <x v="61"/>
    <x v="61"/>
  </r>
  <r>
    <x v="131"/>
    <x v="5"/>
    <x v="0"/>
    <x v="0"/>
    <x v="0"/>
  </r>
  <r>
    <x v="132"/>
    <x v="6"/>
    <x v="65"/>
    <x v="62"/>
    <x v="62"/>
  </r>
  <r>
    <x v="133"/>
    <x v="0"/>
    <x v="66"/>
    <x v="63"/>
    <x v="63"/>
  </r>
  <r>
    <x v="134"/>
    <x v="1"/>
    <x v="0"/>
    <x v="0"/>
    <x v="0"/>
  </r>
  <r>
    <x v="135"/>
    <x v="2"/>
    <x v="0"/>
    <x v="0"/>
    <x v="0"/>
  </r>
  <r>
    <x v="136"/>
    <x v="3"/>
    <x v="67"/>
    <x v="64"/>
    <x v="64"/>
  </r>
  <r>
    <x v="137"/>
    <x v="4"/>
    <x v="68"/>
    <x v="65"/>
    <x v="63"/>
  </r>
  <r>
    <x v="138"/>
    <x v="5"/>
    <x v="0"/>
    <x v="0"/>
    <x v="0"/>
  </r>
  <r>
    <x v="139"/>
    <x v="6"/>
    <x v="69"/>
    <x v="66"/>
    <x v="65"/>
  </r>
  <r>
    <x v="140"/>
    <x v="0"/>
    <x v="70"/>
    <x v="67"/>
    <x v="66"/>
  </r>
  <r>
    <x v="141"/>
    <x v="1"/>
    <x v="0"/>
    <x v="0"/>
    <x v="0"/>
  </r>
  <r>
    <x v="142"/>
    <x v="2"/>
    <x v="0"/>
    <x v="0"/>
    <x v="0"/>
  </r>
  <r>
    <x v="143"/>
    <x v="3"/>
    <x v="0"/>
    <x v="0"/>
    <x v="0"/>
  </r>
  <r>
    <x v="144"/>
    <x v="4"/>
    <x v="71"/>
    <x v="68"/>
    <x v="67"/>
  </r>
  <r>
    <x v="145"/>
    <x v="5"/>
    <x v="0"/>
    <x v="0"/>
    <x v="0"/>
  </r>
  <r>
    <x v="146"/>
    <x v="6"/>
    <x v="0"/>
    <x v="0"/>
    <x v="0"/>
  </r>
  <r>
    <x v="147"/>
    <x v="0"/>
    <x v="0"/>
    <x v="0"/>
    <x v="0"/>
  </r>
  <r>
    <x v="148"/>
    <x v="1"/>
    <x v="0"/>
    <x v="0"/>
    <x v="0"/>
  </r>
  <r>
    <x v="149"/>
    <x v="2"/>
    <x v="0"/>
    <x v="0"/>
    <x v="0"/>
  </r>
  <r>
    <x v="150"/>
    <x v="3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x v="0"/>
    <s v="piątek"/>
    <n v="0"/>
    <x v="0"/>
    <n v="0"/>
  </r>
  <r>
    <x v="1"/>
    <s v="sobota"/>
    <n v="0"/>
    <x v="0"/>
    <n v="0"/>
  </r>
  <r>
    <x v="2"/>
    <s v="niedziela"/>
    <n v="0"/>
    <x v="0"/>
    <n v="0"/>
  </r>
  <r>
    <x v="3"/>
    <s v="poniedziałek"/>
    <n v="4910"/>
    <x v="1"/>
    <n v="123"/>
  </r>
  <r>
    <x v="4"/>
    <s v="wtorek"/>
    <n v="39602"/>
    <x v="2"/>
    <n v="1019"/>
  </r>
  <r>
    <x v="5"/>
    <s v="środa"/>
    <n v="14693"/>
    <x v="3"/>
    <n v="361"/>
  </r>
  <r>
    <x v="6"/>
    <s v="czwartek"/>
    <n v="20181"/>
    <x v="4"/>
    <n v="491"/>
  </r>
  <r>
    <x v="7"/>
    <s v="piątek"/>
    <n v="34607"/>
    <x v="5"/>
    <n v="868"/>
  </r>
  <r>
    <x v="8"/>
    <s v="sobota"/>
    <n v="15957"/>
    <x v="6"/>
    <n v="400"/>
  </r>
  <r>
    <x v="9"/>
    <s v="niedziela"/>
    <n v="0"/>
    <x v="0"/>
    <n v="0"/>
  </r>
  <r>
    <x v="10"/>
    <s v="poniedziałek"/>
    <n v="7305"/>
    <x v="7"/>
    <n v="186"/>
  </r>
  <r>
    <x v="11"/>
    <s v="wtorek"/>
    <n v="13912"/>
    <x v="8"/>
    <n v="321"/>
  </r>
  <r>
    <x v="12"/>
    <s v="środa"/>
    <n v="6440"/>
    <x v="9"/>
    <n v="140"/>
  </r>
  <r>
    <x v="13"/>
    <s v="czwartek"/>
    <n v="22628"/>
    <x v="10"/>
    <n v="568"/>
  </r>
  <r>
    <x v="14"/>
    <s v="piątek"/>
    <n v="28378"/>
    <x v="11"/>
    <n v="674"/>
  </r>
  <r>
    <x v="15"/>
    <s v="sobota"/>
    <n v="20874"/>
    <x v="12"/>
    <n v="543"/>
  </r>
  <r>
    <x v="16"/>
    <s v="niedziela"/>
    <n v="0"/>
    <x v="0"/>
    <n v="0"/>
  </r>
  <r>
    <x v="17"/>
    <s v="poniedziałek"/>
    <n v="28342"/>
    <x v="13"/>
    <n v="612"/>
  </r>
  <r>
    <x v="18"/>
    <s v="wtorek"/>
    <n v="0"/>
    <x v="0"/>
    <n v="0"/>
  </r>
  <r>
    <x v="19"/>
    <s v="środa"/>
    <n v="0"/>
    <x v="0"/>
    <n v="0"/>
  </r>
  <r>
    <x v="20"/>
    <s v="czwartek"/>
    <n v="50371"/>
    <x v="14"/>
    <n v="1321"/>
  </r>
  <r>
    <x v="21"/>
    <s v="piątek"/>
    <n v="33738"/>
    <x v="15"/>
    <n v="857"/>
  </r>
  <r>
    <x v="22"/>
    <s v="sobota"/>
    <n v="0"/>
    <x v="0"/>
    <n v="0"/>
  </r>
  <r>
    <x v="23"/>
    <s v="niedziela"/>
    <n v="0"/>
    <x v="0"/>
    <n v="0"/>
  </r>
  <r>
    <x v="24"/>
    <s v="poniedziałek"/>
    <n v="9858"/>
    <x v="16"/>
    <n v="225"/>
  </r>
  <r>
    <x v="25"/>
    <s v="wtorek"/>
    <n v="36316"/>
    <x v="17"/>
    <n v="902"/>
  </r>
  <r>
    <x v="26"/>
    <s v="środa"/>
    <n v="0"/>
    <x v="0"/>
    <n v="0"/>
  </r>
  <r>
    <x v="27"/>
    <s v="czwartek"/>
    <n v="44002"/>
    <x v="18"/>
    <n v="1119"/>
  </r>
  <r>
    <x v="28"/>
    <s v="piątek"/>
    <n v="43273"/>
    <x v="19"/>
    <n v="1037"/>
  </r>
  <r>
    <x v="29"/>
    <s v="sobota"/>
    <n v="0"/>
    <x v="0"/>
    <n v="0"/>
  </r>
  <r>
    <x v="30"/>
    <s v="niedziela"/>
    <n v="0"/>
    <x v="0"/>
    <n v="0"/>
  </r>
  <r>
    <x v="31"/>
    <s v="poniedziałek"/>
    <n v="14920"/>
    <x v="20"/>
    <n v="336"/>
  </r>
  <r>
    <x v="32"/>
    <s v="wtorek"/>
    <n v="13896"/>
    <x v="21"/>
    <n v="320"/>
  </r>
  <r>
    <x v="33"/>
    <s v="środa"/>
    <n v="0"/>
    <x v="0"/>
    <n v="0"/>
  </r>
  <r>
    <x v="34"/>
    <s v="czwartek"/>
    <n v="49000"/>
    <x v="22"/>
    <n v="1263"/>
  </r>
  <r>
    <x v="35"/>
    <s v="piątek"/>
    <n v="46541"/>
    <x v="23"/>
    <n v="1213"/>
  </r>
  <r>
    <x v="36"/>
    <s v="sobota"/>
    <n v="0"/>
    <x v="0"/>
    <n v="0"/>
  </r>
  <r>
    <x v="37"/>
    <s v="niedziela"/>
    <n v="0"/>
    <x v="0"/>
    <n v="0"/>
  </r>
  <r>
    <x v="38"/>
    <s v="poniedziałek"/>
    <n v="49314"/>
    <x v="14"/>
    <n v="1317"/>
  </r>
  <r>
    <x v="39"/>
    <s v="wtorek"/>
    <n v="21885"/>
    <x v="24"/>
    <n v="483"/>
  </r>
  <r>
    <x v="40"/>
    <s v="środa"/>
    <n v="0"/>
    <x v="0"/>
    <n v="0"/>
  </r>
  <r>
    <x v="41"/>
    <s v="czwartek"/>
    <n v="0"/>
    <x v="0"/>
    <n v="0"/>
  </r>
  <r>
    <x v="42"/>
    <s v="piątek"/>
    <n v="0"/>
    <x v="0"/>
    <n v="0"/>
  </r>
  <r>
    <x v="43"/>
    <s v="sobota"/>
    <n v="0"/>
    <x v="0"/>
    <n v="0"/>
  </r>
  <r>
    <x v="44"/>
    <s v="niedziela"/>
    <n v="0"/>
    <x v="0"/>
    <n v="0"/>
  </r>
  <r>
    <x v="45"/>
    <s v="poniedziałek"/>
    <n v="6668"/>
    <x v="25"/>
    <n v="154"/>
  </r>
  <r>
    <x v="46"/>
    <s v="wtorek"/>
    <n v="37214"/>
    <x v="26"/>
    <n v="918"/>
  </r>
  <r>
    <x v="47"/>
    <s v="środa"/>
    <n v="21908"/>
    <x v="27"/>
    <n v="567"/>
  </r>
  <r>
    <x v="48"/>
    <s v="czwartek"/>
    <n v="25143"/>
    <x v="28"/>
    <n v="649"/>
  </r>
  <r>
    <x v="49"/>
    <s v="piątek"/>
    <n v="38444"/>
    <x v="29"/>
    <n v="979"/>
  </r>
  <r>
    <x v="50"/>
    <s v="sobota"/>
    <n v="22278"/>
    <x v="30"/>
    <n v="578"/>
  </r>
  <r>
    <x v="51"/>
    <s v="niedziela"/>
    <n v="0"/>
    <x v="0"/>
    <n v="0"/>
  </r>
  <r>
    <x v="52"/>
    <s v="poniedziałek"/>
    <n v="25333"/>
    <x v="31"/>
    <n v="657"/>
  </r>
  <r>
    <x v="53"/>
    <s v="wtorek"/>
    <n v="31403"/>
    <x v="32"/>
    <n v="809"/>
  </r>
  <r>
    <x v="54"/>
    <s v="środa"/>
    <n v="24952"/>
    <x v="33"/>
    <n v="638"/>
  </r>
  <r>
    <x v="55"/>
    <s v="czwartek"/>
    <n v="8080"/>
    <x v="34"/>
    <n v="193"/>
  </r>
  <r>
    <x v="56"/>
    <s v="piątek"/>
    <n v="0"/>
    <x v="0"/>
    <n v="0"/>
  </r>
  <r>
    <x v="57"/>
    <s v="sobota"/>
    <n v="0"/>
    <x v="0"/>
    <n v="0"/>
  </r>
  <r>
    <x v="58"/>
    <s v="niedziela"/>
    <n v="0"/>
    <x v="0"/>
    <n v="0"/>
  </r>
  <r>
    <x v="59"/>
    <s v="poniedziałek"/>
    <n v="8954"/>
    <x v="35"/>
    <n v="200"/>
  </r>
  <r>
    <x v="60"/>
    <s v="wtorek"/>
    <n v="20078"/>
    <x v="36"/>
    <n v="440"/>
  </r>
  <r>
    <x v="61"/>
    <s v="środa"/>
    <n v="7127"/>
    <x v="37"/>
    <n v="166"/>
  </r>
  <r>
    <x v="62"/>
    <s v="czwartek"/>
    <n v="16361"/>
    <x v="38"/>
    <n v="394"/>
  </r>
  <r>
    <x v="63"/>
    <s v="piątek"/>
    <n v="34173"/>
    <x v="15"/>
    <n v="845"/>
  </r>
  <r>
    <x v="64"/>
    <s v="sobota"/>
    <n v="6654"/>
    <x v="39"/>
    <n v="157"/>
  </r>
  <r>
    <x v="65"/>
    <s v="niedziela"/>
    <n v="0"/>
    <x v="0"/>
    <n v="0"/>
  </r>
  <r>
    <x v="66"/>
    <s v="poniedziałek"/>
    <n v="22765"/>
    <x v="40"/>
    <n v="595"/>
  </r>
  <r>
    <x v="67"/>
    <s v="wtorek"/>
    <n v="33127"/>
    <x v="41"/>
    <n v="851"/>
  </r>
  <r>
    <x v="68"/>
    <s v="środa"/>
    <n v="32265"/>
    <x v="42"/>
    <n v="794"/>
  </r>
  <r>
    <x v="69"/>
    <s v="czwartek"/>
    <n v="36248"/>
    <x v="43"/>
    <n v="895"/>
  </r>
  <r>
    <x v="70"/>
    <s v="piątek"/>
    <n v="13383"/>
    <x v="44"/>
    <n v="293"/>
  </r>
  <r>
    <x v="71"/>
    <s v="sobota"/>
    <n v="0"/>
    <x v="0"/>
    <n v="0"/>
  </r>
  <r>
    <x v="72"/>
    <s v="niedziela"/>
    <n v="0"/>
    <x v="0"/>
    <n v="0"/>
  </r>
  <r>
    <x v="73"/>
    <s v="poniedziałek"/>
    <n v="7875"/>
    <x v="34"/>
    <n v="199"/>
  </r>
  <r>
    <x v="74"/>
    <s v="wtorek"/>
    <n v="0"/>
    <x v="0"/>
    <n v="0"/>
  </r>
  <r>
    <x v="75"/>
    <s v="środa"/>
    <n v="0"/>
    <x v="0"/>
    <n v="0"/>
  </r>
  <r>
    <x v="76"/>
    <s v="czwartek"/>
    <n v="2681"/>
    <x v="45"/>
    <n v="64"/>
  </r>
  <r>
    <x v="77"/>
    <s v="piątek"/>
    <n v="0"/>
    <x v="0"/>
    <n v="0"/>
  </r>
  <r>
    <x v="78"/>
    <s v="sobota"/>
    <n v="0"/>
    <x v="0"/>
    <n v="0"/>
  </r>
  <r>
    <x v="79"/>
    <s v="niedziela"/>
    <n v="0"/>
    <x v="0"/>
    <n v="0"/>
  </r>
  <r>
    <x v="80"/>
    <s v="poniedziałek"/>
    <n v="0"/>
    <x v="0"/>
    <n v="0"/>
  </r>
  <r>
    <x v="81"/>
    <s v="wtorek"/>
    <n v="0"/>
    <x v="0"/>
    <n v="0"/>
  </r>
  <r>
    <x v="82"/>
    <s v="środa"/>
    <n v="0"/>
    <x v="0"/>
    <n v="0"/>
  </r>
  <r>
    <x v="83"/>
    <s v="czwartek"/>
    <n v="0"/>
    <x v="0"/>
    <n v="0"/>
  </r>
  <r>
    <x v="84"/>
    <s v="piątek"/>
    <n v="0"/>
    <x v="0"/>
    <n v="0"/>
  </r>
  <r>
    <x v="85"/>
    <s v="sobota"/>
    <n v="0"/>
    <x v="0"/>
    <n v="0"/>
  </r>
  <r>
    <x v="86"/>
    <s v="niedziela"/>
    <n v="0"/>
    <x v="0"/>
    <n v="0"/>
  </r>
  <r>
    <x v="87"/>
    <s v="poniedziałek"/>
    <n v="0"/>
    <x v="0"/>
    <n v="0"/>
  </r>
  <r>
    <x v="88"/>
    <s v="wtorek"/>
    <n v="1842"/>
    <x v="46"/>
    <n v="49"/>
  </r>
  <r>
    <x v="89"/>
    <s v="środa"/>
    <n v="1445"/>
    <x v="47"/>
    <n v="31"/>
  </r>
  <r>
    <x v="90"/>
    <s v="czwartek"/>
    <n v="0"/>
    <x v="0"/>
    <n v="0"/>
  </r>
  <r>
    <x v="91"/>
    <s v="piątek"/>
    <n v="0"/>
    <x v="0"/>
    <n v="0"/>
  </r>
  <r>
    <x v="92"/>
    <s v="sobota"/>
    <n v="0"/>
    <x v="0"/>
    <n v="0"/>
  </r>
  <r>
    <x v="93"/>
    <s v="niedziela"/>
    <n v="0"/>
    <x v="0"/>
    <n v="0"/>
  </r>
  <r>
    <x v="94"/>
    <s v="poniedziałek"/>
    <n v="0"/>
    <x v="0"/>
    <n v="0"/>
  </r>
  <r>
    <x v="95"/>
    <s v="wtorek"/>
    <n v="0"/>
    <x v="0"/>
    <n v="0"/>
  </r>
  <r>
    <x v="96"/>
    <s v="środa"/>
    <n v="0"/>
    <x v="0"/>
    <n v="0"/>
  </r>
  <r>
    <x v="97"/>
    <s v="czwartek"/>
    <n v="16165"/>
    <x v="48"/>
    <n v="383"/>
  </r>
  <r>
    <x v="98"/>
    <s v="piątek"/>
    <n v="45892"/>
    <x v="49"/>
    <n v="1142"/>
  </r>
  <r>
    <x v="99"/>
    <s v="sobota"/>
    <n v="0"/>
    <x v="0"/>
    <n v="0"/>
  </r>
  <r>
    <x v="100"/>
    <s v="niedziela"/>
    <n v="10978"/>
    <x v="50"/>
    <n v="293"/>
  </r>
  <r>
    <x v="101"/>
    <s v="poniedziałek"/>
    <n v="2478"/>
    <x v="51"/>
    <n v="63"/>
  </r>
  <r>
    <x v="102"/>
    <s v="wtorek"/>
    <n v="0"/>
    <x v="0"/>
    <n v="0"/>
  </r>
  <r>
    <x v="103"/>
    <s v="środa"/>
    <n v="14157"/>
    <x v="52"/>
    <n v="321"/>
  </r>
  <r>
    <x v="104"/>
    <s v="czwartek"/>
    <n v="14326"/>
    <x v="53"/>
    <n v="321"/>
  </r>
  <r>
    <x v="105"/>
    <s v="piątek"/>
    <n v="0"/>
    <x v="0"/>
    <n v="0"/>
  </r>
  <r>
    <x v="106"/>
    <s v="sobota"/>
    <n v="0"/>
    <x v="0"/>
    <n v="0"/>
  </r>
  <r>
    <x v="107"/>
    <s v="niedziela"/>
    <n v="0"/>
    <x v="0"/>
    <n v="0"/>
  </r>
  <r>
    <x v="108"/>
    <s v="poniedziałek"/>
    <n v="0"/>
    <x v="0"/>
    <n v="0"/>
  </r>
  <r>
    <x v="109"/>
    <s v="wtorek"/>
    <n v="0"/>
    <x v="0"/>
    <n v="0"/>
  </r>
  <r>
    <x v="110"/>
    <s v="środa"/>
    <n v="0"/>
    <x v="0"/>
    <n v="0"/>
  </r>
  <r>
    <x v="111"/>
    <s v="czwartek"/>
    <n v="0"/>
    <x v="0"/>
    <n v="0"/>
  </r>
  <r>
    <x v="112"/>
    <s v="piątek"/>
    <n v="0"/>
    <x v="0"/>
    <n v="0"/>
  </r>
  <r>
    <x v="113"/>
    <s v="sobota"/>
    <n v="0"/>
    <x v="0"/>
    <n v="0"/>
  </r>
  <r>
    <x v="114"/>
    <s v="niedziela"/>
    <n v="1802"/>
    <x v="54"/>
    <n v="39"/>
  </r>
  <r>
    <x v="115"/>
    <s v="poniedziałek"/>
    <n v="0"/>
    <x v="0"/>
    <n v="0"/>
  </r>
  <r>
    <x v="116"/>
    <s v="wtorek"/>
    <n v="0"/>
    <x v="0"/>
    <n v="0"/>
  </r>
  <r>
    <x v="117"/>
    <s v="środa"/>
    <n v="0"/>
    <x v="0"/>
    <n v="0"/>
  </r>
  <r>
    <x v="118"/>
    <s v="czwartek"/>
    <n v="18256"/>
    <x v="55"/>
    <n v="441"/>
  </r>
  <r>
    <x v="119"/>
    <s v="piątek"/>
    <n v="19985"/>
    <x v="56"/>
    <n v="469"/>
  </r>
  <r>
    <x v="120"/>
    <s v="sobota"/>
    <n v="0"/>
    <x v="0"/>
    <n v="0"/>
  </r>
  <r>
    <x v="121"/>
    <s v="niedziela"/>
    <n v="0"/>
    <x v="0"/>
    <n v="0"/>
  </r>
  <r>
    <x v="122"/>
    <s v="poniedziałek"/>
    <n v="0"/>
    <x v="0"/>
    <n v="0"/>
  </r>
  <r>
    <x v="123"/>
    <s v="wtorek"/>
    <n v="9167"/>
    <x v="57"/>
    <n v="220"/>
  </r>
  <r>
    <x v="124"/>
    <s v="środa"/>
    <n v="11981"/>
    <x v="58"/>
    <n v="270"/>
  </r>
  <r>
    <x v="125"/>
    <s v="czwartek"/>
    <n v="44335"/>
    <x v="59"/>
    <n v="1107"/>
  </r>
  <r>
    <x v="126"/>
    <s v="piątek"/>
    <n v="0"/>
    <x v="0"/>
    <n v="0"/>
  </r>
  <r>
    <x v="127"/>
    <s v="sobota"/>
    <n v="0"/>
    <x v="0"/>
    <n v="0"/>
  </r>
  <r>
    <x v="128"/>
    <s v="niedziela"/>
    <n v="0"/>
    <x v="0"/>
    <n v="0"/>
  </r>
  <r>
    <x v="129"/>
    <s v="poniedziałek"/>
    <n v="26354"/>
    <x v="60"/>
    <n v="594"/>
  </r>
  <r>
    <x v="130"/>
    <s v="wtorek"/>
    <n v="17353"/>
    <x v="61"/>
    <n v="398"/>
  </r>
  <r>
    <x v="131"/>
    <s v="środa"/>
    <n v="0"/>
    <x v="0"/>
    <n v="0"/>
  </r>
  <r>
    <x v="132"/>
    <s v="czwartek"/>
    <n v="40226"/>
    <x v="62"/>
    <n v="1024"/>
  </r>
  <r>
    <x v="133"/>
    <s v="piątek"/>
    <n v="44451"/>
    <x v="63"/>
    <n v="1160"/>
  </r>
  <r>
    <x v="134"/>
    <s v="sobota"/>
    <n v="0"/>
    <x v="0"/>
    <n v="0"/>
  </r>
  <r>
    <x v="135"/>
    <s v="niedziela"/>
    <n v="0"/>
    <x v="0"/>
    <n v="0"/>
  </r>
  <r>
    <x v="136"/>
    <s v="poniedziałek"/>
    <n v="8110"/>
    <x v="64"/>
    <n v="208"/>
  </r>
  <r>
    <x v="137"/>
    <s v="wtorek"/>
    <n v="44167"/>
    <x v="65"/>
    <n v="1160"/>
  </r>
  <r>
    <x v="138"/>
    <s v="środa"/>
    <n v="0"/>
    <x v="0"/>
    <n v="0"/>
  </r>
  <r>
    <x v="139"/>
    <s v="czwartek"/>
    <n v="45406"/>
    <x v="66"/>
    <n v="1130"/>
  </r>
  <r>
    <x v="140"/>
    <s v="piątek"/>
    <n v="38350"/>
    <x v="67"/>
    <n v="967"/>
  </r>
  <r>
    <x v="141"/>
    <s v="sobota"/>
    <n v="0"/>
    <x v="0"/>
    <n v="0"/>
  </r>
  <r>
    <x v="142"/>
    <s v="niedziela"/>
    <n v="0"/>
    <x v="0"/>
    <n v="0"/>
  </r>
  <r>
    <x v="143"/>
    <s v="poniedziałek"/>
    <n v="0"/>
    <x v="0"/>
    <n v="0"/>
  </r>
  <r>
    <x v="144"/>
    <s v="wtorek"/>
    <n v="47620"/>
    <x v="68"/>
    <n v="1245"/>
  </r>
  <r>
    <x v="145"/>
    <s v="środa"/>
    <n v="0"/>
    <x v="0"/>
    <n v="0"/>
  </r>
  <r>
    <x v="146"/>
    <s v="czwartek"/>
    <n v="0"/>
    <x v="0"/>
    <n v="0"/>
  </r>
  <r>
    <x v="147"/>
    <s v="piątek"/>
    <n v="0"/>
    <x v="0"/>
    <n v="0"/>
  </r>
  <r>
    <x v="148"/>
    <s v="sobota"/>
    <n v="0"/>
    <x v="0"/>
    <n v="0"/>
  </r>
  <r>
    <x v="149"/>
    <s v="niedziela"/>
    <n v="0"/>
    <x v="0"/>
    <n v="0"/>
  </r>
  <r>
    <x v="150"/>
    <s v="poniedziałek"/>
    <n v="0"/>
    <x v="0"/>
    <n v="0"/>
  </r>
  <r>
    <x v="151"/>
    <m/>
    <m/>
    <x v="6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87A182-B98A-0F49-B0F2-1655D426BA6A}" name="Tabela przestawna13" cacheId="2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3">
  <location ref="O85:P91" firstHeaderRow="1" firstDataRow="1" firstDataCol="1"/>
  <pivotFields count="6"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1" showAll="0"/>
    <pivotField showAll="0"/>
    <pivotField dataField="1" showAll="0">
      <items count="69">
        <item x="0"/>
        <item x="50"/>
        <item x="54"/>
        <item x="49"/>
        <item x="53"/>
        <item x="48"/>
        <item x="1"/>
        <item x="9"/>
        <item x="26"/>
        <item x="41"/>
        <item x="38"/>
        <item x="7"/>
        <item x="35"/>
        <item x="47"/>
        <item x="36"/>
        <item x="64"/>
        <item x="57"/>
        <item x="16"/>
        <item x="58"/>
        <item x="46"/>
        <item x="21"/>
        <item x="8"/>
        <item x="20"/>
        <item x="3"/>
        <item x="51"/>
        <item x="39"/>
        <item x="61"/>
        <item x="6"/>
        <item x="37"/>
        <item x="55"/>
        <item x="56"/>
        <item x="25"/>
        <item x="4"/>
        <item x="12"/>
        <item x="28"/>
        <item x="10"/>
        <item x="31"/>
        <item x="60"/>
        <item x="42"/>
        <item x="13"/>
        <item x="34"/>
        <item x="29"/>
        <item x="32"/>
        <item x="11"/>
        <item x="44"/>
        <item x="33"/>
        <item x="40"/>
        <item x="43"/>
        <item x="15"/>
        <item x="5"/>
        <item x="45"/>
        <item x="17"/>
        <item x="27"/>
        <item x="66"/>
        <item x="30"/>
        <item x="2"/>
        <item x="62"/>
        <item x="19"/>
        <item x="59"/>
        <item x="18"/>
        <item x="65"/>
        <item x="52"/>
        <item x="63"/>
        <item x="23"/>
        <item x="67"/>
        <item x="22"/>
        <item x="24"/>
        <item x="14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5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z Spalone kcal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7E6476-EF65-F54F-9C88-CA22E1A3D23B}" name="Tabela przestawna9" cacheId="2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3">
  <location ref="O51:P57" firstHeaderRow="1" firstDataRow="1" firstDataCol="1"/>
  <pivotFields count="6"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numFmtId="1"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5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z Kroki" fld="2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ECC9E1-788A-7D4C-9445-EA295FE3A977}" name="Tabela przestawna7" cacheId="2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5">
  <location ref="O23:P29" firstHeaderRow="1" firstDataRow="1" firstDataCol="1"/>
  <pivotFields count="6"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sd="0" x="3"/>
        <item x="4"/>
        <item sd="0" x="5"/>
        <item sd="0" x="6"/>
        <item sd="0" x="0"/>
        <item sd="0" x="1"/>
        <item sd="0" x="2"/>
        <item t="default"/>
      </items>
    </pivotField>
    <pivotField numFmtId="1" showAll="0"/>
    <pivotField dataField="1" showAll="0">
      <items count="70">
        <item x="0"/>
        <item x="47"/>
        <item x="54"/>
        <item x="46"/>
        <item x="45"/>
        <item x="51"/>
        <item x="1"/>
        <item x="9"/>
        <item x="25"/>
        <item x="39"/>
        <item x="37"/>
        <item x="7"/>
        <item x="34"/>
        <item x="64"/>
        <item x="35"/>
        <item x="57"/>
        <item x="16"/>
        <item x="58"/>
        <item x="50"/>
        <item x="44"/>
        <item x="21"/>
        <item x="8"/>
        <item x="52"/>
        <item x="53"/>
        <item x="20"/>
        <item x="3"/>
        <item x="48"/>
        <item x="6"/>
        <item x="38"/>
        <item x="61"/>
        <item x="55"/>
        <item x="36"/>
        <item x="56"/>
        <item x="4"/>
        <item x="24"/>
        <item x="12"/>
        <item x="27"/>
        <item x="10"/>
        <item x="30"/>
        <item x="40"/>
        <item x="60"/>
        <item x="33"/>
        <item x="28"/>
        <item x="31"/>
        <item x="13"/>
        <item x="11"/>
        <item x="32"/>
        <item x="42"/>
        <item x="41"/>
        <item x="15"/>
        <item x="5"/>
        <item x="17"/>
        <item x="43"/>
        <item x="26"/>
        <item x="67"/>
        <item x="29"/>
        <item x="2"/>
        <item x="62"/>
        <item x="19"/>
        <item x="59"/>
        <item x="18"/>
        <item x="66"/>
        <item x="65"/>
        <item x="49"/>
        <item x="63"/>
        <item x="23"/>
        <item x="68"/>
        <item x="22"/>
        <item x="14"/>
        <item t="default"/>
      </items>
    </pivotField>
    <pivotField showAll="0"/>
    <pivotField axis="axisRow" showAll="0" defaultSubtotal="0">
      <items count="14">
        <item x="0"/>
        <item sd="0" x="1"/>
        <item sd="0" x="2"/>
        <item sd="0" x="3"/>
        <item sd="0" x="4"/>
        <item sd="0" x="5"/>
        <item x="6"/>
        <item x="7"/>
        <item x="8"/>
        <item x="9"/>
        <item x="10"/>
        <item x="11"/>
        <item x="12"/>
        <item x="13"/>
      </items>
    </pivotField>
  </pivotFields>
  <rowFields count="3">
    <field x="5"/>
    <field x="1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z Dystans KM" fld="3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57E2B6-10A9-A644-AA15-48842070A81C}" name="Tabela przestawna5" cacheId="2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3">
  <location ref="A11:B19" firstHeaderRow="1" firstDataRow="1" firstDataCol="1"/>
  <pivotFields count="6">
    <pivotField numFmtId="164" showAll="0"/>
    <pivotField axis="axisRow" showAll="0">
      <items count="8">
        <item x="3"/>
        <item x="4"/>
        <item x="5"/>
        <item x="6"/>
        <item x="0"/>
        <item x="1"/>
        <item x="2"/>
        <item t="default"/>
      </items>
    </pivotField>
    <pivotField dataField="1" numFmtId="1" showAll="0">
      <items count="73">
        <item x="0"/>
        <item x="50"/>
        <item x="57"/>
        <item x="49"/>
        <item x="54"/>
        <item x="48"/>
        <item x="1"/>
        <item x="9"/>
        <item x="41"/>
        <item x="26"/>
        <item x="38"/>
        <item x="7"/>
        <item x="47"/>
        <item x="35"/>
        <item x="67"/>
        <item x="36"/>
        <item x="60"/>
        <item x="16"/>
        <item x="53"/>
        <item x="61"/>
        <item x="46"/>
        <item x="21"/>
        <item x="8"/>
        <item x="55"/>
        <item x="56"/>
        <item x="3"/>
        <item x="20"/>
        <item x="6"/>
        <item x="51"/>
        <item x="39"/>
        <item x="64"/>
        <item x="58"/>
        <item x="59"/>
        <item x="37"/>
        <item x="4"/>
        <item x="12"/>
        <item x="25"/>
        <item x="28"/>
        <item x="31"/>
        <item x="10"/>
        <item x="42"/>
        <item x="34"/>
        <item x="29"/>
        <item x="32"/>
        <item x="63"/>
        <item x="13"/>
        <item x="11"/>
        <item x="33"/>
        <item x="44"/>
        <item x="43"/>
        <item x="15"/>
        <item x="40"/>
        <item x="5"/>
        <item x="45"/>
        <item x="17"/>
        <item x="27"/>
        <item x="70"/>
        <item x="30"/>
        <item x="2"/>
        <item x="65"/>
        <item x="19"/>
        <item x="18"/>
        <item x="68"/>
        <item x="62"/>
        <item x="66"/>
        <item x="69"/>
        <item x="52"/>
        <item x="23"/>
        <item x="71"/>
        <item x="22"/>
        <item x="24"/>
        <item x="14"/>
        <item t="default"/>
      </items>
    </pivotField>
    <pivotField showAll="0"/>
    <pivotField showAll="0"/>
    <pivotField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z Kroki" fld="2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633790-E3B7-7648-8EA7-E19687149637}" name="Tabela przestawna2" cacheId="2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6">
  <location ref="A1:B9" firstHeaderRow="1" firstDataRow="1" firstDataCol="1"/>
  <pivotFields count="6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x="3"/>
        <item x="4"/>
        <item x="5"/>
        <item x="6"/>
        <item x="0"/>
        <item x="1"/>
        <item x="2"/>
        <item t="default"/>
      </items>
    </pivotField>
    <pivotField numFmtId="1" showAll="0">
      <items count="73">
        <item x="0"/>
        <item x="50"/>
        <item x="57"/>
        <item x="49"/>
        <item x="54"/>
        <item x="48"/>
        <item x="1"/>
        <item x="9"/>
        <item x="41"/>
        <item x="26"/>
        <item x="38"/>
        <item x="7"/>
        <item x="47"/>
        <item x="35"/>
        <item x="67"/>
        <item x="36"/>
        <item x="60"/>
        <item x="16"/>
        <item x="53"/>
        <item x="61"/>
        <item x="46"/>
        <item x="21"/>
        <item x="8"/>
        <item x="55"/>
        <item x="56"/>
        <item x="3"/>
        <item x="20"/>
        <item x="6"/>
        <item x="51"/>
        <item x="39"/>
        <item x="64"/>
        <item x="58"/>
        <item x="59"/>
        <item x="37"/>
        <item x="4"/>
        <item x="12"/>
        <item x="25"/>
        <item x="28"/>
        <item x="31"/>
        <item x="10"/>
        <item x="42"/>
        <item x="34"/>
        <item x="29"/>
        <item x="32"/>
        <item x="63"/>
        <item x="13"/>
        <item x="11"/>
        <item x="33"/>
        <item x="44"/>
        <item x="43"/>
        <item x="15"/>
        <item x="40"/>
        <item x="5"/>
        <item x="45"/>
        <item x="17"/>
        <item x="27"/>
        <item x="70"/>
        <item x="30"/>
        <item x="2"/>
        <item x="65"/>
        <item x="19"/>
        <item x="18"/>
        <item x="68"/>
        <item x="62"/>
        <item x="66"/>
        <item x="69"/>
        <item x="52"/>
        <item x="23"/>
        <item x="71"/>
        <item x="22"/>
        <item x="24"/>
        <item x="14"/>
        <item t="default"/>
      </items>
    </pivotField>
    <pivotField dataField="1" showAll="0">
      <items count="70">
        <item x="0"/>
        <item x="47"/>
        <item x="54"/>
        <item x="46"/>
        <item x="45"/>
        <item x="51"/>
        <item x="1"/>
        <item x="9"/>
        <item x="25"/>
        <item x="39"/>
        <item x="37"/>
        <item x="7"/>
        <item x="34"/>
        <item x="64"/>
        <item x="35"/>
        <item x="57"/>
        <item x="16"/>
        <item x="58"/>
        <item x="50"/>
        <item x="44"/>
        <item x="21"/>
        <item x="8"/>
        <item x="52"/>
        <item x="53"/>
        <item x="20"/>
        <item x="3"/>
        <item x="48"/>
        <item x="6"/>
        <item x="38"/>
        <item x="61"/>
        <item x="55"/>
        <item x="36"/>
        <item x="56"/>
        <item x="4"/>
        <item x="24"/>
        <item x="12"/>
        <item x="27"/>
        <item x="10"/>
        <item x="30"/>
        <item x="40"/>
        <item x="60"/>
        <item x="33"/>
        <item x="28"/>
        <item x="31"/>
        <item x="13"/>
        <item x="11"/>
        <item x="32"/>
        <item x="42"/>
        <item x="41"/>
        <item x="15"/>
        <item x="5"/>
        <item x="17"/>
        <item x="43"/>
        <item x="26"/>
        <item x="67"/>
        <item x="29"/>
        <item x="2"/>
        <item x="62"/>
        <item x="19"/>
        <item x="59"/>
        <item x="18"/>
        <item x="66"/>
        <item x="65"/>
        <item x="49"/>
        <item x="63"/>
        <item x="23"/>
        <item x="68"/>
        <item x="22"/>
        <item x="14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z Dystans KM" fld="3" baseField="0" baseItem="0"/>
  </dataFields>
  <chartFormats count="1"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882501-E2C7-EE44-AC7A-AF417249E90D}" name="Tabela przestawna11" cacheId="2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3">
  <location ref="E9:F17" firstHeaderRow="1" firstDataRow="1" firstDataCol="1"/>
  <pivotFields count="6">
    <pivotField numFmtId="164" showAll="0"/>
    <pivotField axis="axisRow" showAll="0">
      <items count="8">
        <item x="3"/>
        <item x="4"/>
        <item x="5"/>
        <item x="6"/>
        <item x="0"/>
        <item x="1"/>
        <item x="2"/>
        <item t="default"/>
      </items>
    </pivotField>
    <pivotField numFmtId="1" showAll="0"/>
    <pivotField showAll="0"/>
    <pivotField dataField="1" showAll="0">
      <items count="69">
        <item x="0"/>
        <item x="50"/>
        <item x="54"/>
        <item x="49"/>
        <item x="53"/>
        <item x="48"/>
        <item x="1"/>
        <item x="9"/>
        <item x="26"/>
        <item x="41"/>
        <item x="38"/>
        <item x="7"/>
        <item x="35"/>
        <item x="47"/>
        <item x="36"/>
        <item x="64"/>
        <item x="57"/>
        <item x="16"/>
        <item x="58"/>
        <item x="46"/>
        <item x="21"/>
        <item x="8"/>
        <item x="20"/>
        <item x="3"/>
        <item x="51"/>
        <item x="39"/>
        <item x="61"/>
        <item x="6"/>
        <item x="37"/>
        <item x="55"/>
        <item x="56"/>
        <item x="25"/>
        <item x="4"/>
        <item x="12"/>
        <item x="28"/>
        <item x="10"/>
        <item x="31"/>
        <item x="60"/>
        <item x="42"/>
        <item x="13"/>
        <item x="34"/>
        <item x="29"/>
        <item x="32"/>
        <item x="11"/>
        <item x="44"/>
        <item x="33"/>
        <item x="40"/>
        <item x="43"/>
        <item x="15"/>
        <item x="5"/>
        <item x="45"/>
        <item x="17"/>
        <item x="27"/>
        <item x="66"/>
        <item x="30"/>
        <item x="2"/>
        <item x="62"/>
        <item x="19"/>
        <item x="59"/>
        <item x="18"/>
        <item x="65"/>
        <item x="52"/>
        <item x="63"/>
        <item x="23"/>
        <item x="67"/>
        <item x="22"/>
        <item x="24"/>
        <item x="14"/>
        <item t="default"/>
      </items>
    </pivotField>
    <pivotField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z Spalone kcal" fld="4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6952EE-1BC1-3740-8F95-7992B514656E}" name="Tabela przestawna10" cacheId="23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4">
  <location ref="D1:E7" firstHeaderRow="1" firstDataRow="1" firstDataCol="1"/>
  <pivotFields count="6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1" showAll="0"/>
    <pivotField showAll="0"/>
    <pivotField dataField="1" showAll="0">
      <items count="69">
        <item x="0"/>
        <item x="50"/>
        <item x="54"/>
        <item x="49"/>
        <item x="53"/>
        <item x="48"/>
        <item x="1"/>
        <item x="9"/>
        <item x="26"/>
        <item x="41"/>
        <item x="38"/>
        <item x="7"/>
        <item x="35"/>
        <item x="47"/>
        <item x="36"/>
        <item x="64"/>
        <item x="57"/>
        <item x="16"/>
        <item x="58"/>
        <item x="46"/>
        <item x="21"/>
        <item x="8"/>
        <item x="20"/>
        <item x="3"/>
        <item x="51"/>
        <item x="39"/>
        <item x="61"/>
        <item x="6"/>
        <item x="37"/>
        <item x="55"/>
        <item x="56"/>
        <item x="25"/>
        <item x="4"/>
        <item x="12"/>
        <item x="28"/>
        <item x="10"/>
        <item x="31"/>
        <item x="60"/>
        <item x="42"/>
        <item x="13"/>
        <item x="34"/>
        <item x="29"/>
        <item x="32"/>
        <item x="11"/>
        <item x="44"/>
        <item x="33"/>
        <item x="40"/>
        <item x="43"/>
        <item x="15"/>
        <item x="5"/>
        <item x="45"/>
        <item x="17"/>
        <item x="27"/>
        <item x="66"/>
        <item x="30"/>
        <item x="2"/>
        <item x="62"/>
        <item x="19"/>
        <item x="59"/>
        <item x="18"/>
        <item x="65"/>
        <item x="52"/>
        <item x="63"/>
        <item x="23"/>
        <item x="67"/>
        <item x="22"/>
        <item x="24"/>
        <item x="14"/>
        <item t="default"/>
      </items>
    </pivotField>
    <pivotField axis="axisRow" showAll="0" defaultSubtotal="0">
      <items count="14">
        <item x="0"/>
        <item sd="0" x="1"/>
        <item sd="0" x="2"/>
        <item sd="0" x="3"/>
        <item sd="0" x="4"/>
        <item sd="0"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z Spalone kcal" fld="4" baseField="0" baseItem="0"/>
  </dataFields>
  <chartFormats count="6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8E2A45-EB6F-C746-B012-5C90AFB8BF45}" name="Tabela przestawna6" cacheId="24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7">
  <location ref="A21:B27" firstHeaderRow="1" firstDataRow="1" firstDataCol="1"/>
  <pivotFields count="6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dataField="1" showAll="0">
      <items count="71">
        <item x="0"/>
        <item x="47"/>
        <item x="54"/>
        <item x="46"/>
        <item x="45"/>
        <item x="51"/>
        <item x="1"/>
        <item x="9"/>
        <item x="25"/>
        <item x="39"/>
        <item x="37"/>
        <item x="7"/>
        <item x="34"/>
        <item x="64"/>
        <item x="35"/>
        <item x="57"/>
        <item x="16"/>
        <item x="58"/>
        <item x="50"/>
        <item x="44"/>
        <item x="21"/>
        <item x="8"/>
        <item x="52"/>
        <item x="53"/>
        <item x="20"/>
        <item x="3"/>
        <item x="48"/>
        <item x="6"/>
        <item x="38"/>
        <item x="61"/>
        <item x="55"/>
        <item x="36"/>
        <item x="56"/>
        <item x="4"/>
        <item x="24"/>
        <item x="12"/>
        <item x="27"/>
        <item x="10"/>
        <item x="30"/>
        <item x="40"/>
        <item x="60"/>
        <item x="33"/>
        <item x="28"/>
        <item x="31"/>
        <item x="13"/>
        <item x="11"/>
        <item x="32"/>
        <item x="42"/>
        <item x="41"/>
        <item x="15"/>
        <item x="5"/>
        <item x="17"/>
        <item x="43"/>
        <item x="26"/>
        <item x="67"/>
        <item x="29"/>
        <item x="2"/>
        <item x="62"/>
        <item x="19"/>
        <item x="59"/>
        <item x="18"/>
        <item x="66"/>
        <item x="65"/>
        <item x="49"/>
        <item x="63"/>
        <item x="23"/>
        <item x="68"/>
        <item x="22"/>
        <item x="14"/>
        <item x="69"/>
        <item t="default"/>
      </items>
    </pivotField>
    <pivotField showAll="0"/>
    <pivotField axis="axisRow"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</items>
    </pivotField>
  </pivotFields>
  <rowFields count="1">
    <field x="5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z Dystans KM" fld="3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FF18-8F28-2248-8738-020BDD2C238B}">
  <dimension ref="A1:P91"/>
  <sheetViews>
    <sheetView tabSelected="1" topLeftCell="D40" zoomScaleNormal="100" workbookViewId="0">
      <selection activeCell="O53" sqref="O53"/>
    </sheetView>
  </sheetViews>
  <sheetFormatPr baseColWidth="10" defaultRowHeight="16" x14ac:dyDescent="0.2"/>
  <cols>
    <col min="1" max="1" width="17.33203125" bestFit="1" customWidth="1"/>
    <col min="2" max="2" width="17.83203125" bestFit="1" customWidth="1"/>
    <col min="7" max="7" width="17.33203125" bestFit="1" customWidth="1"/>
    <col min="8" max="8" width="17.83203125" bestFit="1" customWidth="1"/>
    <col min="13" max="13" width="17.33203125" bestFit="1" customWidth="1"/>
    <col min="14" max="14" width="17.83203125" bestFit="1" customWidth="1"/>
    <col min="15" max="15" width="17.33203125" bestFit="1" customWidth="1"/>
    <col min="16" max="16" width="18.1640625" bestFit="1" customWidth="1"/>
  </cols>
  <sheetData>
    <row r="1" spans="1:16" ht="16" customHeight="1" x14ac:dyDescent="0.2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20" spans="15:16" x14ac:dyDescent="0.2">
      <c r="O20" s="26"/>
      <c r="P20" s="26"/>
    </row>
    <row r="21" spans="15:16" x14ac:dyDescent="0.2">
      <c r="O21" s="26"/>
      <c r="P21" s="26"/>
    </row>
    <row r="22" spans="15:16" x14ac:dyDescent="0.2">
      <c r="O22" s="26"/>
      <c r="P22" s="26"/>
    </row>
    <row r="23" spans="15:16" x14ac:dyDescent="0.2">
      <c r="O23" s="23" t="s">
        <v>19</v>
      </c>
      <c r="P23" t="s">
        <v>20</v>
      </c>
    </row>
    <row r="24" spans="15:16" x14ac:dyDescent="0.2">
      <c r="O24" s="24" t="s">
        <v>21</v>
      </c>
      <c r="P24" s="2">
        <v>347.50000000000006</v>
      </c>
    </row>
    <row r="25" spans="15:16" x14ac:dyDescent="0.2">
      <c r="O25" s="24" t="s">
        <v>22</v>
      </c>
      <c r="P25" s="2">
        <v>325.90000000000003</v>
      </c>
    </row>
    <row r="26" spans="15:16" x14ac:dyDescent="0.2">
      <c r="O26" s="24" t="s">
        <v>23</v>
      </c>
      <c r="P26" s="2">
        <v>177.99999999999997</v>
      </c>
    </row>
    <row r="27" spans="15:16" x14ac:dyDescent="0.2">
      <c r="O27" s="24" t="s">
        <v>24</v>
      </c>
      <c r="P27" s="2">
        <v>103.8</v>
      </c>
    </row>
    <row r="28" spans="15:16" x14ac:dyDescent="0.2">
      <c r="O28" s="24" t="s">
        <v>25</v>
      </c>
      <c r="P28" s="2">
        <v>280</v>
      </c>
    </row>
    <row r="29" spans="15:16" x14ac:dyDescent="0.2">
      <c r="O29" s="24" t="s">
        <v>18</v>
      </c>
      <c r="P29" s="2">
        <v>1235.2</v>
      </c>
    </row>
    <row r="49" spans="1:16" x14ac:dyDescent="0.2">
      <c r="A49" s="25"/>
    </row>
    <row r="50" spans="1:16" x14ac:dyDescent="0.2">
      <c r="A50" s="22"/>
      <c r="B50" s="22"/>
      <c r="C50" s="22"/>
      <c r="D50" s="22"/>
      <c r="E50" s="22"/>
      <c r="F50" s="22"/>
      <c r="G50" s="22"/>
      <c r="H50" s="22"/>
    </row>
    <row r="51" spans="1:16" x14ac:dyDescent="0.2">
      <c r="A51" s="22"/>
      <c r="B51" s="22"/>
      <c r="C51" s="22"/>
      <c r="D51" s="22"/>
      <c r="E51" s="22"/>
      <c r="F51" s="22"/>
      <c r="G51" s="22"/>
      <c r="H51" s="22"/>
      <c r="O51" s="23" t="s">
        <v>19</v>
      </c>
      <c r="P51" t="s">
        <v>27</v>
      </c>
    </row>
    <row r="52" spans="1:16" x14ac:dyDescent="0.2">
      <c r="A52" s="22"/>
      <c r="B52" s="22"/>
      <c r="C52" s="22"/>
      <c r="D52" s="22"/>
      <c r="E52" s="22"/>
      <c r="F52" s="22"/>
      <c r="G52" s="22"/>
      <c r="H52" s="22"/>
      <c r="O52" s="24" t="s">
        <v>21</v>
      </c>
      <c r="P52" s="2">
        <v>475387</v>
      </c>
    </row>
    <row r="53" spans="1:16" x14ac:dyDescent="0.2">
      <c r="A53" s="22"/>
      <c r="B53" s="22"/>
      <c r="C53" s="22"/>
      <c r="D53" s="22"/>
      <c r="E53" s="22"/>
      <c r="F53" s="22"/>
      <c r="G53" s="22"/>
      <c r="H53" s="22"/>
      <c r="O53" s="24" t="s">
        <v>22</v>
      </c>
      <c r="P53" s="2">
        <v>436979</v>
      </c>
    </row>
    <row r="54" spans="1:16" x14ac:dyDescent="0.2">
      <c r="A54" s="22"/>
      <c r="B54" s="22"/>
      <c r="C54" s="22"/>
      <c r="D54" s="22"/>
      <c r="E54" s="22"/>
      <c r="F54" s="22"/>
      <c r="G54" s="22"/>
      <c r="H54" s="22"/>
      <c r="O54" s="24" t="s">
        <v>23</v>
      </c>
      <c r="P54" s="2">
        <v>244978</v>
      </c>
    </row>
    <row r="55" spans="1:16" x14ac:dyDescent="0.2">
      <c r="A55" s="24"/>
      <c r="O55" s="24" t="s">
        <v>24</v>
      </c>
      <c r="P55" s="2">
        <v>144039</v>
      </c>
    </row>
    <row r="56" spans="1:16" x14ac:dyDescent="0.2">
      <c r="A56" s="24"/>
      <c r="O56" s="24" t="s">
        <v>25</v>
      </c>
      <c r="P56" s="2">
        <v>377520</v>
      </c>
    </row>
    <row r="57" spans="1:16" x14ac:dyDescent="0.2">
      <c r="O57" s="24" t="s">
        <v>18</v>
      </c>
      <c r="P57" s="2">
        <v>1678903</v>
      </c>
    </row>
    <row r="85" spans="15:16" x14ac:dyDescent="0.2">
      <c r="O85" s="23" t="s">
        <v>19</v>
      </c>
      <c r="P85" t="s">
        <v>28</v>
      </c>
    </row>
    <row r="86" spans="15:16" x14ac:dyDescent="0.2">
      <c r="O86" s="24" t="s">
        <v>21</v>
      </c>
      <c r="P86" s="2">
        <v>11767</v>
      </c>
    </row>
    <row r="87" spans="15:16" x14ac:dyDescent="0.2">
      <c r="O87" s="24" t="s">
        <v>22</v>
      </c>
      <c r="P87" s="2">
        <v>11074</v>
      </c>
    </row>
    <row r="88" spans="15:16" x14ac:dyDescent="0.2">
      <c r="O88" s="24" t="s">
        <v>23</v>
      </c>
      <c r="P88" s="2">
        <v>5973</v>
      </c>
    </row>
    <row r="89" spans="15:16" x14ac:dyDescent="0.2">
      <c r="O89" s="24" t="s">
        <v>24</v>
      </c>
      <c r="P89" s="2">
        <v>3472</v>
      </c>
    </row>
    <row r="90" spans="15:16" x14ac:dyDescent="0.2">
      <c r="O90" s="24" t="s">
        <v>25</v>
      </c>
      <c r="P90" s="2">
        <v>9483</v>
      </c>
    </row>
    <row r="91" spans="15:16" x14ac:dyDescent="0.2">
      <c r="O91" s="24" t="s">
        <v>18</v>
      </c>
      <c r="P91" s="2">
        <v>41769</v>
      </c>
    </row>
  </sheetData>
  <mergeCells count="1">
    <mergeCell ref="A1:P6"/>
  </mergeCells>
  <pageMargins left="0.7" right="0.7" top="0.75" bottom="0.75" header="0.3" footer="0.3"/>
  <pageSetup paperSize="9" orientation="portrait" horizontalDpi="0" verticalDpi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8E15-2EA1-814C-A1CC-7D9610282400}">
  <dimension ref="A1:J153"/>
  <sheetViews>
    <sheetView zoomScale="150" zoomScaleNormal="150" workbookViewId="0">
      <pane ySplit="1" topLeftCell="A133" activePane="bottomLeft" state="frozen"/>
      <selection pane="bottomLeft" activeCell="G4" sqref="G4:I7"/>
    </sheetView>
  </sheetViews>
  <sheetFormatPr baseColWidth="10" defaultRowHeight="16" x14ac:dyDescent="0.2"/>
  <cols>
    <col min="1" max="1" width="11.33203125" style="1" customWidth="1"/>
    <col min="2" max="2" width="12.83203125" style="5" customWidth="1"/>
    <col min="3" max="3" width="11.6640625" style="10" bestFit="1" customWidth="1"/>
    <col min="4" max="4" width="12.33203125" customWidth="1"/>
    <col min="5" max="5" width="12.5" customWidth="1"/>
    <col min="7" max="7" width="11.6640625" customWidth="1"/>
    <col min="8" max="8" width="13" customWidth="1"/>
    <col min="9" max="9" width="11" customWidth="1"/>
    <col min="10" max="10" width="14.83203125" customWidth="1"/>
  </cols>
  <sheetData>
    <row r="1" spans="1:10" x14ac:dyDescent="0.2">
      <c r="A1" s="7" t="s">
        <v>0</v>
      </c>
      <c r="B1" s="8" t="s">
        <v>4</v>
      </c>
      <c r="C1" s="15" t="s">
        <v>2</v>
      </c>
      <c r="D1" s="9" t="s">
        <v>1</v>
      </c>
      <c r="E1" s="9" t="s">
        <v>3</v>
      </c>
    </row>
    <row r="2" spans="1:10" x14ac:dyDescent="0.2">
      <c r="A2" s="18">
        <f>DATE(2021,1,1)</f>
        <v>44197</v>
      </c>
      <c r="B2" s="19" t="str">
        <f>TEXT(A2,"dddd")</f>
        <v>piątek</v>
      </c>
      <c r="C2" s="20">
        <v>0</v>
      </c>
      <c r="D2" s="21">
        <v>0</v>
      </c>
      <c r="E2" s="21">
        <v>0</v>
      </c>
      <c r="G2" s="17" t="s">
        <v>5</v>
      </c>
      <c r="H2" s="13" t="s">
        <v>6</v>
      </c>
      <c r="I2" s="13" t="s">
        <v>7</v>
      </c>
    </row>
    <row r="3" spans="1:10" x14ac:dyDescent="0.2">
      <c r="A3" s="18">
        <v>44198</v>
      </c>
      <c r="B3" s="19" t="str">
        <f t="shared" ref="B3:B66" si="0">TEXT(A3,"dddd")</f>
        <v>sobota</v>
      </c>
      <c r="C3" s="20">
        <v>0</v>
      </c>
      <c r="D3" s="21">
        <v>0</v>
      </c>
      <c r="E3" s="21">
        <v>0</v>
      </c>
      <c r="G3" s="11">
        <f>SUM(C2:C152)</f>
        <v>1678903</v>
      </c>
      <c r="H3" s="12">
        <f>SUM(D2:D152)</f>
        <v>1235.2</v>
      </c>
      <c r="I3" s="12">
        <f>SUM(E2:E152)</f>
        <v>41769</v>
      </c>
    </row>
    <row r="4" spans="1:10" x14ac:dyDescent="0.2">
      <c r="A4" s="18">
        <v>44199</v>
      </c>
      <c r="B4" s="19" t="str">
        <f t="shared" si="0"/>
        <v>niedziela</v>
      </c>
      <c r="C4" s="20">
        <v>0</v>
      </c>
      <c r="D4" s="21">
        <v>0</v>
      </c>
      <c r="E4" s="21">
        <v>0</v>
      </c>
      <c r="G4" s="17" t="s">
        <v>8</v>
      </c>
      <c r="H4" s="13" t="s">
        <v>8</v>
      </c>
      <c r="I4" s="13" t="s">
        <v>8</v>
      </c>
    </row>
    <row r="5" spans="1:10" x14ac:dyDescent="0.2">
      <c r="A5" s="18">
        <v>44200</v>
      </c>
      <c r="B5" s="19" t="str">
        <f t="shared" si="0"/>
        <v>poniedziałek</v>
      </c>
      <c r="C5" s="20">
        <v>4910</v>
      </c>
      <c r="D5" s="21">
        <v>3.4</v>
      </c>
      <c r="E5" s="21">
        <v>123</v>
      </c>
      <c r="G5" s="11">
        <f>MIN(C2:C152)</f>
        <v>0</v>
      </c>
      <c r="H5" s="12">
        <f>MIN(D2:D152)</f>
        <v>0</v>
      </c>
      <c r="I5" s="12">
        <f>MIN(E2:E152)</f>
        <v>0</v>
      </c>
    </row>
    <row r="6" spans="1:10" x14ac:dyDescent="0.2">
      <c r="A6" s="18">
        <v>44201</v>
      </c>
      <c r="B6" s="19" t="str">
        <f t="shared" si="0"/>
        <v>wtorek</v>
      </c>
      <c r="C6" s="20">
        <v>39602</v>
      </c>
      <c r="D6" s="21">
        <v>29.4</v>
      </c>
      <c r="E6" s="21">
        <v>1019</v>
      </c>
      <c r="G6" s="17" t="s">
        <v>9</v>
      </c>
      <c r="H6" s="13" t="s">
        <v>9</v>
      </c>
      <c r="I6" s="13" t="s">
        <v>9</v>
      </c>
    </row>
    <row r="7" spans="1:10" x14ac:dyDescent="0.2">
      <c r="A7" s="18">
        <v>44202</v>
      </c>
      <c r="B7" s="19" t="str">
        <f t="shared" si="0"/>
        <v>środa</v>
      </c>
      <c r="C7" s="20">
        <v>14693</v>
      </c>
      <c r="D7" s="21">
        <v>10.6</v>
      </c>
      <c r="E7" s="21">
        <v>361</v>
      </c>
      <c r="G7" s="11">
        <f>MAX(C2:C152)</f>
        <v>50371</v>
      </c>
      <c r="H7" s="12">
        <f>MAX(D2:D152)</f>
        <v>38.4</v>
      </c>
      <c r="I7" s="12">
        <f>MAX(E2:E152)</f>
        <v>1321</v>
      </c>
    </row>
    <row r="8" spans="1:10" x14ac:dyDescent="0.2">
      <c r="A8" s="18">
        <v>44203</v>
      </c>
      <c r="B8" s="19" t="str">
        <f t="shared" si="0"/>
        <v>czwartek</v>
      </c>
      <c r="C8" s="20">
        <v>20181</v>
      </c>
      <c r="D8" s="21">
        <v>14.5</v>
      </c>
      <c r="E8" s="21">
        <v>491</v>
      </c>
    </row>
    <row r="9" spans="1:10" x14ac:dyDescent="0.2">
      <c r="A9" s="18">
        <v>44204</v>
      </c>
      <c r="B9" s="19" t="str">
        <f t="shared" si="0"/>
        <v>piątek</v>
      </c>
      <c r="C9" s="20">
        <v>34607</v>
      </c>
      <c r="D9" s="21">
        <v>25.6</v>
      </c>
      <c r="E9" s="21">
        <v>868</v>
      </c>
      <c r="G9" s="28" t="s">
        <v>10</v>
      </c>
      <c r="H9" s="28"/>
      <c r="I9" s="28"/>
      <c r="J9" s="28"/>
    </row>
    <row r="10" spans="1:10" x14ac:dyDescent="0.2">
      <c r="A10" s="18">
        <v>44205</v>
      </c>
      <c r="B10" s="19" t="str">
        <f t="shared" si="0"/>
        <v>sobota</v>
      </c>
      <c r="C10" s="20">
        <v>15957</v>
      </c>
      <c r="D10" s="21">
        <v>11.7</v>
      </c>
      <c r="E10" s="21">
        <v>400</v>
      </c>
    </row>
    <row r="11" spans="1:10" x14ac:dyDescent="0.2">
      <c r="A11" s="18">
        <v>44206</v>
      </c>
      <c r="B11" s="19" t="str">
        <f t="shared" si="0"/>
        <v>niedziela</v>
      </c>
      <c r="C11" s="20">
        <v>0</v>
      </c>
      <c r="D11" s="21">
        <v>0</v>
      </c>
      <c r="E11" s="21">
        <v>0</v>
      </c>
    </row>
    <row r="12" spans="1:10" x14ac:dyDescent="0.2">
      <c r="A12" s="18">
        <v>44207</v>
      </c>
      <c r="B12" s="19" t="str">
        <f t="shared" si="0"/>
        <v>poniedziałek</v>
      </c>
      <c r="C12" s="20">
        <v>7305</v>
      </c>
      <c r="D12" s="21">
        <v>5.3</v>
      </c>
      <c r="E12" s="21">
        <v>186</v>
      </c>
    </row>
    <row r="13" spans="1:10" x14ac:dyDescent="0.2">
      <c r="A13" s="18">
        <v>44208</v>
      </c>
      <c r="B13" s="19" t="str">
        <f t="shared" si="0"/>
        <v>wtorek</v>
      </c>
      <c r="C13" s="20">
        <v>13912</v>
      </c>
      <c r="D13" s="21">
        <v>9.6</v>
      </c>
      <c r="E13" s="21">
        <v>321</v>
      </c>
    </row>
    <row r="14" spans="1:10" x14ac:dyDescent="0.2">
      <c r="A14" s="18">
        <v>44209</v>
      </c>
      <c r="B14" s="19" t="str">
        <f t="shared" si="0"/>
        <v>środa</v>
      </c>
      <c r="C14" s="20">
        <v>6440</v>
      </c>
      <c r="D14" s="21">
        <v>4.3</v>
      </c>
      <c r="E14" s="21">
        <v>140</v>
      </c>
    </row>
    <row r="15" spans="1:10" x14ac:dyDescent="0.2">
      <c r="A15" s="18">
        <v>44210</v>
      </c>
      <c r="B15" s="19" t="str">
        <f t="shared" si="0"/>
        <v>czwartek</v>
      </c>
      <c r="C15" s="20">
        <v>22628</v>
      </c>
      <c r="D15" s="21">
        <v>16.8</v>
      </c>
      <c r="E15" s="21">
        <v>568</v>
      </c>
    </row>
    <row r="16" spans="1:10" x14ac:dyDescent="0.2">
      <c r="A16" s="18">
        <v>44211</v>
      </c>
      <c r="B16" s="19" t="str">
        <f t="shared" si="0"/>
        <v>piątek</v>
      </c>
      <c r="C16" s="20">
        <v>28378</v>
      </c>
      <c r="D16" s="21">
        <v>20.3</v>
      </c>
      <c r="E16" s="21">
        <v>674</v>
      </c>
    </row>
    <row r="17" spans="1:5" x14ac:dyDescent="0.2">
      <c r="A17" s="18">
        <v>44212</v>
      </c>
      <c r="B17" s="19" t="str">
        <f t="shared" si="0"/>
        <v>sobota</v>
      </c>
      <c r="C17" s="20">
        <v>20874</v>
      </c>
      <c r="D17" s="21">
        <v>15.8</v>
      </c>
      <c r="E17" s="21">
        <v>543</v>
      </c>
    </row>
    <row r="18" spans="1:5" x14ac:dyDescent="0.2">
      <c r="A18" s="18">
        <v>44213</v>
      </c>
      <c r="B18" s="19" t="str">
        <f t="shared" si="0"/>
        <v>niedziela</v>
      </c>
      <c r="C18" s="20">
        <v>0</v>
      </c>
      <c r="D18" s="21">
        <v>0</v>
      </c>
      <c r="E18" s="21">
        <v>0</v>
      </c>
    </row>
    <row r="19" spans="1:5" x14ac:dyDescent="0.2">
      <c r="A19" s="18">
        <v>44214</v>
      </c>
      <c r="B19" s="19" t="str">
        <f t="shared" si="0"/>
        <v>poniedziałek</v>
      </c>
      <c r="C19" s="20">
        <v>28342</v>
      </c>
      <c r="D19" s="21">
        <v>19.399999999999999</v>
      </c>
      <c r="E19" s="21">
        <v>612</v>
      </c>
    </row>
    <row r="20" spans="1:5" x14ac:dyDescent="0.2">
      <c r="A20" s="18">
        <v>44215</v>
      </c>
      <c r="B20" s="19" t="str">
        <f t="shared" si="0"/>
        <v>wtorek</v>
      </c>
      <c r="C20" s="20">
        <v>0</v>
      </c>
      <c r="D20" s="21">
        <v>0</v>
      </c>
      <c r="E20" s="21">
        <v>0</v>
      </c>
    </row>
    <row r="21" spans="1:5" x14ac:dyDescent="0.2">
      <c r="A21" s="18">
        <v>44216</v>
      </c>
      <c r="B21" s="19" t="str">
        <f t="shared" si="0"/>
        <v>środa</v>
      </c>
      <c r="C21" s="20">
        <v>0</v>
      </c>
      <c r="D21" s="21">
        <v>0</v>
      </c>
      <c r="E21" s="21">
        <v>0</v>
      </c>
    </row>
    <row r="22" spans="1:5" x14ac:dyDescent="0.2">
      <c r="A22" s="18">
        <v>44217</v>
      </c>
      <c r="B22" s="19" t="str">
        <f t="shared" si="0"/>
        <v>czwartek</v>
      </c>
      <c r="C22" s="20">
        <v>50371</v>
      </c>
      <c r="D22" s="21">
        <v>38.4</v>
      </c>
      <c r="E22" s="21">
        <v>1321</v>
      </c>
    </row>
    <row r="23" spans="1:5" x14ac:dyDescent="0.2">
      <c r="A23" s="18">
        <v>44218</v>
      </c>
      <c r="B23" s="19" t="str">
        <f t="shared" si="0"/>
        <v>piątek</v>
      </c>
      <c r="C23" s="20">
        <v>33738</v>
      </c>
      <c r="D23" s="21">
        <v>25.2</v>
      </c>
      <c r="E23" s="21">
        <v>857</v>
      </c>
    </row>
    <row r="24" spans="1:5" x14ac:dyDescent="0.2">
      <c r="A24" s="18">
        <v>44219</v>
      </c>
      <c r="B24" s="19" t="str">
        <f t="shared" si="0"/>
        <v>sobota</v>
      </c>
      <c r="C24" s="20">
        <v>0</v>
      </c>
      <c r="D24" s="21">
        <v>0</v>
      </c>
      <c r="E24" s="21">
        <v>0</v>
      </c>
    </row>
    <row r="25" spans="1:5" x14ac:dyDescent="0.2">
      <c r="A25" s="18">
        <v>44220</v>
      </c>
      <c r="B25" s="19" t="str">
        <f t="shared" si="0"/>
        <v>niedziela</v>
      </c>
      <c r="C25" s="20">
        <v>0</v>
      </c>
      <c r="D25" s="21">
        <v>0</v>
      </c>
      <c r="E25" s="21">
        <v>0</v>
      </c>
    </row>
    <row r="26" spans="1:5" x14ac:dyDescent="0.2">
      <c r="A26" s="18">
        <v>44221</v>
      </c>
      <c r="B26" s="19" t="str">
        <f t="shared" si="0"/>
        <v>poniedziałek</v>
      </c>
      <c r="C26" s="20">
        <v>9858</v>
      </c>
      <c r="D26" s="21">
        <v>6.8</v>
      </c>
      <c r="E26" s="21">
        <v>225</v>
      </c>
    </row>
    <row r="27" spans="1:5" x14ac:dyDescent="0.2">
      <c r="A27" s="18">
        <v>44222</v>
      </c>
      <c r="B27" s="19" t="str">
        <f t="shared" si="0"/>
        <v>wtorek</v>
      </c>
      <c r="C27" s="20">
        <v>36316</v>
      </c>
      <c r="D27" s="21">
        <v>26.5</v>
      </c>
      <c r="E27" s="21">
        <v>902</v>
      </c>
    </row>
    <row r="28" spans="1:5" x14ac:dyDescent="0.2">
      <c r="A28" s="18">
        <v>44223</v>
      </c>
      <c r="B28" s="19" t="str">
        <f t="shared" si="0"/>
        <v>środa</v>
      </c>
      <c r="C28" s="20">
        <v>0</v>
      </c>
      <c r="D28" s="21">
        <v>0</v>
      </c>
      <c r="E28" s="21">
        <v>0</v>
      </c>
    </row>
    <row r="29" spans="1:5" x14ac:dyDescent="0.2">
      <c r="A29" s="18">
        <v>44224</v>
      </c>
      <c r="B29" s="19" t="str">
        <f t="shared" si="0"/>
        <v>czwartek</v>
      </c>
      <c r="C29" s="20">
        <v>44002</v>
      </c>
      <c r="D29" s="21">
        <v>32.799999999999997</v>
      </c>
      <c r="E29" s="21">
        <v>1119</v>
      </c>
    </row>
    <row r="30" spans="1:5" x14ac:dyDescent="0.2">
      <c r="A30" s="18">
        <v>44225</v>
      </c>
      <c r="B30" s="19" t="str">
        <f t="shared" si="0"/>
        <v>piątek</v>
      </c>
      <c r="C30" s="20">
        <v>43273</v>
      </c>
      <c r="D30" s="21">
        <v>31.1</v>
      </c>
      <c r="E30" s="21">
        <v>1037</v>
      </c>
    </row>
    <row r="31" spans="1:5" x14ac:dyDescent="0.2">
      <c r="A31" s="18">
        <v>44226</v>
      </c>
      <c r="B31" s="19" t="str">
        <f t="shared" si="0"/>
        <v>sobota</v>
      </c>
      <c r="C31" s="20">
        <v>0</v>
      </c>
      <c r="D31" s="21">
        <v>0</v>
      </c>
      <c r="E31" s="21">
        <v>0</v>
      </c>
    </row>
    <row r="32" spans="1:5" x14ac:dyDescent="0.2">
      <c r="A32" s="18">
        <v>44227</v>
      </c>
      <c r="B32" s="19" t="str">
        <f t="shared" si="0"/>
        <v>niedziela</v>
      </c>
      <c r="C32" s="20">
        <v>0</v>
      </c>
      <c r="D32" s="21">
        <v>0</v>
      </c>
      <c r="E32" s="21">
        <v>0</v>
      </c>
    </row>
    <row r="33" spans="1:5" x14ac:dyDescent="0.2">
      <c r="A33" s="18">
        <v>44228</v>
      </c>
      <c r="B33" s="19" t="str">
        <f t="shared" si="0"/>
        <v>poniedziałek</v>
      </c>
      <c r="C33" s="20">
        <v>14920</v>
      </c>
      <c r="D33" s="21">
        <v>10.3</v>
      </c>
      <c r="E33" s="21">
        <v>336</v>
      </c>
    </row>
    <row r="34" spans="1:5" x14ac:dyDescent="0.2">
      <c r="A34" s="18">
        <v>44229</v>
      </c>
      <c r="B34" s="19" t="str">
        <f t="shared" si="0"/>
        <v>wtorek</v>
      </c>
      <c r="C34" s="20">
        <v>13896</v>
      </c>
      <c r="D34" s="21">
        <v>9.5</v>
      </c>
      <c r="E34" s="21">
        <v>320</v>
      </c>
    </row>
    <row r="35" spans="1:5" x14ac:dyDescent="0.2">
      <c r="A35" s="18">
        <v>44230</v>
      </c>
      <c r="B35" s="19" t="str">
        <f t="shared" si="0"/>
        <v>środa</v>
      </c>
      <c r="C35" s="20">
        <v>0</v>
      </c>
      <c r="D35" s="21">
        <v>0</v>
      </c>
      <c r="E35" s="21">
        <v>0</v>
      </c>
    </row>
    <row r="36" spans="1:5" x14ac:dyDescent="0.2">
      <c r="A36" s="18">
        <v>44231</v>
      </c>
      <c r="B36" s="19" t="str">
        <f t="shared" si="0"/>
        <v>czwartek</v>
      </c>
      <c r="C36" s="20">
        <v>49000</v>
      </c>
      <c r="D36" s="21">
        <v>36.700000000000003</v>
      </c>
      <c r="E36" s="21">
        <v>1263</v>
      </c>
    </row>
    <row r="37" spans="1:5" x14ac:dyDescent="0.2">
      <c r="A37" s="18">
        <v>44232</v>
      </c>
      <c r="B37" s="19" t="str">
        <f t="shared" si="0"/>
        <v>piątek</v>
      </c>
      <c r="C37" s="20">
        <v>46541</v>
      </c>
      <c r="D37" s="21">
        <v>35.299999999999997</v>
      </c>
      <c r="E37" s="21">
        <v>1213</v>
      </c>
    </row>
    <row r="38" spans="1:5" x14ac:dyDescent="0.2">
      <c r="A38" s="18">
        <v>44233</v>
      </c>
      <c r="B38" s="19" t="str">
        <f t="shared" si="0"/>
        <v>sobota</v>
      </c>
      <c r="C38" s="20">
        <v>0</v>
      </c>
      <c r="D38" s="21">
        <v>0</v>
      </c>
      <c r="E38" s="21">
        <v>0</v>
      </c>
    </row>
    <row r="39" spans="1:5" x14ac:dyDescent="0.2">
      <c r="A39" s="18">
        <v>44234</v>
      </c>
      <c r="B39" s="19" t="str">
        <f t="shared" si="0"/>
        <v>niedziela</v>
      </c>
      <c r="C39" s="20">
        <v>0</v>
      </c>
      <c r="D39" s="21">
        <v>0</v>
      </c>
      <c r="E39" s="21">
        <v>0</v>
      </c>
    </row>
    <row r="40" spans="1:5" x14ac:dyDescent="0.2">
      <c r="A40" s="18">
        <v>44235</v>
      </c>
      <c r="B40" s="19" t="str">
        <f t="shared" si="0"/>
        <v>poniedziałek</v>
      </c>
      <c r="C40" s="20">
        <v>49314</v>
      </c>
      <c r="D40" s="21">
        <v>38.4</v>
      </c>
      <c r="E40" s="21">
        <v>1317</v>
      </c>
    </row>
    <row r="41" spans="1:5" x14ac:dyDescent="0.2">
      <c r="A41" s="18">
        <v>44236</v>
      </c>
      <c r="B41" s="19" t="str">
        <f t="shared" si="0"/>
        <v>wtorek</v>
      </c>
      <c r="C41" s="20">
        <v>21885</v>
      </c>
      <c r="D41" s="21">
        <v>15.4</v>
      </c>
      <c r="E41" s="21">
        <v>483</v>
      </c>
    </row>
    <row r="42" spans="1:5" x14ac:dyDescent="0.2">
      <c r="A42" s="18">
        <v>44237</v>
      </c>
      <c r="B42" s="19" t="str">
        <f t="shared" si="0"/>
        <v>środa</v>
      </c>
      <c r="C42" s="20">
        <v>0</v>
      </c>
      <c r="D42" s="21">
        <v>0</v>
      </c>
      <c r="E42" s="21">
        <v>0</v>
      </c>
    </row>
    <row r="43" spans="1:5" x14ac:dyDescent="0.2">
      <c r="A43" s="18">
        <v>44238</v>
      </c>
      <c r="B43" s="19" t="str">
        <f t="shared" si="0"/>
        <v>czwartek</v>
      </c>
      <c r="C43" s="20">
        <v>0</v>
      </c>
      <c r="D43" s="21">
        <v>0</v>
      </c>
      <c r="E43" s="21">
        <v>0</v>
      </c>
    </row>
    <row r="44" spans="1:5" x14ac:dyDescent="0.2">
      <c r="A44" s="18">
        <v>44239</v>
      </c>
      <c r="B44" s="19" t="str">
        <f t="shared" si="0"/>
        <v>piątek</v>
      </c>
      <c r="C44" s="20">
        <v>0</v>
      </c>
      <c r="D44" s="21">
        <v>0</v>
      </c>
      <c r="E44" s="21">
        <v>0</v>
      </c>
    </row>
    <row r="45" spans="1:5" x14ac:dyDescent="0.2">
      <c r="A45" s="18">
        <v>44240</v>
      </c>
      <c r="B45" s="19" t="str">
        <f t="shared" si="0"/>
        <v>sobota</v>
      </c>
      <c r="C45" s="20">
        <v>0</v>
      </c>
      <c r="D45" s="21">
        <v>0</v>
      </c>
      <c r="E45" s="21">
        <v>0</v>
      </c>
    </row>
    <row r="46" spans="1:5" x14ac:dyDescent="0.2">
      <c r="A46" s="18">
        <v>44241</v>
      </c>
      <c r="B46" s="19" t="str">
        <f t="shared" si="0"/>
        <v>niedziela</v>
      </c>
      <c r="C46" s="20">
        <v>0</v>
      </c>
      <c r="D46" s="21">
        <v>0</v>
      </c>
      <c r="E46" s="21">
        <v>0</v>
      </c>
    </row>
    <row r="47" spans="1:5" x14ac:dyDescent="0.2">
      <c r="A47" s="18">
        <v>44242</v>
      </c>
      <c r="B47" s="19" t="str">
        <f t="shared" si="0"/>
        <v>poniedziałek</v>
      </c>
      <c r="C47" s="20">
        <v>6668</v>
      </c>
      <c r="D47" s="21">
        <v>4.5</v>
      </c>
      <c r="E47" s="21">
        <v>154</v>
      </c>
    </row>
    <row r="48" spans="1:5" x14ac:dyDescent="0.2">
      <c r="A48" s="18">
        <v>44243</v>
      </c>
      <c r="B48" s="19" t="str">
        <f t="shared" si="0"/>
        <v>wtorek</v>
      </c>
      <c r="C48" s="20">
        <v>37214</v>
      </c>
      <c r="D48" s="21">
        <v>27.4</v>
      </c>
      <c r="E48" s="21">
        <v>918</v>
      </c>
    </row>
    <row r="49" spans="1:5" x14ac:dyDescent="0.2">
      <c r="A49" s="18">
        <v>44244</v>
      </c>
      <c r="B49" s="19" t="str">
        <f t="shared" si="0"/>
        <v>środa</v>
      </c>
      <c r="C49" s="20">
        <v>21908</v>
      </c>
      <c r="D49" s="21">
        <v>16.5</v>
      </c>
      <c r="E49" s="21">
        <v>567</v>
      </c>
    </row>
    <row r="50" spans="1:5" x14ac:dyDescent="0.2">
      <c r="A50" s="18">
        <v>44245</v>
      </c>
      <c r="B50" s="19" t="str">
        <f t="shared" si="0"/>
        <v>czwartek</v>
      </c>
      <c r="C50" s="20">
        <v>25143</v>
      </c>
      <c r="D50" s="21">
        <v>19.100000000000001</v>
      </c>
      <c r="E50" s="21">
        <v>649</v>
      </c>
    </row>
    <row r="51" spans="1:5" x14ac:dyDescent="0.2">
      <c r="A51" s="18">
        <v>44246</v>
      </c>
      <c r="B51" s="19" t="str">
        <f t="shared" si="0"/>
        <v>piątek</v>
      </c>
      <c r="C51" s="20">
        <v>38444</v>
      </c>
      <c r="D51" s="21">
        <v>28.8</v>
      </c>
      <c r="E51" s="21">
        <v>979</v>
      </c>
    </row>
    <row r="52" spans="1:5" x14ac:dyDescent="0.2">
      <c r="A52" s="18">
        <v>44247</v>
      </c>
      <c r="B52" s="19" t="str">
        <f t="shared" si="0"/>
        <v>sobota</v>
      </c>
      <c r="C52" s="20">
        <v>22278</v>
      </c>
      <c r="D52" s="21">
        <v>17</v>
      </c>
      <c r="E52" s="21">
        <v>578</v>
      </c>
    </row>
    <row r="53" spans="1:5" x14ac:dyDescent="0.2">
      <c r="A53" s="18">
        <v>44248</v>
      </c>
      <c r="B53" s="19" t="str">
        <f t="shared" si="0"/>
        <v>niedziela</v>
      </c>
      <c r="C53" s="20">
        <v>0</v>
      </c>
      <c r="D53" s="21">
        <v>0</v>
      </c>
      <c r="E53" s="21">
        <v>0</v>
      </c>
    </row>
    <row r="54" spans="1:5" x14ac:dyDescent="0.2">
      <c r="A54" s="18">
        <v>44249</v>
      </c>
      <c r="B54" s="19" t="str">
        <f t="shared" si="0"/>
        <v>poniedziałek</v>
      </c>
      <c r="C54" s="20">
        <v>25333</v>
      </c>
      <c r="D54" s="21">
        <v>19.2</v>
      </c>
      <c r="E54" s="21">
        <v>657</v>
      </c>
    </row>
    <row r="55" spans="1:5" x14ac:dyDescent="0.2">
      <c r="A55" s="18">
        <v>44250</v>
      </c>
      <c r="B55" s="19" t="str">
        <f t="shared" si="0"/>
        <v>wtorek</v>
      </c>
      <c r="C55" s="20">
        <v>31403</v>
      </c>
      <c r="D55" s="21">
        <v>23.6</v>
      </c>
      <c r="E55" s="21">
        <v>809</v>
      </c>
    </row>
    <row r="56" spans="1:5" x14ac:dyDescent="0.2">
      <c r="A56" s="18">
        <v>44251</v>
      </c>
      <c r="B56" s="19" t="str">
        <f t="shared" si="0"/>
        <v>środa</v>
      </c>
      <c r="C56" s="20">
        <v>24952</v>
      </c>
      <c r="D56" s="21">
        <v>18.600000000000001</v>
      </c>
      <c r="E56" s="21">
        <v>638</v>
      </c>
    </row>
    <row r="57" spans="1:5" x14ac:dyDescent="0.2">
      <c r="A57" s="18">
        <v>44252</v>
      </c>
      <c r="B57" s="19" t="str">
        <f t="shared" si="0"/>
        <v>czwartek</v>
      </c>
      <c r="C57" s="20">
        <v>8080</v>
      </c>
      <c r="D57" s="21">
        <v>5.6</v>
      </c>
      <c r="E57" s="21">
        <v>193</v>
      </c>
    </row>
    <row r="58" spans="1:5" x14ac:dyDescent="0.2">
      <c r="A58" s="18">
        <v>44253</v>
      </c>
      <c r="B58" s="19" t="str">
        <f t="shared" si="0"/>
        <v>piątek</v>
      </c>
      <c r="C58" s="20">
        <v>0</v>
      </c>
      <c r="D58" s="21">
        <v>0</v>
      </c>
      <c r="E58" s="21">
        <v>0</v>
      </c>
    </row>
    <row r="59" spans="1:5" x14ac:dyDescent="0.2">
      <c r="A59" s="18">
        <v>44254</v>
      </c>
      <c r="B59" s="19" t="str">
        <f t="shared" si="0"/>
        <v>sobota</v>
      </c>
      <c r="C59" s="20">
        <v>0</v>
      </c>
      <c r="D59" s="21">
        <v>0</v>
      </c>
      <c r="E59" s="21">
        <v>0</v>
      </c>
    </row>
    <row r="60" spans="1:5" x14ac:dyDescent="0.2">
      <c r="A60" s="18">
        <v>44255</v>
      </c>
      <c r="B60" s="19" t="str">
        <f t="shared" si="0"/>
        <v>niedziela</v>
      </c>
      <c r="C60" s="20">
        <v>0</v>
      </c>
      <c r="D60" s="21">
        <v>0</v>
      </c>
      <c r="E60" s="21">
        <v>0</v>
      </c>
    </row>
    <row r="61" spans="1:5" x14ac:dyDescent="0.2">
      <c r="A61" s="18">
        <v>44256</v>
      </c>
      <c r="B61" s="19" t="str">
        <f t="shared" si="0"/>
        <v>poniedziałek</v>
      </c>
      <c r="C61" s="20">
        <v>8954</v>
      </c>
      <c r="D61" s="21">
        <v>6.2</v>
      </c>
      <c r="E61" s="21">
        <v>200</v>
      </c>
    </row>
    <row r="62" spans="1:5" x14ac:dyDescent="0.2">
      <c r="A62" s="18">
        <v>44257</v>
      </c>
      <c r="B62" s="19" t="str">
        <f t="shared" si="0"/>
        <v>wtorek</v>
      </c>
      <c r="C62" s="20">
        <v>20078</v>
      </c>
      <c r="D62" s="21">
        <v>13.8</v>
      </c>
      <c r="E62" s="21">
        <v>440</v>
      </c>
    </row>
    <row r="63" spans="1:5" x14ac:dyDescent="0.2">
      <c r="A63" s="18">
        <v>44258</v>
      </c>
      <c r="B63" s="19" t="str">
        <f t="shared" si="0"/>
        <v>środa</v>
      </c>
      <c r="C63" s="20">
        <v>7127</v>
      </c>
      <c r="D63" s="21">
        <v>4.9000000000000004</v>
      </c>
      <c r="E63" s="21">
        <v>166</v>
      </c>
    </row>
    <row r="64" spans="1:5" x14ac:dyDescent="0.2">
      <c r="A64" s="18">
        <v>44259</v>
      </c>
      <c r="B64" s="19" t="str">
        <f t="shared" si="0"/>
        <v>czwartek</v>
      </c>
      <c r="C64" s="20">
        <v>16361</v>
      </c>
      <c r="D64" s="21">
        <v>11.9</v>
      </c>
      <c r="E64" s="21">
        <v>394</v>
      </c>
    </row>
    <row r="65" spans="1:5" x14ac:dyDescent="0.2">
      <c r="A65" s="18">
        <v>44260</v>
      </c>
      <c r="B65" s="19" t="str">
        <f t="shared" si="0"/>
        <v>piątek</v>
      </c>
      <c r="C65" s="20">
        <v>34173</v>
      </c>
      <c r="D65" s="21">
        <v>25.2</v>
      </c>
      <c r="E65" s="21">
        <v>845</v>
      </c>
    </row>
    <row r="66" spans="1:5" x14ac:dyDescent="0.2">
      <c r="A66" s="18">
        <v>44261</v>
      </c>
      <c r="B66" s="19" t="str">
        <f t="shared" si="0"/>
        <v>sobota</v>
      </c>
      <c r="C66" s="20">
        <v>6654</v>
      </c>
      <c r="D66" s="21">
        <v>4.5999999999999996</v>
      </c>
      <c r="E66" s="21">
        <v>157</v>
      </c>
    </row>
    <row r="67" spans="1:5" x14ac:dyDescent="0.2">
      <c r="A67" s="18">
        <v>44262</v>
      </c>
      <c r="B67" s="19" t="str">
        <f t="shared" ref="B67:B130" si="1">TEXT(A67,"dddd")</f>
        <v>niedziela</v>
      </c>
      <c r="C67" s="20">
        <v>0</v>
      </c>
      <c r="D67" s="21">
        <v>0</v>
      </c>
      <c r="E67" s="21">
        <v>0</v>
      </c>
    </row>
    <row r="68" spans="1:5" x14ac:dyDescent="0.2">
      <c r="A68" s="18">
        <v>44263</v>
      </c>
      <c r="B68" s="19" t="str">
        <f t="shared" si="1"/>
        <v>poniedziałek</v>
      </c>
      <c r="C68" s="20">
        <v>22765</v>
      </c>
      <c r="D68" s="21">
        <v>17.3</v>
      </c>
      <c r="E68" s="21">
        <v>595</v>
      </c>
    </row>
    <row r="69" spans="1:5" x14ac:dyDescent="0.2">
      <c r="A69" s="18">
        <v>44264</v>
      </c>
      <c r="B69" s="19" t="str">
        <f t="shared" si="1"/>
        <v>wtorek</v>
      </c>
      <c r="C69" s="20">
        <v>33127</v>
      </c>
      <c r="D69" s="21">
        <v>25</v>
      </c>
      <c r="E69" s="21">
        <v>851</v>
      </c>
    </row>
    <row r="70" spans="1:5" x14ac:dyDescent="0.2">
      <c r="A70" s="18">
        <v>44265</v>
      </c>
      <c r="B70" s="19" t="str">
        <f t="shared" si="1"/>
        <v>środa</v>
      </c>
      <c r="C70" s="20">
        <v>32265</v>
      </c>
      <c r="D70" s="21">
        <v>23.7</v>
      </c>
      <c r="E70" s="21">
        <v>794</v>
      </c>
    </row>
    <row r="71" spans="1:5" x14ac:dyDescent="0.2">
      <c r="A71" s="18">
        <v>44266</v>
      </c>
      <c r="B71" s="19" t="str">
        <f t="shared" si="1"/>
        <v>czwartek</v>
      </c>
      <c r="C71" s="20">
        <v>36248</v>
      </c>
      <c r="D71" s="21">
        <v>26.6</v>
      </c>
      <c r="E71" s="21">
        <v>895</v>
      </c>
    </row>
    <row r="72" spans="1:5" x14ac:dyDescent="0.2">
      <c r="A72" s="18">
        <v>44267</v>
      </c>
      <c r="B72" s="19" t="str">
        <f t="shared" si="1"/>
        <v>piątek</v>
      </c>
      <c r="C72" s="20">
        <v>13383</v>
      </c>
      <c r="D72" s="21">
        <v>9.1999999999999993</v>
      </c>
      <c r="E72" s="21">
        <v>293</v>
      </c>
    </row>
    <row r="73" spans="1:5" x14ac:dyDescent="0.2">
      <c r="A73" s="18">
        <v>44268</v>
      </c>
      <c r="B73" s="19" t="str">
        <f t="shared" si="1"/>
        <v>sobota</v>
      </c>
      <c r="C73" s="20">
        <v>0</v>
      </c>
      <c r="D73" s="21">
        <v>0</v>
      </c>
      <c r="E73" s="21">
        <v>0</v>
      </c>
    </row>
    <row r="74" spans="1:5" x14ac:dyDescent="0.2">
      <c r="A74" s="18">
        <v>44269</v>
      </c>
      <c r="B74" s="19" t="str">
        <f t="shared" si="1"/>
        <v>niedziela</v>
      </c>
      <c r="C74" s="20">
        <v>0</v>
      </c>
      <c r="D74" s="21">
        <v>0</v>
      </c>
      <c r="E74" s="21">
        <v>0</v>
      </c>
    </row>
    <row r="75" spans="1:5" x14ac:dyDescent="0.2">
      <c r="A75" s="18">
        <v>44270</v>
      </c>
      <c r="B75" s="19" t="str">
        <f t="shared" si="1"/>
        <v>poniedziałek</v>
      </c>
      <c r="C75" s="20">
        <v>7875</v>
      </c>
      <c r="D75" s="21">
        <v>5.6</v>
      </c>
      <c r="E75" s="21">
        <v>199</v>
      </c>
    </row>
    <row r="76" spans="1:5" x14ac:dyDescent="0.2">
      <c r="A76" s="18">
        <v>44271</v>
      </c>
      <c r="B76" s="19" t="str">
        <f t="shared" si="1"/>
        <v>wtorek</v>
      </c>
      <c r="C76" s="20">
        <v>0</v>
      </c>
      <c r="D76" s="21">
        <v>0</v>
      </c>
      <c r="E76" s="21">
        <v>0</v>
      </c>
    </row>
    <row r="77" spans="1:5" x14ac:dyDescent="0.2">
      <c r="A77" s="18">
        <v>44272</v>
      </c>
      <c r="B77" s="19" t="str">
        <f t="shared" si="1"/>
        <v>środa</v>
      </c>
      <c r="C77" s="20">
        <v>0</v>
      </c>
      <c r="D77" s="21">
        <v>0</v>
      </c>
      <c r="E77" s="21">
        <v>0</v>
      </c>
    </row>
    <row r="78" spans="1:5" x14ac:dyDescent="0.2">
      <c r="A78" s="18">
        <v>44273</v>
      </c>
      <c r="B78" s="19" t="str">
        <f t="shared" si="1"/>
        <v>czwartek</v>
      </c>
      <c r="C78" s="20">
        <v>2681</v>
      </c>
      <c r="D78" s="21">
        <v>1.7</v>
      </c>
      <c r="E78" s="21">
        <v>64</v>
      </c>
    </row>
    <row r="79" spans="1:5" x14ac:dyDescent="0.2">
      <c r="A79" s="18">
        <v>44274</v>
      </c>
      <c r="B79" s="19" t="str">
        <f t="shared" si="1"/>
        <v>piątek</v>
      </c>
      <c r="C79" s="20">
        <v>0</v>
      </c>
      <c r="D79" s="21">
        <v>0</v>
      </c>
      <c r="E79" s="21">
        <v>0</v>
      </c>
    </row>
    <row r="80" spans="1:5" x14ac:dyDescent="0.2">
      <c r="A80" s="18">
        <v>44275</v>
      </c>
      <c r="B80" s="19" t="str">
        <f t="shared" si="1"/>
        <v>sobota</v>
      </c>
      <c r="C80" s="20">
        <v>0</v>
      </c>
      <c r="D80" s="21">
        <v>0</v>
      </c>
      <c r="E80" s="21">
        <v>0</v>
      </c>
    </row>
    <row r="81" spans="1:5" x14ac:dyDescent="0.2">
      <c r="A81" s="18">
        <v>44276</v>
      </c>
      <c r="B81" s="19" t="str">
        <f t="shared" si="1"/>
        <v>niedziela</v>
      </c>
      <c r="C81" s="20">
        <v>0</v>
      </c>
      <c r="D81" s="21">
        <v>0</v>
      </c>
      <c r="E81" s="21">
        <v>0</v>
      </c>
    </row>
    <row r="82" spans="1:5" x14ac:dyDescent="0.2">
      <c r="A82" s="18">
        <v>44277</v>
      </c>
      <c r="B82" s="19" t="str">
        <f t="shared" si="1"/>
        <v>poniedziałek</v>
      </c>
      <c r="C82" s="20">
        <v>0</v>
      </c>
      <c r="D82" s="21">
        <v>0</v>
      </c>
      <c r="E82" s="21">
        <v>0</v>
      </c>
    </row>
    <row r="83" spans="1:5" x14ac:dyDescent="0.2">
      <c r="A83" s="18">
        <v>44278</v>
      </c>
      <c r="B83" s="19" t="str">
        <f t="shared" si="1"/>
        <v>wtorek</v>
      </c>
      <c r="C83" s="20">
        <v>0</v>
      </c>
      <c r="D83" s="21">
        <v>0</v>
      </c>
      <c r="E83" s="21">
        <v>0</v>
      </c>
    </row>
    <row r="84" spans="1:5" x14ac:dyDescent="0.2">
      <c r="A84" s="18">
        <v>44279</v>
      </c>
      <c r="B84" s="19" t="str">
        <f t="shared" si="1"/>
        <v>środa</v>
      </c>
      <c r="C84" s="20">
        <v>0</v>
      </c>
      <c r="D84" s="21">
        <v>0</v>
      </c>
      <c r="E84" s="21">
        <v>0</v>
      </c>
    </row>
    <row r="85" spans="1:5" x14ac:dyDescent="0.2">
      <c r="A85" s="18">
        <v>44280</v>
      </c>
      <c r="B85" s="19" t="str">
        <f t="shared" si="1"/>
        <v>czwartek</v>
      </c>
      <c r="C85" s="20">
        <v>0</v>
      </c>
      <c r="D85" s="21">
        <v>0</v>
      </c>
      <c r="E85" s="21">
        <v>0</v>
      </c>
    </row>
    <row r="86" spans="1:5" x14ac:dyDescent="0.2">
      <c r="A86" s="18">
        <v>44281</v>
      </c>
      <c r="B86" s="19" t="str">
        <f t="shared" si="1"/>
        <v>piątek</v>
      </c>
      <c r="C86" s="20">
        <v>0</v>
      </c>
      <c r="D86" s="21">
        <v>0</v>
      </c>
      <c r="E86" s="21">
        <v>0</v>
      </c>
    </row>
    <row r="87" spans="1:5" x14ac:dyDescent="0.2">
      <c r="A87" s="18">
        <v>44282</v>
      </c>
      <c r="B87" s="19" t="str">
        <f t="shared" si="1"/>
        <v>sobota</v>
      </c>
      <c r="C87" s="20">
        <v>0</v>
      </c>
      <c r="D87" s="21">
        <v>0</v>
      </c>
      <c r="E87" s="21">
        <v>0</v>
      </c>
    </row>
    <row r="88" spans="1:5" x14ac:dyDescent="0.2">
      <c r="A88" s="18">
        <v>44283</v>
      </c>
      <c r="B88" s="19" t="str">
        <f t="shared" si="1"/>
        <v>niedziela</v>
      </c>
      <c r="C88" s="20">
        <v>0</v>
      </c>
      <c r="D88" s="21">
        <v>0</v>
      </c>
      <c r="E88" s="21">
        <v>0</v>
      </c>
    </row>
    <row r="89" spans="1:5" x14ac:dyDescent="0.2">
      <c r="A89" s="18">
        <v>44284</v>
      </c>
      <c r="B89" s="19" t="str">
        <f t="shared" si="1"/>
        <v>poniedziałek</v>
      </c>
      <c r="C89" s="20">
        <v>0</v>
      </c>
      <c r="D89" s="21">
        <v>0</v>
      </c>
      <c r="E89" s="21">
        <v>0</v>
      </c>
    </row>
    <row r="90" spans="1:5" x14ac:dyDescent="0.2">
      <c r="A90" s="18">
        <v>44285</v>
      </c>
      <c r="B90" s="19" t="str">
        <f t="shared" si="1"/>
        <v>wtorek</v>
      </c>
      <c r="C90" s="20">
        <v>1842</v>
      </c>
      <c r="D90" s="21">
        <v>1.3</v>
      </c>
      <c r="E90" s="21">
        <v>49</v>
      </c>
    </row>
    <row r="91" spans="1:5" x14ac:dyDescent="0.2">
      <c r="A91" s="18">
        <v>44286</v>
      </c>
      <c r="B91" s="19" t="str">
        <f t="shared" si="1"/>
        <v>środa</v>
      </c>
      <c r="C91" s="20">
        <v>1445</v>
      </c>
      <c r="D91" s="21">
        <v>1</v>
      </c>
      <c r="E91" s="21">
        <v>31</v>
      </c>
    </row>
    <row r="92" spans="1:5" x14ac:dyDescent="0.2">
      <c r="A92" s="18">
        <v>44287</v>
      </c>
      <c r="B92" s="19" t="str">
        <f t="shared" si="1"/>
        <v>czwartek</v>
      </c>
      <c r="C92" s="20">
        <v>0</v>
      </c>
      <c r="D92" s="21">
        <v>0</v>
      </c>
      <c r="E92" s="21">
        <v>0</v>
      </c>
    </row>
    <row r="93" spans="1:5" x14ac:dyDescent="0.2">
      <c r="A93" s="18">
        <v>44288</v>
      </c>
      <c r="B93" s="19" t="str">
        <f t="shared" si="1"/>
        <v>piątek</v>
      </c>
      <c r="C93" s="20">
        <v>0</v>
      </c>
      <c r="D93" s="21">
        <v>0</v>
      </c>
      <c r="E93" s="21">
        <v>0</v>
      </c>
    </row>
    <row r="94" spans="1:5" x14ac:dyDescent="0.2">
      <c r="A94" s="18">
        <v>44289</v>
      </c>
      <c r="B94" s="19" t="str">
        <f t="shared" si="1"/>
        <v>sobota</v>
      </c>
      <c r="C94" s="20">
        <v>0</v>
      </c>
      <c r="D94" s="21">
        <v>0</v>
      </c>
      <c r="E94" s="21">
        <v>0</v>
      </c>
    </row>
    <row r="95" spans="1:5" x14ac:dyDescent="0.2">
      <c r="A95" s="18">
        <v>44290</v>
      </c>
      <c r="B95" s="19" t="str">
        <f t="shared" si="1"/>
        <v>niedziela</v>
      </c>
      <c r="C95" s="20">
        <v>0</v>
      </c>
      <c r="D95" s="21">
        <v>0</v>
      </c>
      <c r="E95" s="21">
        <v>0</v>
      </c>
    </row>
    <row r="96" spans="1:5" x14ac:dyDescent="0.2">
      <c r="A96" s="18">
        <v>44291</v>
      </c>
      <c r="B96" s="19" t="str">
        <f t="shared" si="1"/>
        <v>poniedziałek</v>
      </c>
      <c r="C96" s="20">
        <v>0</v>
      </c>
      <c r="D96" s="21">
        <v>0</v>
      </c>
      <c r="E96" s="21">
        <v>0</v>
      </c>
    </row>
    <row r="97" spans="1:5" x14ac:dyDescent="0.2">
      <c r="A97" s="18">
        <v>44292</v>
      </c>
      <c r="B97" s="19" t="str">
        <f t="shared" si="1"/>
        <v>wtorek</v>
      </c>
      <c r="C97" s="20">
        <v>0</v>
      </c>
      <c r="D97" s="21">
        <v>0</v>
      </c>
      <c r="E97" s="21">
        <v>0</v>
      </c>
    </row>
    <row r="98" spans="1:5" x14ac:dyDescent="0.2">
      <c r="A98" s="18">
        <v>44293</v>
      </c>
      <c r="B98" s="19" t="str">
        <f t="shared" si="1"/>
        <v>środa</v>
      </c>
      <c r="C98" s="20">
        <v>0</v>
      </c>
      <c r="D98" s="21">
        <v>0</v>
      </c>
      <c r="E98" s="21">
        <v>0</v>
      </c>
    </row>
    <row r="99" spans="1:5" x14ac:dyDescent="0.2">
      <c r="A99" s="18">
        <v>44294</v>
      </c>
      <c r="B99" s="19" t="str">
        <f t="shared" si="1"/>
        <v>czwartek</v>
      </c>
      <c r="C99" s="20">
        <v>16165</v>
      </c>
      <c r="D99" s="21">
        <v>11.3</v>
      </c>
      <c r="E99" s="21">
        <v>383</v>
      </c>
    </row>
    <row r="100" spans="1:5" x14ac:dyDescent="0.2">
      <c r="A100" s="18">
        <v>44295</v>
      </c>
      <c r="B100" s="19" t="str">
        <f t="shared" si="1"/>
        <v>piątek</v>
      </c>
      <c r="C100" s="20">
        <v>45892</v>
      </c>
      <c r="D100" s="21">
        <v>33.9</v>
      </c>
      <c r="E100" s="21">
        <v>1142</v>
      </c>
    </row>
    <row r="101" spans="1:5" x14ac:dyDescent="0.2">
      <c r="A101" s="18">
        <v>44296</v>
      </c>
      <c r="B101" s="19" t="str">
        <f t="shared" si="1"/>
        <v>sobota</v>
      </c>
      <c r="C101" s="20">
        <v>0</v>
      </c>
      <c r="D101" s="21">
        <v>0</v>
      </c>
      <c r="E101" s="21">
        <v>0</v>
      </c>
    </row>
    <row r="102" spans="1:5" x14ac:dyDescent="0.2">
      <c r="A102" s="18">
        <v>44297</v>
      </c>
      <c r="B102" s="19" t="str">
        <f t="shared" si="1"/>
        <v>niedziela</v>
      </c>
      <c r="C102" s="20">
        <v>10978</v>
      </c>
      <c r="D102" s="21">
        <v>8.5</v>
      </c>
      <c r="E102" s="21">
        <v>293</v>
      </c>
    </row>
    <row r="103" spans="1:5" x14ac:dyDescent="0.2">
      <c r="A103" s="18">
        <v>44298</v>
      </c>
      <c r="B103" s="19" t="str">
        <f t="shared" si="1"/>
        <v>poniedziałek</v>
      </c>
      <c r="C103" s="20">
        <v>2478</v>
      </c>
      <c r="D103" s="21">
        <v>1.8</v>
      </c>
      <c r="E103" s="21">
        <v>63</v>
      </c>
    </row>
    <row r="104" spans="1:5" x14ac:dyDescent="0.2">
      <c r="A104" s="18">
        <v>44299</v>
      </c>
      <c r="B104" s="19" t="str">
        <f t="shared" si="1"/>
        <v>wtorek</v>
      </c>
      <c r="C104" s="20">
        <v>0</v>
      </c>
      <c r="D104" s="21">
        <v>0</v>
      </c>
      <c r="E104" s="21">
        <v>0</v>
      </c>
    </row>
    <row r="105" spans="1:5" x14ac:dyDescent="0.2">
      <c r="A105" s="18">
        <v>44300</v>
      </c>
      <c r="B105" s="19" t="str">
        <f t="shared" si="1"/>
        <v>środa</v>
      </c>
      <c r="C105" s="20">
        <v>14157</v>
      </c>
      <c r="D105" s="21">
        <v>9.8000000000000007</v>
      </c>
      <c r="E105" s="21">
        <v>321</v>
      </c>
    </row>
    <row r="106" spans="1:5" x14ac:dyDescent="0.2">
      <c r="A106" s="18">
        <v>44301</v>
      </c>
      <c r="B106" s="19" t="str">
        <f t="shared" si="1"/>
        <v>czwartek</v>
      </c>
      <c r="C106" s="20">
        <v>14326</v>
      </c>
      <c r="D106" s="21">
        <v>10.1</v>
      </c>
      <c r="E106" s="21">
        <v>321</v>
      </c>
    </row>
    <row r="107" spans="1:5" x14ac:dyDescent="0.2">
      <c r="A107" s="18">
        <v>44302</v>
      </c>
      <c r="B107" s="19" t="str">
        <f t="shared" si="1"/>
        <v>piątek</v>
      </c>
      <c r="C107" s="20">
        <v>0</v>
      </c>
      <c r="D107" s="21">
        <v>0</v>
      </c>
      <c r="E107" s="21">
        <v>0</v>
      </c>
    </row>
    <row r="108" spans="1:5" x14ac:dyDescent="0.2">
      <c r="A108" s="18">
        <v>44303</v>
      </c>
      <c r="B108" s="19" t="str">
        <f t="shared" si="1"/>
        <v>sobota</v>
      </c>
      <c r="C108" s="20">
        <v>0</v>
      </c>
      <c r="D108" s="21">
        <v>0</v>
      </c>
      <c r="E108" s="21">
        <v>0</v>
      </c>
    </row>
    <row r="109" spans="1:5" x14ac:dyDescent="0.2">
      <c r="A109" s="18">
        <v>44304</v>
      </c>
      <c r="B109" s="19" t="str">
        <f t="shared" si="1"/>
        <v>niedziela</v>
      </c>
      <c r="C109" s="20">
        <v>0</v>
      </c>
      <c r="D109" s="21">
        <v>0</v>
      </c>
      <c r="E109" s="21">
        <v>0</v>
      </c>
    </row>
    <row r="110" spans="1:5" x14ac:dyDescent="0.2">
      <c r="A110" s="18">
        <v>44305</v>
      </c>
      <c r="B110" s="19" t="str">
        <f t="shared" si="1"/>
        <v>poniedziałek</v>
      </c>
      <c r="C110" s="20">
        <v>0</v>
      </c>
      <c r="D110" s="21">
        <v>0</v>
      </c>
      <c r="E110" s="21">
        <v>0</v>
      </c>
    </row>
    <row r="111" spans="1:5" x14ac:dyDescent="0.2">
      <c r="A111" s="18">
        <v>44306</v>
      </c>
      <c r="B111" s="19" t="str">
        <f t="shared" si="1"/>
        <v>wtorek</v>
      </c>
      <c r="C111" s="20">
        <v>0</v>
      </c>
      <c r="D111" s="21">
        <v>0</v>
      </c>
      <c r="E111" s="21">
        <v>0</v>
      </c>
    </row>
    <row r="112" spans="1:5" x14ac:dyDescent="0.2">
      <c r="A112" s="18">
        <v>44307</v>
      </c>
      <c r="B112" s="19" t="str">
        <f t="shared" si="1"/>
        <v>środa</v>
      </c>
      <c r="C112" s="20">
        <v>0</v>
      </c>
      <c r="D112" s="21">
        <v>0</v>
      </c>
      <c r="E112" s="21">
        <v>0</v>
      </c>
    </row>
    <row r="113" spans="1:5" x14ac:dyDescent="0.2">
      <c r="A113" s="18">
        <v>44308</v>
      </c>
      <c r="B113" s="19" t="str">
        <f t="shared" si="1"/>
        <v>czwartek</v>
      </c>
      <c r="C113" s="20">
        <v>0</v>
      </c>
      <c r="D113" s="21">
        <v>0</v>
      </c>
      <c r="E113" s="21">
        <v>0</v>
      </c>
    </row>
    <row r="114" spans="1:5" x14ac:dyDescent="0.2">
      <c r="A114" s="18">
        <v>44309</v>
      </c>
      <c r="B114" s="19" t="str">
        <f t="shared" si="1"/>
        <v>piątek</v>
      </c>
      <c r="C114" s="20">
        <v>0</v>
      </c>
      <c r="D114" s="21">
        <v>0</v>
      </c>
      <c r="E114" s="21">
        <v>0</v>
      </c>
    </row>
    <row r="115" spans="1:5" x14ac:dyDescent="0.2">
      <c r="A115" s="18">
        <v>44310</v>
      </c>
      <c r="B115" s="19" t="str">
        <f t="shared" si="1"/>
        <v>sobota</v>
      </c>
      <c r="C115" s="20">
        <v>0</v>
      </c>
      <c r="D115" s="21">
        <v>0</v>
      </c>
      <c r="E115" s="21">
        <v>0</v>
      </c>
    </row>
    <row r="116" spans="1:5" x14ac:dyDescent="0.2">
      <c r="A116" s="18">
        <v>44311</v>
      </c>
      <c r="B116" s="19" t="str">
        <f t="shared" si="1"/>
        <v>niedziela</v>
      </c>
      <c r="C116" s="20">
        <v>1802</v>
      </c>
      <c r="D116" s="21">
        <v>1.2</v>
      </c>
      <c r="E116" s="21">
        <v>39</v>
      </c>
    </row>
    <row r="117" spans="1:5" x14ac:dyDescent="0.2">
      <c r="A117" s="18">
        <v>44312</v>
      </c>
      <c r="B117" s="19" t="str">
        <f t="shared" si="1"/>
        <v>poniedziałek</v>
      </c>
      <c r="C117" s="20">
        <v>0</v>
      </c>
      <c r="D117" s="21">
        <v>0</v>
      </c>
      <c r="E117" s="21">
        <v>0</v>
      </c>
    </row>
    <row r="118" spans="1:5" x14ac:dyDescent="0.2">
      <c r="A118" s="18">
        <v>44313</v>
      </c>
      <c r="B118" s="19" t="str">
        <f t="shared" si="1"/>
        <v>wtorek</v>
      </c>
      <c r="C118" s="20">
        <v>0</v>
      </c>
      <c r="D118" s="21">
        <v>0</v>
      </c>
      <c r="E118" s="21">
        <v>0</v>
      </c>
    </row>
    <row r="119" spans="1:5" x14ac:dyDescent="0.2">
      <c r="A119" s="18">
        <v>44314</v>
      </c>
      <c r="B119" s="19" t="str">
        <f t="shared" si="1"/>
        <v>środa</v>
      </c>
      <c r="C119" s="20">
        <v>0</v>
      </c>
      <c r="D119" s="21">
        <v>0</v>
      </c>
      <c r="E119" s="21">
        <v>0</v>
      </c>
    </row>
    <row r="120" spans="1:5" x14ac:dyDescent="0.2">
      <c r="A120" s="18">
        <v>44315</v>
      </c>
      <c r="B120" s="19" t="str">
        <f t="shared" si="1"/>
        <v>czwartek</v>
      </c>
      <c r="C120" s="20">
        <v>18256</v>
      </c>
      <c r="D120" s="21">
        <v>13</v>
      </c>
      <c r="E120" s="21">
        <v>441</v>
      </c>
    </row>
    <row r="121" spans="1:5" x14ac:dyDescent="0.2">
      <c r="A121" s="18">
        <v>44316</v>
      </c>
      <c r="B121" s="19" t="str">
        <f t="shared" si="1"/>
        <v>piątek</v>
      </c>
      <c r="C121" s="20">
        <v>19985</v>
      </c>
      <c r="D121" s="21">
        <v>14.2</v>
      </c>
      <c r="E121" s="21">
        <v>469</v>
      </c>
    </row>
    <row r="122" spans="1:5" x14ac:dyDescent="0.2">
      <c r="A122" s="18">
        <v>44317</v>
      </c>
      <c r="B122" s="19" t="str">
        <f t="shared" si="1"/>
        <v>sobota</v>
      </c>
      <c r="C122" s="20">
        <v>0</v>
      </c>
      <c r="D122" s="21">
        <v>0</v>
      </c>
      <c r="E122" s="21">
        <v>0</v>
      </c>
    </row>
    <row r="123" spans="1:5" x14ac:dyDescent="0.2">
      <c r="A123" s="18">
        <v>44318</v>
      </c>
      <c r="B123" s="19" t="str">
        <f t="shared" si="1"/>
        <v>niedziela</v>
      </c>
      <c r="C123" s="20">
        <v>0</v>
      </c>
      <c r="D123" s="21">
        <v>0</v>
      </c>
      <c r="E123" s="21">
        <v>0</v>
      </c>
    </row>
    <row r="124" spans="1:5" x14ac:dyDescent="0.2">
      <c r="A124" s="18">
        <v>44319</v>
      </c>
      <c r="B124" s="19" t="str">
        <f t="shared" si="1"/>
        <v>poniedziałek</v>
      </c>
      <c r="C124" s="20">
        <v>0</v>
      </c>
      <c r="D124" s="21">
        <v>0</v>
      </c>
      <c r="E124" s="21">
        <v>0</v>
      </c>
    </row>
    <row r="125" spans="1:5" x14ac:dyDescent="0.2">
      <c r="A125" s="18">
        <v>44320</v>
      </c>
      <c r="B125" s="19" t="str">
        <f t="shared" si="1"/>
        <v>wtorek</v>
      </c>
      <c r="C125" s="20">
        <v>9167</v>
      </c>
      <c r="D125" s="21">
        <v>6.5</v>
      </c>
      <c r="E125" s="21">
        <v>220</v>
      </c>
    </row>
    <row r="126" spans="1:5" x14ac:dyDescent="0.2">
      <c r="A126" s="18">
        <v>44321</v>
      </c>
      <c r="B126" s="19" t="str">
        <f t="shared" si="1"/>
        <v>środa</v>
      </c>
      <c r="C126" s="20">
        <v>11981</v>
      </c>
      <c r="D126" s="21">
        <v>8.1</v>
      </c>
      <c r="E126" s="21">
        <v>270</v>
      </c>
    </row>
    <row r="127" spans="1:5" x14ac:dyDescent="0.2">
      <c r="A127" s="18">
        <v>44322</v>
      </c>
      <c r="B127" s="19" t="str">
        <f t="shared" si="1"/>
        <v>czwartek</v>
      </c>
      <c r="C127" s="20">
        <v>44335</v>
      </c>
      <c r="D127" s="21">
        <v>32.700000000000003</v>
      </c>
      <c r="E127" s="21">
        <v>1107</v>
      </c>
    </row>
    <row r="128" spans="1:5" x14ac:dyDescent="0.2">
      <c r="A128" s="18">
        <v>44323</v>
      </c>
      <c r="B128" s="19" t="str">
        <f t="shared" si="1"/>
        <v>piątek</v>
      </c>
      <c r="C128" s="20">
        <v>0</v>
      </c>
      <c r="D128" s="21">
        <v>0</v>
      </c>
      <c r="E128" s="21">
        <v>0</v>
      </c>
    </row>
    <row r="129" spans="1:5" x14ac:dyDescent="0.2">
      <c r="A129" s="18">
        <v>44324</v>
      </c>
      <c r="B129" s="19" t="str">
        <f t="shared" si="1"/>
        <v>sobota</v>
      </c>
      <c r="C129" s="20">
        <v>0</v>
      </c>
      <c r="D129" s="21">
        <v>0</v>
      </c>
      <c r="E129" s="21">
        <v>0</v>
      </c>
    </row>
    <row r="130" spans="1:5" x14ac:dyDescent="0.2">
      <c r="A130" s="18">
        <v>44325</v>
      </c>
      <c r="B130" s="19" t="str">
        <f t="shared" si="1"/>
        <v>niedziela</v>
      </c>
      <c r="C130" s="20">
        <v>0</v>
      </c>
      <c r="D130" s="21">
        <v>0</v>
      </c>
      <c r="E130" s="21">
        <v>0</v>
      </c>
    </row>
    <row r="131" spans="1:5" x14ac:dyDescent="0.2">
      <c r="A131" s="18">
        <v>44326</v>
      </c>
      <c r="B131" s="19" t="str">
        <f t="shared" ref="B131:B152" si="2">TEXT(A131,"dddd")</f>
        <v>poniedziałek</v>
      </c>
      <c r="C131" s="20">
        <v>26354</v>
      </c>
      <c r="D131" s="21">
        <v>18.399999999999999</v>
      </c>
      <c r="E131" s="21">
        <v>594</v>
      </c>
    </row>
    <row r="132" spans="1:5" x14ac:dyDescent="0.2">
      <c r="A132" s="18">
        <v>44327</v>
      </c>
      <c r="B132" s="19" t="str">
        <f t="shared" si="2"/>
        <v>wtorek</v>
      </c>
      <c r="C132" s="20">
        <v>17353</v>
      </c>
      <c r="D132" s="21">
        <v>12</v>
      </c>
      <c r="E132" s="21">
        <v>398</v>
      </c>
    </row>
    <row r="133" spans="1:5" x14ac:dyDescent="0.2">
      <c r="A133" s="18">
        <v>44328</v>
      </c>
      <c r="B133" s="19" t="str">
        <f t="shared" si="2"/>
        <v>środa</v>
      </c>
      <c r="C133" s="20">
        <v>0</v>
      </c>
      <c r="D133" s="21">
        <v>0</v>
      </c>
      <c r="E133" s="21">
        <v>0</v>
      </c>
    </row>
    <row r="134" spans="1:5" x14ac:dyDescent="0.2">
      <c r="A134" s="18">
        <v>44329</v>
      </c>
      <c r="B134" s="19" t="str">
        <f t="shared" si="2"/>
        <v>czwartek</v>
      </c>
      <c r="C134" s="20">
        <v>40226</v>
      </c>
      <c r="D134" s="21">
        <v>30.2</v>
      </c>
      <c r="E134" s="21">
        <v>1024</v>
      </c>
    </row>
    <row r="135" spans="1:5" x14ac:dyDescent="0.2">
      <c r="A135" s="18">
        <v>44330</v>
      </c>
      <c r="B135" s="19" t="str">
        <f t="shared" si="2"/>
        <v>piątek</v>
      </c>
      <c r="C135" s="20">
        <v>44451</v>
      </c>
      <c r="D135" s="21">
        <v>34</v>
      </c>
      <c r="E135" s="21">
        <v>1160</v>
      </c>
    </row>
    <row r="136" spans="1:5" x14ac:dyDescent="0.2">
      <c r="A136" s="18">
        <v>44331</v>
      </c>
      <c r="B136" s="19" t="str">
        <f t="shared" si="2"/>
        <v>sobota</v>
      </c>
      <c r="C136" s="20">
        <v>0</v>
      </c>
      <c r="D136" s="21">
        <v>0</v>
      </c>
      <c r="E136" s="21">
        <v>0</v>
      </c>
    </row>
    <row r="137" spans="1:5" x14ac:dyDescent="0.2">
      <c r="A137" s="18">
        <v>44332</v>
      </c>
      <c r="B137" s="19" t="str">
        <f t="shared" si="2"/>
        <v>niedziela</v>
      </c>
      <c r="C137" s="20">
        <v>0</v>
      </c>
      <c r="D137" s="21">
        <v>0</v>
      </c>
      <c r="E137" s="21">
        <v>0</v>
      </c>
    </row>
    <row r="138" spans="1:5" x14ac:dyDescent="0.2">
      <c r="A138" s="18">
        <v>44333</v>
      </c>
      <c r="B138" s="19" t="str">
        <f t="shared" si="2"/>
        <v>poniedziałek</v>
      </c>
      <c r="C138" s="20">
        <v>8110</v>
      </c>
      <c r="D138" s="21">
        <v>5.8</v>
      </c>
      <c r="E138" s="21">
        <v>208</v>
      </c>
    </row>
    <row r="139" spans="1:5" x14ac:dyDescent="0.2">
      <c r="A139" s="18">
        <v>44334</v>
      </c>
      <c r="B139" s="19" t="str">
        <f t="shared" si="2"/>
        <v>wtorek</v>
      </c>
      <c r="C139" s="20">
        <v>44167</v>
      </c>
      <c r="D139" s="21">
        <v>33.700000000000003</v>
      </c>
      <c r="E139" s="21">
        <v>1160</v>
      </c>
    </row>
    <row r="140" spans="1:5" x14ac:dyDescent="0.2">
      <c r="A140" s="18">
        <v>44335</v>
      </c>
      <c r="B140" s="19" t="str">
        <f t="shared" si="2"/>
        <v>środa</v>
      </c>
      <c r="C140" s="20">
        <v>0</v>
      </c>
      <c r="D140" s="21">
        <v>0</v>
      </c>
      <c r="E140" s="21">
        <v>0</v>
      </c>
    </row>
    <row r="141" spans="1:5" x14ac:dyDescent="0.2">
      <c r="A141" s="18">
        <v>44336</v>
      </c>
      <c r="B141" s="19" t="str">
        <f t="shared" si="2"/>
        <v>czwartek</v>
      </c>
      <c r="C141" s="20">
        <v>45406</v>
      </c>
      <c r="D141" s="21">
        <v>33.5</v>
      </c>
      <c r="E141" s="21">
        <v>1130</v>
      </c>
    </row>
    <row r="142" spans="1:5" x14ac:dyDescent="0.2">
      <c r="A142" s="18">
        <v>44337</v>
      </c>
      <c r="B142" s="19" t="str">
        <f t="shared" si="2"/>
        <v>piątek</v>
      </c>
      <c r="C142" s="20">
        <v>38350</v>
      </c>
      <c r="D142" s="21">
        <v>28.6</v>
      </c>
      <c r="E142" s="21">
        <v>967</v>
      </c>
    </row>
    <row r="143" spans="1:5" x14ac:dyDescent="0.2">
      <c r="A143" s="18">
        <v>44338</v>
      </c>
      <c r="B143" s="19" t="str">
        <f t="shared" si="2"/>
        <v>sobota</v>
      </c>
      <c r="C143" s="20">
        <v>0</v>
      </c>
      <c r="D143" s="21">
        <v>0</v>
      </c>
      <c r="E143" s="21">
        <v>0</v>
      </c>
    </row>
    <row r="144" spans="1:5" x14ac:dyDescent="0.2">
      <c r="A144" s="18">
        <v>44339</v>
      </c>
      <c r="B144" s="19" t="str">
        <f t="shared" si="2"/>
        <v>niedziela</v>
      </c>
      <c r="C144" s="20">
        <v>0</v>
      </c>
      <c r="D144" s="21">
        <v>0</v>
      </c>
      <c r="E144" s="21">
        <v>0</v>
      </c>
    </row>
    <row r="145" spans="1:5" x14ac:dyDescent="0.2">
      <c r="A145" s="18">
        <v>44340</v>
      </c>
      <c r="B145" s="19" t="str">
        <f t="shared" si="2"/>
        <v>poniedziałek</v>
      </c>
      <c r="C145" s="20">
        <v>0</v>
      </c>
      <c r="D145" s="21">
        <v>0</v>
      </c>
      <c r="E145" s="21">
        <v>0</v>
      </c>
    </row>
    <row r="146" spans="1:5" x14ac:dyDescent="0.2">
      <c r="A146" s="18">
        <v>44341</v>
      </c>
      <c r="B146" s="19" t="str">
        <f t="shared" si="2"/>
        <v>wtorek</v>
      </c>
      <c r="C146" s="20">
        <v>47620</v>
      </c>
      <c r="D146" s="21">
        <v>36.5</v>
      </c>
      <c r="E146" s="21">
        <v>1245</v>
      </c>
    </row>
    <row r="147" spans="1:5" x14ac:dyDescent="0.2">
      <c r="A147" s="18">
        <v>44342</v>
      </c>
      <c r="B147" s="19" t="str">
        <f t="shared" si="2"/>
        <v>środa</v>
      </c>
      <c r="C147" s="20">
        <v>0</v>
      </c>
      <c r="D147" s="21">
        <v>0</v>
      </c>
      <c r="E147" s="21">
        <v>0</v>
      </c>
    </row>
    <row r="148" spans="1:5" x14ac:dyDescent="0.2">
      <c r="A148" s="18">
        <v>44343</v>
      </c>
      <c r="B148" s="19" t="str">
        <f t="shared" si="2"/>
        <v>czwartek</v>
      </c>
      <c r="C148" s="20">
        <v>0</v>
      </c>
      <c r="D148" s="21">
        <v>0</v>
      </c>
      <c r="E148" s="21">
        <v>0</v>
      </c>
    </row>
    <row r="149" spans="1:5" x14ac:dyDescent="0.2">
      <c r="A149" s="18">
        <v>44344</v>
      </c>
      <c r="B149" s="19" t="str">
        <f t="shared" si="2"/>
        <v>piątek</v>
      </c>
      <c r="C149" s="20">
        <v>0</v>
      </c>
      <c r="D149" s="21">
        <v>0</v>
      </c>
      <c r="E149" s="21">
        <v>0</v>
      </c>
    </row>
    <row r="150" spans="1:5" x14ac:dyDescent="0.2">
      <c r="A150" s="18">
        <v>44345</v>
      </c>
      <c r="B150" s="19" t="str">
        <f t="shared" si="2"/>
        <v>sobota</v>
      </c>
      <c r="C150" s="20">
        <v>0</v>
      </c>
      <c r="D150" s="21">
        <v>0</v>
      </c>
      <c r="E150" s="21">
        <v>0</v>
      </c>
    </row>
    <row r="151" spans="1:5" x14ac:dyDescent="0.2">
      <c r="A151" s="18">
        <v>44346</v>
      </c>
      <c r="B151" s="19" t="str">
        <f t="shared" si="2"/>
        <v>niedziela</v>
      </c>
      <c r="C151" s="20">
        <v>0</v>
      </c>
      <c r="D151" s="21">
        <v>0</v>
      </c>
      <c r="E151" s="21">
        <v>0</v>
      </c>
    </row>
    <row r="152" spans="1:5" x14ac:dyDescent="0.2">
      <c r="A152" s="18">
        <v>44347</v>
      </c>
      <c r="B152" s="19" t="str">
        <f t="shared" si="2"/>
        <v>poniedziałek</v>
      </c>
      <c r="C152" s="20">
        <v>0</v>
      </c>
      <c r="D152" s="21">
        <v>0</v>
      </c>
      <c r="E152" s="21">
        <v>0</v>
      </c>
    </row>
    <row r="153" spans="1:5" x14ac:dyDescent="0.2">
      <c r="A153" s="3"/>
      <c r="B153" s="6"/>
      <c r="C153" s="16"/>
      <c r="D153" s="4"/>
      <c r="E153" s="4"/>
    </row>
  </sheetData>
  <mergeCells count="1">
    <mergeCell ref="G9:J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B0D5-83BC-0046-9738-C1E44C338438}">
  <dimension ref="A1:F27"/>
  <sheetViews>
    <sheetView topLeftCell="A14" zoomScale="150" zoomScaleNormal="150" workbookViewId="0">
      <selection activeCell="D20" sqref="D20:E26"/>
    </sheetView>
  </sheetViews>
  <sheetFormatPr baseColWidth="10" defaultRowHeight="16" x14ac:dyDescent="0.2"/>
  <cols>
    <col min="1" max="1" width="17.33203125" bestFit="1" customWidth="1"/>
    <col min="2" max="2" width="12" bestFit="1" customWidth="1"/>
    <col min="3" max="4" width="17.33203125" bestFit="1" customWidth="1"/>
    <col min="5" max="6" width="18.1640625" bestFit="1" customWidth="1"/>
    <col min="7" max="7" width="8.6640625" bestFit="1" customWidth="1"/>
    <col min="8" max="8" width="6.33203125" bestFit="1" customWidth="1"/>
    <col min="9" max="9" width="6.6640625" bestFit="1" customWidth="1"/>
    <col min="10" max="10" width="8.5" bestFit="1" customWidth="1"/>
    <col min="11" max="11" width="13.6640625" bestFit="1" customWidth="1"/>
    <col min="12" max="24" width="4.1640625" bestFit="1" customWidth="1"/>
    <col min="25" max="30" width="5.1640625" bestFit="1" customWidth="1"/>
    <col min="31" max="32" width="3.1640625" bestFit="1" customWidth="1"/>
    <col min="33" max="39" width="5.1640625" bestFit="1" customWidth="1"/>
    <col min="40" max="40" width="3.1640625" bestFit="1" customWidth="1"/>
    <col min="41" max="49" width="5.1640625" bestFit="1" customWidth="1"/>
    <col min="50" max="50" width="3.1640625" bestFit="1" customWidth="1"/>
    <col min="51" max="65" width="5.1640625" bestFit="1" customWidth="1"/>
    <col min="66" max="66" width="3.1640625" bestFit="1" customWidth="1"/>
    <col min="67" max="70" width="5.1640625" bestFit="1" customWidth="1"/>
    <col min="71" max="71" width="13.6640625" bestFit="1" customWidth="1"/>
  </cols>
  <sheetData>
    <row r="1" spans="1:6" x14ac:dyDescent="0.2">
      <c r="A1" s="23" t="s">
        <v>19</v>
      </c>
      <c r="B1" t="s">
        <v>20</v>
      </c>
      <c r="D1" s="23" t="s">
        <v>19</v>
      </c>
      <c r="E1" t="s">
        <v>28</v>
      </c>
    </row>
    <row r="2" spans="1:6" x14ac:dyDescent="0.2">
      <c r="A2" s="24" t="s">
        <v>11</v>
      </c>
      <c r="B2" s="2">
        <v>162.40000000000003</v>
      </c>
      <c r="C2">
        <f>MIN(B2:B8)</f>
        <v>9.6999999999999993</v>
      </c>
      <c r="D2" s="24" t="s">
        <v>21</v>
      </c>
      <c r="E2" s="2">
        <v>11767</v>
      </c>
    </row>
    <row r="3" spans="1:6" x14ac:dyDescent="0.2">
      <c r="A3" s="24" t="s">
        <v>12</v>
      </c>
      <c r="B3" s="2">
        <v>270.20000000000005</v>
      </c>
      <c r="C3">
        <f>MAX(B2:B8)</f>
        <v>334.9</v>
      </c>
      <c r="D3" s="24" t="s">
        <v>22</v>
      </c>
      <c r="E3" s="2">
        <v>11074</v>
      </c>
    </row>
    <row r="4" spans="1:6" x14ac:dyDescent="0.2">
      <c r="A4" s="24" t="s">
        <v>13</v>
      </c>
      <c r="B4" s="2">
        <v>97.499999999999986</v>
      </c>
      <c r="C4" s="14">
        <f>AVERAGE(B2:B8)</f>
        <v>176.45714285714286</v>
      </c>
      <c r="D4" s="24" t="s">
        <v>23</v>
      </c>
      <c r="E4" s="2">
        <v>5973</v>
      </c>
    </row>
    <row r="5" spans="1:6" x14ac:dyDescent="0.2">
      <c r="A5" s="24" t="s">
        <v>14</v>
      </c>
      <c r="B5" s="2">
        <v>334.9</v>
      </c>
      <c r="D5" s="24" t="s">
        <v>24</v>
      </c>
      <c r="E5" s="2">
        <v>3472</v>
      </c>
    </row>
    <row r="6" spans="1:6" x14ac:dyDescent="0.2">
      <c r="A6" s="24" t="s">
        <v>15</v>
      </c>
      <c r="B6" s="2">
        <v>311.39999999999998</v>
      </c>
      <c r="D6" s="24" t="s">
        <v>25</v>
      </c>
      <c r="E6" s="2">
        <v>9483</v>
      </c>
    </row>
    <row r="7" spans="1:6" x14ac:dyDescent="0.2">
      <c r="A7" s="24" t="s">
        <v>16</v>
      </c>
      <c r="B7" s="2">
        <v>49.1</v>
      </c>
      <c r="D7" s="24" t="s">
        <v>18</v>
      </c>
      <c r="E7" s="2">
        <v>41769</v>
      </c>
    </row>
    <row r="8" spans="1:6" x14ac:dyDescent="0.2">
      <c r="A8" s="24" t="s">
        <v>17</v>
      </c>
      <c r="B8" s="2">
        <v>9.6999999999999993</v>
      </c>
    </row>
    <row r="9" spans="1:6" x14ac:dyDescent="0.2">
      <c r="A9" s="24" t="s">
        <v>18</v>
      </c>
      <c r="B9" s="2">
        <v>1235.2</v>
      </c>
      <c r="E9" s="23" t="s">
        <v>19</v>
      </c>
      <c r="F9" t="s">
        <v>28</v>
      </c>
    </row>
    <row r="10" spans="1:6" x14ac:dyDescent="0.2">
      <c r="E10" s="24" t="s">
        <v>11</v>
      </c>
      <c r="F10" s="2">
        <v>5469</v>
      </c>
    </row>
    <row r="11" spans="1:6" x14ac:dyDescent="0.2">
      <c r="A11" s="23" t="s">
        <v>19</v>
      </c>
      <c r="B11" t="s">
        <v>27</v>
      </c>
      <c r="E11" s="24" t="s">
        <v>12</v>
      </c>
      <c r="F11" s="2">
        <v>9135</v>
      </c>
    </row>
    <row r="12" spans="1:6" x14ac:dyDescent="0.2">
      <c r="A12" s="24" t="s">
        <v>11</v>
      </c>
      <c r="B12" s="2">
        <v>223186</v>
      </c>
      <c r="E12" s="24" t="s">
        <v>13</v>
      </c>
      <c r="F12" s="2">
        <v>3288</v>
      </c>
    </row>
    <row r="13" spans="1:6" x14ac:dyDescent="0.2">
      <c r="A13" s="24" t="s">
        <v>12</v>
      </c>
      <c r="B13" s="2">
        <v>367582</v>
      </c>
      <c r="E13" s="24" t="s">
        <v>14</v>
      </c>
      <c r="F13" s="2">
        <v>11363</v>
      </c>
    </row>
    <row r="14" spans="1:6" x14ac:dyDescent="0.2">
      <c r="A14" s="24" t="s">
        <v>13</v>
      </c>
      <c r="B14" s="2">
        <v>134968</v>
      </c>
      <c r="E14" s="24" t="s">
        <v>15</v>
      </c>
      <c r="F14" s="2">
        <v>10504</v>
      </c>
    </row>
    <row r="15" spans="1:6" x14ac:dyDescent="0.2">
      <c r="A15" s="24" t="s">
        <v>14</v>
      </c>
      <c r="B15" s="2">
        <v>453409</v>
      </c>
      <c r="E15" s="24" t="s">
        <v>16</v>
      </c>
      <c r="F15" s="2">
        <v>1678</v>
      </c>
    </row>
    <row r="16" spans="1:6" x14ac:dyDescent="0.2">
      <c r="A16" s="24" t="s">
        <v>15</v>
      </c>
      <c r="B16" s="2">
        <v>421215</v>
      </c>
      <c r="E16" s="24" t="s">
        <v>17</v>
      </c>
      <c r="F16" s="2">
        <v>332</v>
      </c>
    </row>
    <row r="17" spans="1:6" x14ac:dyDescent="0.2">
      <c r="A17" s="24" t="s">
        <v>16</v>
      </c>
      <c r="B17" s="2">
        <v>65763</v>
      </c>
      <c r="E17" s="24" t="s">
        <v>18</v>
      </c>
      <c r="F17" s="2">
        <v>41769</v>
      </c>
    </row>
    <row r="18" spans="1:6" x14ac:dyDescent="0.2">
      <c r="A18" s="24" t="s">
        <v>17</v>
      </c>
      <c r="B18" s="2">
        <v>12780</v>
      </c>
    </row>
    <row r="19" spans="1:6" x14ac:dyDescent="0.2">
      <c r="A19" s="24" t="s">
        <v>18</v>
      </c>
      <c r="B19" s="2">
        <v>1678903</v>
      </c>
    </row>
    <row r="21" spans="1:6" x14ac:dyDescent="0.2">
      <c r="A21" s="23" t="s">
        <v>19</v>
      </c>
      <c r="B21" t="s">
        <v>20</v>
      </c>
    </row>
    <row r="22" spans="1:6" x14ac:dyDescent="0.2">
      <c r="A22" s="24" t="s">
        <v>21</v>
      </c>
      <c r="B22" s="2">
        <v>347.50000000000006</v>
      </c>
    </row>
    <row r="23" spans="1:6" x14ac:dyDescent="0.2">
      <c r="A23" s="24" t="s">
        <v>22</v>
      </c>
      <c r="B23" s="2">
        <v>325.90000000000003</v>
      </c>
    </row>
    <row r="24" spans="1:6" x14ac:dyDescent="0.2">
      <c r="A24" s="24" t="s">
        <v>23</v>
      </c>
      <c r="B24" s="2">
        <v>177.99999999999997</v>
      </c>
    </row>
    <row r="25" spans="1:6" x14ac:dyDescent="0.2">
      <c r="A25" s="24" t="s">
        <v>24</v>
      </c>
      <c r="B25" s="2">
        <v>103.8</v>
      </c>
    </row>
    <row r="26" spans="1:6" x14ac:dyDescent="0.2">
      <c r="A26" s="24" t="s">
        <v>25</v>
      </c>
      <c r="B26" s="2">
        <v>280</v>
      </c>
    </row>
    <row r="27" spans="1:6" x14ac:dyDescent="0.2">
      <c r="A27" s="24" t="s">
        <v>18</v>
      </c>
      <c r="B27" s="2">
        <v>1235.2</v>
      </c>
    </row>
  </sheetData>
  <sortState xmlns:xlrd2="http://schemas.microsoft.com/office/spreadsheetml/2017/richdata2" ref="D20:E172">
    <sortCondition ref="D17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Dashboard</vt:lpstr>
      <vt:lpstr>Dane</vt:lpstr>
      <vt:lpstr>Tabele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Kalbarczyk</dc:creator>
  <cp:lastModifiedBy>Marek Kalbarczyk</cp:lastModifiedBy>
  <cp:lastPrinted>2021-05-26T12:54:51Z</cp:lastPrinted>
  <dcterms:created xsi:type="dcterms:W3CDTF">2021-05-25T16:40:33Z</dcterms:created>
  <dcterms:modified xsi:type="dcterms:W3CDTF">2021-05-26T14:18:59Z</dcterms:modified>
</cp:coreProperties>
</file>