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13_ncr:1_{B82B1C8A-427C-4C99-ABC1-F036638A015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5_small hard grids - with time" sheetId="1" r:id="rId1"/>
  </sheets>
  <calcPr calcId="191029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G21" i="1"/>
  <c r="S21" i="1"/>
  <c r="T21" i="1" s="1"/>
  <c r="R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C21" i="1"/>
  <c r="D21" i="1"/>
  <c r="E21" i="1"/>
  <c r="F21" i="1"/>
  <c r="H21" i="1"/>
  <c r="I21" i="1"/>
  <c r="M21" i="1"/>
  <c r="N21" i="1"/>
  <c r="O21" i="1" l="1"/>
  <c r="P21" i="1" s="1"/>
</calcChain>
</file>

<file path=xl/sharedStrings.xml><?xml version="1.0" encoding="utf-8"?>
<sst xmlns="http://schemas.openxmlformats.org/spreadsheetml/2006/main" count="20" uniqueCount="14">
  <si>
    <t>Date</t>
  </si>
  <si>
    <t>S_Pass Time Taken</t>
  </si>
  <si>
    <t>S_Pass Call Count</t>
  </si>
  <si>
    <t>Second Pass Model
(T5-Small)</t>
  </si>
  <si>
    <t>T5-Small Time Data</t>
  </si>
  <si>
    <t>Second Pass Model
(ByT5-Small)</t>
  </si>
  <si>
    <t>First Pass Model Accuracies</t>
  </si>
  <si>
    <t>Letter</t>
  </si>
  <si>
    <t>Word</t>
  </si>
  <si>
    <t>Time to Infer
(per pair) ms</t>
  </si>
  <si>
    <t>Time to Infer 
(Per Pair)
ms</t>
  </si>
  <si>
    <t>Accuracies</t>
  </si>
  <si>
    <t>Average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</si>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</sst>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14" fontId="18" fillId="0" borderId="15" xfId="0" applyNumberFormat="1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2" fontId="19" fillId="33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J21" sqref="A1:J21"/>
    </sheetView>
  </sheetViews>
  <sheetFormatPr defaultRowHeight="15" x14ac:dyDescent="0.25"/>
  <cols>
    <col min="1" max="1" width="5.28515625" customWidth="1"/>
    <col min="2" max="2" width="11.140625" customWidth="1"/>
    <col min="3" max="3" width="8.28515625" customWidth="1"/>
    <col min="4" max="4" width="8.85546875" customWidth="1"/>
    <col min="5" max="5" width="7.85546875" customWidth="1"/>
    <col min="6" max="6" width="8.140625" customWidth="1"/>
    <col min="7" max="7" width="9.85546875" customWidth="1"/>
    <col min="8" max="8" width="8.140625" customWidth="1"/>
    <col min="9" max="9" width="7.7109375" customWidth="1"/>
    <col min="10" max="10" width="10.85546875" customWidth="1"/>
    <col min="11" max="11" width="12.140625" customWidth="1"/>
    <col min="12" max="12" width="11.7109375" customWidth="1"/>
    <col min="15" max="15" width="9.85546875" customWidth="1"/>
  </cols>
  <sheetData>
    <row r="1" spans="1:20" ht="46.5" customHeight="1" x14ac:dyDescent="0.25">
      <c r="A1" s="12" t="s">
        <v>13</v>
      </c>
      <c r="B1" s="13" t="s">
        <v>0</v>
      </c>
      <c r="C1" s="13" t="s">
        <v>6</v>
      </c>
      <c r="D1" s="13"/>
      <c r="E1" s="13" t="s">
        <v>3</v>
      </c>
      <c r="F1" s="13"/>
      <c r="G1" s="13"/>
      <c r="H1" s="13" t="s">
        <v>5</v>
      </c>
      <c r="I1" s="13"/>
      <c r="J1" s="13"/>
      <c r="R1" s="3" t="s">
        <v>4</v>
      </c>
      <c r="S1" s="3"/>
      <c r="T1" s="2"/>
    </row>
    <row r="2" spans="1:20" ht="21.75" customHeight="1" x14ac:dyDescent="0.25">
      <c r="A2" s="12"/>
      <c r="B2" s="13"/>
      <c r="C2" s="13" t="s">
        <v>11</v>
      </c>
      <c r="D2" s="13"/>
      <c r="E2" s="13" t="s">
        <v>11</v>
      </c>
      <c r="F2" s="13"/>
      <c r="G2" s="13" t="s">
        <v>9</v>
      </c>
      <c r="H2" s="13" t="s">
        <v>11</v>
      </c>
      <c r="I2" s="13"/>
      <c r="J2" s="13" t="s">
        <v>10</v>
      </c>
      <c r="R2" s="2"/>
      <c r="S2" s="2"/>
      <c r="T2" s="2"/>
    </row>
    <row r="3" spans="1:20" ht="62.25" customHeight="1" x14ac:dyDescent="0.25">
      <c r="A3" s="12"/>
      <c r="B3" s="13"/>
      <c r="C3" s="14" t="s">
        <v>7</v>
      </c>
      <c r="D3" s="14" t="s">
        <v>8</v>
      </c>
      <c r="E3" s="14" t="s">
        <v>7</v>
      </c>
      <c r="F3" s="14" t="s">
        <v>8</v>
      </c>
      <c r="G3" s="13"/>
      <c r="H3" s="14" t="s">
        <v>7</v>
      </c>
      <c r="I3" s="14" t="s">
        <v>8</v>
      </c>
      <c r="J3" s="13"/>
      <c r="M3" s="1"/>
      <c r="N3" s="1"/>
      <c r="R3" s="1" t="s">
        <v>1</v>
      </c>
      <c r="S3" s="1" t="s">
        <v>2</v>
      </c>
      <c r="T3" s="1"/>
    </row>
    <row r="4" spans="1:20" ht="20.100000000000001" customHeight="1" x14ac:dyDescent="0.25">
      <c r="A4" s="4">
        <v>1</v>
      </c>
      <c r="B4" s="9">
        <v>45127</v>
      </c>
      <c r="C4" s="7">
        <v>93.44</v>
      </c>
      <c r="D4" s="7">
        <v>79.489999999999995</v>
      </c>
      <c r="E4" s="7">
        <v>95.63</v>
      </c>
      <c r="F4" s="7">
        <v>83.33</v>
      </c>
      <c r="G4" s="5">
        <f>(R4/S4) * 1000</f>
        <v>89.849151313984791</v>
      </c>
      <c r="H4" s="7">
        <v>95.63</v>
      </c>
      <c r="I4" s="7">
        <v>83.33</v>
      </c>
      <c r="J4" s="5">
        <f>(M4/N4) * 1000</f>
        <v>415.2083365540754</v>
      </c>
      <c r="M4" s="2">
        <v>2335.1316847801199</v>
      </c>
      <c r="N4" s="2">
        <v>5624</v>
      </c>
      <c r="O4">
        <f>(M4/N4) * 1000</f>
        <v>415.2083365540754</v>
      </c>
      <c r="R4" s="2">
        <v>354.45490193366999</v>
      </c>
      <c r="S4" s="2">
        <v>3945</v>
      </c>
      <c r="T4" s="2">
        <f>(R4/S4) * 1000</f>
        <v>89.849151313984791</v>
      </c>
    </row>
    <row r="5" spans="1:20" ht="20.100000000000001" customHeight="1" x14ac:dyDescent="0.25">
      <c r="A5" s="4">
        <v>2</v>
      </c>
      <c r="B5" s="10">
        <v>45134</v>
      </c>
      <c r="C5" s="8">
        <v>97.84</v>
      </c>
      <c r="D5" s="8">
        <v>92.31</v>
      </c>
      <c r="E5" s="8">
        <v>100</v>
      </c>
      <c r="F5" s="8">
        <v>100</v>
      </c>
      <c r="G5" s="6">
        <f t="shared" ref="G5:G21" si="0">(R5/S5) * 1000</f>
        <v>6.8626967383443676</v>
      </c>
      <c r="H5" s="8">
        <v>100</v>
      </c>
      <c r="I5" s="8">
        <v>100</v>
      </c>
      <c r="J5" s="6">
        <f t="shared" ref="J5:J21" si="1">(M5/N5) * 1000</f>
        <v>33.276469511946765</v>
      </c>
      <c r="M5" s="2">
        <v>200.02485823631201</v>
      </c>
      <c r="N5" s="2">
        <v>6011</v>
      </c>
      <c r="O5">
        <f t="shared" ref="O5:O21" si="2">(M5/N5) * 1000</f>
        <v>33.276469511946765</v>
      </c>
      <c r="R5" s="2">
        <v>29.729202270507798</v>
      </c>
      <c r="S5" s="2">
        <v>4332</v>
      </c>
      <c r="T5" s="2">
        <f t="shared" ref="T5:T20" si="3">(R5/S5) * 1000</f>
        <v>6.8626967383443676</v>
      </c>
    </row>
    <row r="6" spans="1:20" ht="20.100000000000001" customHeight="1" x14ac:dyDescent="0.25">
      <c r="A6" s="4">
        <v>3</v>
      </c>
      <c r="B6" s="10">
        <v>45151</v>
      </c>
      <c r="C6" s="8">
        <v>99.72</v>
      </c>
      <c r="D6" s="8">
        <v>98.51</v>
      </c>
      <c r="E6" s="8">
        <v>100</v>
      </c>
      <c r="F6" s="8">
        <v>100</v>
      </c>
      <c r="G6" s="6">
        <f t="shared" si="0"/>
        <v>5.3388907743174396</v>
      </c>
      <c r="H6" s="8">
        <v>100</v>
      </c>
      <c r="I6" s="8">
        <v>100</v>
      </c>
      <c r="J6" s="6">
        <f t="shared" si="1"/>
        <v>25.048218865811471</v>
      </c>
      <c r="M6" s="2">
        <v>158.10435748100201</v>
      </c>
      <c r="N6" s="2">
        <v>6312</v>
      </c>
      <c r="O6">
        <f t="shared" si="2"/>
        <v>25.048218865811471</v>
      </c>
      <c r="R6" s="2">
        <v>24.735080957412698</v>
      </c>
      <c r="S6" s="2">
        <v>4633</v>
      </c>
      <c r="T6" s="2">
        <f t="shared" si="3"/>
        <v>5.3388907743174396</v>
      </c>
    </row>
    <row r="7" spans="1:20" ht="20.100000000000001" customHeight="1" x14ac:dyDescent="0.25">
      <c r="A7" s="4">
        <v>4</v>
      </c>
      <c r="B7" s="10">
        <v>45155</v>
      </c>
      <c r="C7" s="8">
        <v>97.85</v>
      </c>
      <c r="D7" s="8">
        <v>91.03</v>
      </c>
      <c r="E7" s="8">
        <v>100</v>
      </c>
      <c r="F7" s="8">
        <v>100</v>
      </c>
      <c r="G7" s="6">
        <f t="shared" si="0"/>
        <v>6.4476688931588608</v>
      </c>
      <c r="H7" s="8">
        <v>100</v>
      </c>
      <c r="I7" s="8">
        <v>100</v>
      </c>
      <c r="J7" s="6">
        <f t="shared" si="1"/>
        <v>35.427564274310065</v>
      </c>
      <c r="M7" s="2">
        <v>238.00237679481501</v>
      </c>
      <c r="N7" s="2">
        <v>6718</v>
      </c>
      <c r="O7">
        <f t="shared" si="2"/>
        <v>35.427564274310065</v>
      </c>
      <c r="R7" s="2">
        <v>32.4898035526275</v>
      </c>
      <c r="S7" s="2">
        <v>5039</v>
      </c>
      <c r="T7" s="2">
        <f t="shared" si="3"/>
        <v>6.4476688931588608</v>
      </c>
    </row>
    <row r="8" spans="1:20" ht="20.100000000000001" customHeight="1" x14ac:dyDescent="0.25">
      <c r="A8" s="4">
        <v>5</v>
      </c>
      <c r="B8" s="10">
        <v>45156</v>
      </c>
      <c r="C8" s="8">
        <v>96.3</v>
      </c>
      <c r="D8" s="8">
        <v>90.28</v>
      </c>
      <c r="E8" s="8">
        <v>97.35</v>
      </c>
      <c r="F8" s="8">
        <v>93.06</v>
      </c>
      <c r="G8" s="6">
        <f t="shared" si="0"/>
        <v>11.494576173357565</v>
      </c>
      <c r="H8" s="8">
        <v>100</v>
      </c>
      <c r="I8" s="8">
        <v>100</v>
      </c>
      <c r="J8" s="6">
        <f t="shared" si="1"/>
        <v>121.96977128092809</v>
      </c>
      <c r="M8" s="2">
        <v>1004.0551571846</v>
      </c>
      <c r="N8" s="2">
        <v>8232</v>
      </c>
      <c r="O8">
        <f t="shared" si="2"/>
        <v>121.96977128092809</v>
      </c>
      <c r="R8" s="2">
        <v>66.013350963592501</v>
      </c>
      <c r="S8" s="2">
        <v>5743</v>
      </c>
      <c r="T8" s="2">
        <f t="shared" si="3"/>
        <v>11.494576173357565</v>
      </c>
    </row>
    <row r="9" spans="1:20" ht="20.100000000000001" customHeight="1" x14ac:dyDescent="0.25">
      <c r="A9" s="4">
        <v>6</v>
      </c>
      <c r="B9" s="10">
        <v>45168</v>
      </c>
      <c r="C9" s="8">
        <v>95.7</v>
      </c>
      <c r="D9" s="8">
        <v>83.33</v>
      </c>
      <c r="E9" s="8">
        <v>98.92</v>
      </c>
      <c r="F9" s="8">
        <v>94.87</v>
      </c>
      <c r="G9" s="6">
        <f t="shared" si="0"/>
        <v>10.734679920127144</v>
      </c>
      <c r="H9" s="8">
        <v>98.92</v>
      </c>
      <c r="I9" s="8">
        <v>94.87</v>
      </c>
      <c r="J9" s="6">
        <f t="shared" si="1"/>
        <v>47.458018662129099</v>
      </c>
      <c r="M9" s="2">
        <v>428.64082455635003</v>
      </c>
      <c r="N9" s="2">
        <v>9032</v>
      </c>
      <c r="O9">
        <f t="shared" si="2"/>
        <v>47.458018662129099</v>
      </c>
      <c r="R9" s="2">
        <v>70.237010717391897</v>
      </c>
      <c r="S9" s="2">
        <v>6543</v>
      </c>
      <c r="T9" s="2">
        <f t="shared" si="3"/>
        <v>10.734679920127144</v>
      </c>
    </row>
    <row r="10" spans="1:20" ht="20.100000000000001" customHeight="1" x14ac:dyDescent="0.25">
      <c r="A10" s="4">
        <v>7</v>
      </c>
      <c r="B10" s="10">
        <v>45170</v>
      </c>
      <c r="C10" s="8">
        <v>99.49</v>
      </c>
      <c r="D10" s="8">
        <v>97.22</v>
      </c>
      <c r="E10" s="8">
        <v>100</v>
      </c>
      <c r="F10" s="8">
        <v>100</v>
      </c>
      <c r="G10" s="6">
        <f t="shared" si="0"/>
        <v>2.0857597646646577</v>
      </c>
      <c r="H10" s="8">
        <v>100</v>
      </c>
      <c r="I10" s="8">
        <v>100</v>
      </c>
      <c r="J10" s="6">
        <f t="shared" si="1"/>
        <v>10.694611390397258</v>
      </c>
      <c r="M10" s="2">
        <v>98.668484687805105</v>
      </c>
      <c r="N10" s="2">
        <v>9226</v>
      </c>
      <c r="O10">
        <f t="shared" si="2"/>
        <v>10.694611390397258</v>
      </c>
      <c r="R10" s="2">
        <v>14.051763534545801</v>
      </c>
      <c r="S10" s="2">
        <v>6737</v>
      </c>
      <c r="T10" s="2">
        <f t="shared" si="3"/>
        <v>2.0857597646646577</v>
      </c>
    </row>
    <row r="11" spans="1:20" ht="20.100000000000001" customHeight="1" x14ac:dyDescent="0.25">
      <c r="A11" s="4">
        <v>8</v>
      </c>
      <c r="B11" s="10">
        <v>45177</v>
      </c>
      <c r="C11" s="8">
        <v>98.46</v>
      </c>
      <c r="D11" s="8">
        <v>91.67</v>
      </c>
      <c r="E11" s="8">
        <v>99.49</v>
      </c>
      <c r="F11" s="8">
        <v>97.22</v>
      </c>
      <c r="G11" s="6">
        <f t="shared" si="0"/>
        <v>7.3189907183908192</v>
      </c>
      <c r="H11" s="8">
        <v>99.49</v>
      </c>
      <c r="I11" s="8">
        <v>97.22</v>
      </c>
      <c r="J11" s="6">
        <f t="shared" si="1"/>
        <v>28.078121610241816</v>
      </c>
      <c r="M11" s="2">
        <v>274.491716861724</v>
      </c>
      <c r="N11" s="2">
        <v>9776</v>
      </c>
      <c r="O11">
        <f t="shared" si="2"/>
        <v>28.078121610241816</v>
      </c>
      <c r="R11" s="2">
        <v>53.333485364913898</v>
      </c>
      <c r="S11" s="2">
        <v>7287</v>
      </c>
      <c r="T11" s="2">
        <f t="shared" si="3"/>
        <v>7.3189907183908192</v>
      </c>
    </row>
    <row r="12" spans="1:20" ht="20.100000000000001" customHeight="1" x14ac:dyDescent="0.25">
      <c r="A12" s="4">
        <v>9</v>
      </c>
      <c r="B12" s="10">
        <v>45184</v>
      </c>
      <c r="C12" s="8">
        <v>97.89</v>
      </c>
      <c r="D12" s="8">
        <v>90.32</v>
      </c>
      <c r="E12" s="8">
        <v>99.47</v>
      </c>
      <c r="F12" s="8">
        <v>96.77</v>
      </c>
      <c r="G12" s="6">
        <f t="shared" si="0"/>
        <v>10.305656027336795</v>
      </c>
      <c r="H12" s="8">
        <v>100</v>
      </c>
      <c r="I12" s="8">
        <v>100</v>
      </c>
      <c r="J12" s="6">
        <f t="shared" si="1"/>
        <v>33.869244868383795</v>
      </c>
      <c r="M12" s="2">
        <v>358.201133728027</v>
      </c>
      <c r="N12" s="2">
        <v>10576</v>
      </c>
      <c r="O12">
        <f t="shared" si="2"/>
        <v>33.869244868383795</v>
      </c>
      <c r="R12" s="2">
        <v>83.321228981017995</v>
      </c>
      <c r="S12" s="2">
        <v>8085</v>
      </c>
      <c r="T12" s="2">
        <f t="shared" si="3"/>
        <v>10.305656027336795</v>
      </c>
    </row>
    <row r="13" spans="1:20" ht="20.100000000000001" customHeight="1" x14ac:dyDescent="0.25">
      <c r="A13" s="4">
        <v>10</v>
      </c>
      <c r="B13" s="10">
        <v>45185</v>
      </c>
      <c r="C13" s="8">
        <v>99.48</v>
      </c>
      <c r="D13" s="8">
        <v>96.97</v>
      </c>
      <c r="E13" s="8">
        <v>100</v>
      </c>
      <c r="F13" s="8">
        <v>100</v>
      </c>
      <c r="G13" s="6">
        <f t="shared" si="0"/>
        <v>1.3932283386434245</v>
      </c>
      <c r="H13" s="8">
        <v>100</v>
      </c>
      <c r="I13" s="8">
        <v>100</v>
      </c>
      <c r="J13" s="6">
        <f t="shared" si="1"/>
        <v>6.0628449407816145</v>
      </c>
      <c r="M13" s="2">
        <v>65.030074834823594</v>
      </c>
      <c r="N13" s="2">
        <v>10726</v>
      </c>
      <c r="O13">
        <f t="shared" si="2"/>
        <v>6.0628449407816145</v>
      </c>
      <c r="R13" s="2">
        <v>11.4732353687286</v>
      </c>
      <c r="S13" s="2">
        <v>8235</v>
      </c>
      <c r="T13" s="2">
        <f t="shared" si="3"/>
        <v>1.3932283386434245</v>
      </c>
    </row>
    <row r="14" spans="1:20" ht="20.100000000000001" customHeight="1" x14ac:dyDescent="0.25">
      <c r="A14" s="4">
        <v>11</v>
      </c>
      <c r="B14" s="10">
        <v>45203</v>
      </c>
      <c r="C14" s="8">
        <v>95.11</v>
      </c>
      <c r="D14" s="8">
        <v>83.33</v>
      </c>
      <c r="E14" s="8">
        <v>95.65</v>
      </c>
      <c r="F14" s="8">
        <v>84.62</v>
      </c>
      <c r="G14" s="6">
        <f t="shared" si="0"/>
        <v>2.1748619230787503</v>
      </c>
      <c r="H14" s="8">
        <v>95.65</v>
      </c>
      <c r="I14" s="8">
        <v>84.62</v>
      </c>
      <c r="J14" s="6">
        <f t="shared" si="1"/>
        <v>11.493124343529015</v>
      </c>
      <c r="M14" s="2">
        <v>125.76925969123801</v>
      </c>
      <c r="N14" s="2">
        <v>10943</v>
      </c>
      <c r="O14">
        <f t="shared" si="2"/>
        <v>11.493124343529015</v>
      </c>
      <c r="R14" s="2">
        <v>18.381932973861598</v>
      </c>
      <c r="S14" s="2">
        <v>8452</v>
      </c>
      <c r="T14" s="2">
        <f t="shared" si="3"/>
        <v>2.1748619230787503</v>
      </c>
    </row>
    <row r="15" spans="1:20" ht="20.100000000000001" customHeight="1" x14ac:dyDescent="0.25">
      <c r="A15" s="4">
        <v>12</v>
      </c>
      <c r="B15" s="10">
        <v>45253</v>
      </c>
      <c r="C15" s="8">
        <v>98.92</v>
      </c>
      <c r="D15" s="8">
        <v>95.83</v>
      </c>
      <c r="E15" s="8">
        <v>100</v>
      </c>
      <c r="F15" s="8">
        <v>100</v>
      </c>
      <c r="G15" s="6">
        <f t="shared" si="0"/>
        <v>6.3981749084839086</v>
      </c>
      <c r="H15" s="8">
        <v>100</v>
      </c>
      <c r="I15" s="8">
        <v>100</v>
      </c>
      <c r="J15" s="6">
        <f t="shared" si="1"/>
        <v>30.887417932015452</v>
      </c>
      <c r="M15" s="2">
        <v>359.86930632591202</v>
      </c>
      <c r="N15" s="2">
        <v>11651</v>
      </c>
      <c r="O15">
        <f t="shared" si="2"/>
        <v>30.887417932015452</v>
      </c>
      <c r="R15" s="2">
        <v>58.607282161712597</v>
      </c>
      <c r="S15" s="2">
        <v>9160</v>
      </c>
      <c r="T15" s="2">
        <f t="shared" si="3"/>
        <v>6.3981749084839086</v>
      </c>
    </row>
    <row r="16" spans="1:20" ht="20.100000000000001" customHeight="1" x14ac:dyDescent="0.25">
      <c r="A16" s="4">
        <v>13</v>
      </c>
      <c r="B16" s="10">
        <v>45255</v>
      </c>
      <c r="C16" s="8">
        <v>97.38</v>
      </c>
      <c r="D16" s="8">
        <v>91.18</v>
      </c>
      <c r="E16" s="8">
        <v>100</v>
      </c>
      <c r="F16" s="8">
        <v>100</v>
      </c>
      <c r="G16" s="6">
        <f t="shared" si="0"/>
        <v>3.2854997329695861</v>
      </c>
      <c r="H16" s="8">
        <v>100</v>
      </c>
      <c r="I16" s="8">
        <v>100</v>
      </c>
      <c r="J16" s="6">
        <f t="shared" si="1"/>
        <v>15.395112924751395</v>
      </c>
      <c r="M16" s="2">
        <v>184.78754043579099</v>
      </c>
      <c r="N16" s="2">
        <v>12003</v>
      </c>
      <c r="O16">
        <f t="shared" si="2"/>
        <v>15.395112924751395</v>
      </c>
      <c r="R16" s="2">
        <v>31.2516734600067</v>
      </c>
      <c r="S16" s="2">
        <v>9512</v>
      </c>
      <c r="T16" s="2">
        <f t="shared" si="3"/>
        <v>3.2854997329695861</v>
      </c>
    </row>
    <row r="17" spans="1:20" ht="20.100000000000001" customHeight="1" x14ac:dyDescent="0.25">
      <c r="A17" s="4">
        <v>14</v>
      </c>
      <c r="B17" s="10">
        <v>45262</v>
      </c>
      <c r="C17" s="8">
        <v>99.49</v>
      </c>
      <c r="D17" s="8">
        <v>97.14</v>
      </c>
      <c r="E17" s="8">
        <v>100</v>
      </c>
      <c r="F17" s="8">
        <v>100</v>
      </c>
      <c r="G17" s="6">
        <f t="shared" si="0"/>
        <v>2.2270286000538455</v>
      </c>
      <c r="H17" s="8">
        <v>100</v>
      </c>
      <c r="I17" s="8">
        <v>100</v>
      </c>
      <c r="J17" s="6">
        <f t="shared" si="1"/>
        <v>11.078153949968685</v>
      </c>
      <c r="M17" s="2">
        <v>136.205902814865</v>
      </c>
      <c r="N17" s="2">
        <v>12295</v>
      </c>
      <c r="O17">
        <f t="shared" si="2"/>
        <v>11.078153949968685</v>
      </c>
      <c r="R17" s="2">
        <v>21.8337883949279</v>
      </c>
      <c r="S17" s="2">
        <v>9804</v>
      </c>
      <c r="T17" s="2">
        <f t="shared" si="3"/>
        <v>2.2270286000538455</v>
      </c>
    </row>
    <row r="18" spans="1:20" ht="20.100000000000001" customHeight="1" x14ac:dyDescent="0.25">
      <c r="A18" s="4">
        <v>15</v>
      </c>
      <c r="B18" s="10">
        <v>45268</v>
      </c>
      <c r="C18" s="8">
        <v>99.45</v>
      </c>
      <c r="D18" s="8">
        <v>96.77</v>
      </c>
      <c r="E18" s="8">
        <v>100</v>
      </c>
      <c r="F18" s="8">
        <v>100</v>
      </c>
      <c r="G18" s="6">
        <f t="shared" si="0"/>
        <v>3.1415164067108625</v>
      </c>
      <c r="H18" s="8">
        <v>100</v>
      </c>
      <c r="I18" s="8">
        <v>100</v>
      </c>
      <c r="J18" s="6">
        <f t="shared" si="1"/>
        <v>16.360381427500787</v>
      </c>
      <c r="M18" s="2">
        <v>207.48235726356501</v>
      </c>
      <c r="N18" s="2">
        <v>12682</v>
      </c>
      <c r="O18">
        <f t="shared" si="2"/>
        <v>16.360381427500787</v>
      </c>
      <c r="R18" s="2">
        <v>32.015193700790398</v>
      </c>
      <c r="S18" s="2">
        <v>10191</v>
      </c>
      <c r="T18" s="2">
        <f t="shared" si="3"/>
        <v>3.1415164067108625</v>
      </c>
    </row>
    <row r="19" spans="1:20" ht="20.100000000000001" customHeight="1" x14ac:dyDescent="0.25">
      <c r="A19" s="4">
        <v>16</v>
      </c>
      <c r="B19" s="10">
        <v>45269</v>
      </c>
      <c r="C19" s="8">
        <v>98.97</v>
      </c>
      <c r="D19" s="8">
        <v>95.59</v>
      </c>
      <c r="E19" s="8">
        <v>98.97</v>
      </c>
      <c r="F19" s="8">
        <v>95.59</v>
      </c>
      <c r="G19" s="6">
        <f t="shared" si="0"/>
        <v>7.3049008379657874</v>
      </c>
      <c r="H19" s="8">
        <v>98.97</v>
      </c>
      <c r="I19" s="8">
        <v>95.59</v>
      </c>
      <c r="J19" s="6">
        <f t="shared" si="1"/>
        <v>27.44976979381628</v>
      </c>
      <c r="M19" s="2">
        <v>370.983638763427</v>
      </c>
      <c r="N19" s="2">
        <v>13515</v>
      </c>
      <c r="O19">
        <f t="shared" si="2"/>
        <v>27.44976979381628</v>
      </c>
      <c r="R19" s="2">
        <v>81.1793630123138</v>
      </c>
      <c r="S19" s="2">
        <v>11113</v>
      </c>
      <c r="T19" s="2">
        <f t="shared" si="3"/>
        <v>7.3049008379657874</v>
      </c>
    </row>
    <row r="20" spans="1:20" ht="20.100000000000001" customHeight="1" x14ac:dyDescent="0.25">
      <c r="A20" s="4">
        <v>17</v>
      </c>
      <c r="B20" s="11">
        <v>45270</v>
      </c>
      <c r="C20" s="8">
        <v>98.89</v>
      </c>
      <c r="D20" s="8">
        <v>95.71</v>
      </c>
      <c r="E20" s="8">
        <v>100</v>
      </c>
      <c r="F20" s="8">
        <v>100</v>
      </c>
      <c r="G20" s="6">
        <f t="shared" si="0"/>
        <v>21.583731400595671</v>
      </c>
      <c r="H20" s="8">
        <v>100</v>
      </c>
      <c r="I20" s="8">
        <v>100</v>
      </c>
      <c r="J20" s="6">
        <f t="shared" si="1"/>
        <v>58.219739204982744</v>
      </c>
      <c r="M20" s="2">
        <v>870.55976033210698</v>
      </c>
      <c r="N20" s="2">
        <v>14953</v>
      </c>
      <c r="O20">
        <f t="shared" si="2"/>
        <v>58.219739204982744</v>
      </c>
      <c r="R20" s="2">
        <v>287.19313001632599</v>
      </c>
      <c r="S20" s="2">
        <v>13306</v>
      </c>
      <c r="T20" s="2">
        <f t="shared" si="3"/>
        <v>21.583731400595671</v>
      </c>
    </row>
    <row r="21" spans="1:20" ht="20.100000000000001" customHeight="1" x14ac:dyDescent="0.25">
      <c r="A21" s="15" t="s">
        <v>12</v>
      </c>
      <c r="B21" s="16"/>
      <c r="C21" s="17">
        <f t="shared" ref="C21:F21" si="4">AVERAGE(C4:C20)</f>
        <v>97.904705882352943</v>
      </c>
      <c r="D21" s="17">
        <f t="shared" si="4"/>
        <v>92.157647058823542</v>
      </c>
      <c r="E21" s="18">
        <f t="shared" si="4"/>
        <v>99.145882352941172</v>
      </c>
      <c r="F21" s="18">
        <f t="shared" si="4"/>
        <v>96.791764705882343</v>
      </c>
      <c r="G21" s="18">
        <f t="shared" si="0"/>
        <v>9.6149732991541406</v>
      </c>
      <c r="H21" s="18">
        <f>AVERAGE(H4:H20)</f>
        <v>99.332941176470598</v>
      </c>
      <c r="I21" s="18">
        <f>AVERAGE(I4:I20)</f>
        <v>97.389999999999986</v>
      </c>
      <c r="J21" s="18">
        <f t="shared" si="1"/>
        <v>43.553125442798319</v>
      </c>
      <c r="M21" s="2">
        <f t="shared" ref="K21:N21" si="5">AVERAGE(M4:M20)</f>
        <v>436.23579028073436</v>
      </c>
      <c r="N21" s="2">
        <f t="shared" si="5"/>
        <v>10016.176470588236</v>
      </c>
      <c r="O21">
        <f t="shared" si="2"/>
        <v>43.553125442798319</v>
      </c>
      <c r="P21" s="2">
        <f>O21/T21</f>
        <v>4.5297188133252355</v>
      </c>
      <c r="R21" s="2">
        <f>SUM(R4:R20)</f>
        <v>1270.3014273643478</v>
      </c>
      <c r="S21" s="2">
        <f>SUM(S4:S20)</f>
        <v>132117</v>
      </c>
      <c r="T21" s="2">
        <f>(R21/S21) * 1000</f>
        <v>9.6149732991541406</v>
      </c>
    </row>
    <row r="22" spans="1:20" x14ac:dyDescent="0.25">
      <c r="T22" s="2"/>
    </row>
    <row r="23" spans="1:20" x14ac:dyDescent="0.25">
      <c r="T23" s="2"/>
    </row>
    <row r="24" spans="1:20" x14ac:dyDescent="0.25">
      <c r="T24" s="2"/>
    </row>
    <row r="25" spans="1:20" x14ac:dyDescent="0.25">
      <c r="T25" s="2"/>
    </row>
  </sheetData>
  <mergeCells count="12">
    <mergeCell ref="J2:J3"/>
    <mergeCell ref="A21:B21"/>
    <mergeCell ref="B1:B3"/>
    <mergeCell ref="A1:A3"/>
    <mergeCell ref="C2:D2"/>
    <mergeCell ref="E2:F2"/>
    <mergeCell ref="G2:G3"/>
    <mergeCell ref="H2:I2"/>
    <mergeCell ref="C1:D1"/>
    <mergeCell ref="R1:S1"/>
    <mergeCell ref="E1:G1"/>
    <mergeCell ref="H1:J1"/>
  </mergeCells>
  <pageMargins left="0.7" right="0.7" top="0.75" bottom="0.75" header="0.3" footer="0.3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t5_small hard grids - with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SHRESTHA</cp:lastModifiedBy>
  <dcterms:created xsi:type="dcterms:W3CDTF">2024-01-04T00:45:54Z</dcterms:created>
  <dcterms:modified xsi:type="dcterms:W3CDTF">2024-01-07T19:49:50Z</dcterms:modified>
</cp:coreProperties>
</file>