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charts/chart2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charts/chart29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60" windowWidth="28515" windowHeight="12315"/>
  </bookViews>
  <sheets>
    <sheet name="bench4x22 koliter" sheetId="1" r:id="rId1"/>
    <sheet name="Лист2" sheetId="2" r:id="rId2"/>
    <sheet name="Лист3" sheetId="3" r:id="rId3"/>
  </sheets>
  <externalReferences>
    <externalReference r:id="rId4"/>
  </externalReferences>
  <calcPr calcId="125725"/>
</workbook>
</file>

<file path=xl/calcChain.xml><?xml version="1.0" encoding="utf-8"?>
<calcChain xmlns="http://schemas.openxmlformats.org/spreadsheetml/2006/main">
  <c r="LB91" i="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A91"/>
  <c r="JW91" s="1"/>
  <c r="JZ91"/>
  <c r="KB91" s="1"/>
  <c r="JY91"/>
  <c r="JX91"/>
  <c r="KC91" s="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T91"/>
  <c r="IW91" s="1"/>
  <c r="IS91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C90"/>
  <c r="KA90"/>
  <c r="JW90" s="1"/>
  <c r="JZ90"/>
  <c r="KB90" s="1"/>
  <c r="JY90"/>
  <c r="JX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W90"/>
  <c r="IV90"/>
  <c r="IT90"/>
  <c r="IS90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JY89"/>
  <c r="JX89"/>
  <c r="KC89" s="1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W89"/>
  <c r="IV89"/>
  <c r="IT89"/>
  <c r="IS89" s="1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JY88"/>
  <c r="KA88" s="1"/>
  <c r="JW88" s="1"/>
  <c r="JX88"/>
  <c r="JZ88" s="1"/>
  <c r="KB88" s="1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T88"/>
  <c r="IS88" s="1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A87"/>
  <c r="JY87"/>
  <c r="JX87"/>
  <c r="JZ87" s="1"/>
  <c r="KB87" s="1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W87"/>
  <c r="IT87"/>
  <c r="IS87" s="1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C86"/>
  <c r="JY86"/>
  <c r="JZ86" s="1"/>
  <c r="KB86" s="1"/>
  <c r="JX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W86"/>
  <c r="IV86"/>
  <c r="IT86"/>
  <c r="IS86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C85"/>
  <c r="KB85"/>
  <c r="JZ85"/>
  <c r="JY85"/>
  <c r="JX85"/>
  <c r="KA85" s="1"/>
  <c r="JW85" s="1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V85"/>
  <c r="IT85"/>
  <c r="IS85" s="1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JY84"/>
  <c r="JX84"/>
  <c r="KA84" s="1"/>
  <c r="JW84" s="1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V84"/>
  <c r="IT84"/>
  <c r="IS84" s="1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A83"/>
  <c r="JW83" s="1"/>
  <c r="JZ83"/>
  <c r="KB83" s="1"/>
  <c r="JY83"/>
  <c r="JX83"/>
  <c r="KC83" s="1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W83"/>
  <c r="IT83"/>
  <c r="IV83" s="1"/>
  <c r="IS83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C82"/>
  <c r="KA82"/>
  <c r="JW82" s="1"/>
  <c r="JZ82"/>
  <c r="KB82" s="1"/>
  <c r="JY82"/>
  <c r="JX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W82"/>
  <c r="IV82"/>
  <c r="IT82"/>
  <c r="IS82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JY81"/>
  <c r="JX81"/>
  <c r="KC81" s="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W81"/>
  <c r="IV81"/>
  <c r="IT81"/>
  <c r="IS81" s="1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A80"/>
  <c r="JW80" s="1"/>
  <c r="JY80"/>
  <c r="JX80"/>
  <c r="JZ80" s="1"/>
  <c r="KB80" s="1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T80"/>
  <c r="IS80" s="1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A79"/>
  <c r="JY79"/>
  <c r="JX79"/>
  <c r="JZ79" s="1"/>
  <c r="KB79" s="1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W79"/>
  <c r="IT79"/>
  <c r="IS79" s="1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C78"/>
  <c r="JZ78"/>
  <c r="KB78" s="1"/>
  <c r="JY78"/>
  <c r="KA78" s="1"/>
  <c r="JW78" s="1"/>
  <c r="JX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W78"/>
  <c r="IV78"/>
  <c r="IT78"/>
  <c r="IS78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C77"/>
  <c r="KB77"/>
  <c r="JZ77"/>
  <c r="JY77"/>
  <c r="JX77"/>
  <c r="KA77" s="1"/>
  <c r="JW77" s="1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V77"/>
  <c r="IT77"/>
  <c r="IS77" s="1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A67"/>
  <c r="JW67" s="1"/>
  <c r="JY67"/>
  <c r="JX67"/>
  <c r="JZ67" s="1"/>
  <c r="KB67" s="1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T67"/>
  <c r="IW67" s="1"/>
  <c r="IS67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C66"/>
  <c r="KA66"/>
  <c r="JW66" s="1"/>
  <c r="JZ66"/>
  <c r="KB66" s="1"/>
  <c r="JY66"/>
  <c r="JX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W66"/>
  <c r="IV66"/>
  <c r="IT66"/>
  <c r="IS66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C65"/>
  <c r="JY65"/>
  <c r="JX65"/>
  <c r="JZ65" s="1"/>
  <c r="KB65" s="1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W65"/>
  <c r="IV65"/>
  <c r="IT65"/>
  <c r="IS65" s="1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JY64"/>
  <c r="JX64"/>
  <c r="JZ64" s="1"/>
  <c r="KB64" s="1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T64"/>
  <c r="IS64" s="1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A63"/>
  <c r="JY63"/>
  <c r="JX63"/>
  <c r="JZ63" s="1"/>
  <c r="KB63" s="1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T63"/>
  <c r="IS63" s="1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C62"/>
  <c r="JZ62"/>
  <c r="KB62" s="1"/>
  <c r="JY62"/>
  <c r="KA62" s="1"/>
  <c r="JW62" s="1"/>
  <c r="JX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W62"/>
  <c r="IV62"/>
  <c r="IT62"/>
  <c r="IS62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C61"/>
  <c r="JZ61"/>
  <c r="KB61" s="1"/>
  <c r="JY61"/>
  <c r="JX61"/>
  <c r="KA61" s="1"/>
  <c r="JW61" s="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V61"/>
  <c r="IT61"/>
  <c r="IS61" s="1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JY60"/>
  <c r="JX60"/>
  <c r="KA60" s="1"/>
  <c r="JW60" s="1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V60"/>
  <c r="IT60"/>
  <c r="IS60" s="1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A59"/>
  <c r="JW59" s="1"/>
  <c r="JY59"/>
  <c r="JX59"/>
  <c r="JZ59" s="1"/>
  <c r="KB59" s="1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T59"/>
  <c r="IW59" s="1"/>
  <c r="IS59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C58"/>
  <c r="KA58"/>
  <c r="JW58" s="1"/>
  <c r="JZ58"/>
  <c r="KB58" s="1"/>
  <c r="JY58"/>
  <c r="JX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W58"/>
  <c r="IV58"/>
  <c r="IT58"/>
  <c r="IS58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JY57"/>
  <c r="JX57"/>
  <c r="KC57" s="1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W57"/>
  <c r="IV57"/>
  <c r="IT57"/>
  <c r="IS57" s="1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JY56"/>
  <c r="JX56"/>
  <c r="JZ56" s="1"/>
  <c r="KB56" s="1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T56"/>
  <c r="IS56" s="1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A55"/>
  <c r="JY55"/>
  <c r="JX55"/>
  <c r="JZ55" s="1"/>
  <c r="KB55" s="1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T55"/>
  <c r="IS55" s="1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C54"/>
  <c r="JZ54"/>
  <c r="KB54" s="1"/>
  <c r="JY54"/>
  <c r="KA54" s="1"/>
  <c r="JW54" s="1"/>
  <c r="JX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W54"/>
  <c r="IV54"/>
  <c r="IT54"/>
  <c r="IS54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C53"/>
  <c r="JZ53"/>
  <c r="KB53" s="1"/>
  <c r="JY53"/>
  <c r="JX53"/>
  <c r="KA53" s="1"/>
  <c r="JW53" s="1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V53"/>
  <c r="IT53"/>
  <c r="IS53" s="1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A43"/>
  <c r="JW43" s="1"/>
  <c r="JY43"/>
  <c r="JX43"/>
  <c r="JZ43" s="1"/>
  <c r="KB43" s="1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T43"/>
  <c r="IW43" s="1"/>
  <c r="IS43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A42"/>
  <c r="JW42" s="1"/>
  <c r="JZ42"/>
  <c r="KB42" s="1"/>
  <c r="JY42"/>
  <c r="JX42"/>
  <c r="KC42" s="1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W42"/>
  <c r="IT42"/>
  <c r="IV42" s="1"/>
  <c r="IS42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C41"/>
  <c r="JY41"/>
  <c r="JZ41" s="1"/>
  <c r="KB41" s="1"/>
  <c r="JX41"/>
  <c r="KA41" s="1"/>
  <c r="JW41" s="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W41"/>
  <c r="IV41"/>
  <c r="IT41"/>
  <c r="IS41" s="1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JY40"/>
  <c r="JX40"/>
  <c r="JZ40" s="1"/>
  <c r="KB40" s="1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T40"/>
  <c r="IS40" s="1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T39"/>
  <c r="IS39" s="1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JZ38"/>
  <c r="KB38" s="1"/>
  <c r="JY38"/>
  <c r="JX38"/>
  <c r="KC38" s="1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W38"/>
  <c r="IV38"/>
  <c r="IT38"/>
  <c r="IS38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C37"/>
  <c r="JZ37"/>
  <c r="KB37" s="1"/>
  <c r="JY37"/>
  <c r="KA37" s="1"/>
  <c r="JW37" s="1"/>
  <c r="JX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W37"/>
  <c r="IV37"/>
  <c r="IT37"/>
  <c r="IS37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JY36"/>
  <c r="JX36"/>
  <c r="KA36" s="1"/>
  <c r="JW36" s="1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V36"/>
  <c r="IT36"/>
  <c r="IS36" s="1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A35"/>
  <c r="JW35" s="1"/>
  <c r="JY35"/>
  <c r="JX35"/>
  <c r="JZ35" s="1"/>
  <c r="KB35" s="1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W35"/>
  <c r="IT35"/>
  <c r="IV35" s="1"/>
  <c r="IS35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A34"/>
  <c r="JW34" s="1"/>
  <c r="JZ34"/>
  <c r="KB34" s="1"/>
  <c r="JY34"/>
  <c r="JX34"/>
  <c r="KC34" s="1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W34"/>
  <c r="IT34"/>
  <c r="IV34" s="1"/>
  <c r="IS34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C33"/>
  <c r="JY33"/>
  <c r="JZ33" s="1"/>
  <c r="KB33" s="1"/>
  <c r="JX33"/>
  <c r="KA33" s="1"/>
  <c r="JW33" s="1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W33"/>
  <c r="IV33"/>
  <c r="IT33"/>
  <c r="IS33" s="1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JY32"/>
  <c r="JX32"/>
  <c r="JZ32" s="1"/>
  <c r="KB32" s="1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T32"/>
  <c r="IS32" s="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C31"/>
  <c r="KB31"/>
  <c r="KA31"/>
  <c r="JW31" s="1"/>
  <c r="JZ31"/>
  <c r="JY31"/>
  <c r="JX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T31"/>
  <c r="IV31" s="1"/>
  <c r="IS31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JZ30"/>
  <c r="KB30" s="1"/>
  <c r="JY30"/>
  <c r="JX30"/>
  <c r="KC30" s="1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W30"/>
  <c r="IV30"/>
  <c r="IT30"/>
  <c r="IS30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C29"/>
  <c r="JY29"/>
  <c r="JZ29" s="1"/>
  <c r="KB29" s="1"/>
  <c r="JX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W29"/>
  <c r="IV29"/>
  <c r="IT29"/>
  <c r="IS29"/>
  <c r="EE43"/>
  <c r="ED43"/>
  <c r="EF43" s="1"/>
  <c r="ED42"/>
  <c r="EE42" s="1"/>
  <c r="EF41"/>
  <c r="EE41"/>
  <c r="ED41"/>
  <c r="ED40"/>
  <c r="EE40" s="1"/>
  <c r="ED39"/>
  <c r="EE39" s="1"/>
  <c r="ED38"/>
  <c r="EF38" s="1"/>
  <c r="ED37"/>
  <c r="EE37" s="1"/>
  <c r="EF36"/>
  <c r="EE36"/>
  <c r="ED36"/>
  <c r="EE35"/>
  <c r="ED35"/>
  <c r="EF35" s="1"/>
  <c r="ED34"/>
  <c r="EE34" s="1"/>
  <c r="EF33"/>
  <c r="EE33"/>
  <c r="ED33"/>
  <c r="ED32"/>
  <c r="EE32" s="1"/>
  <c r="ED31"/>
  <c r="EE31" s="1"/>
  <c r="ED30"/>
  <c r="EF30" s="1"/>
  <c r="ED29"/>
  <c r="EE29" s="1"/>
  <c r="Y43"/>
  <c r="Y42"/>
  <c r="Y41"/>
  <c r="Y40"/>
  <c r="Y39"/>
  <c r="Y38"/>
  <c r="Y37"/>
  <c r="Y36"/>
  <c r="Y35"/>
  <c r="Y34"/>
  <c r="Y33"/>
  <c r="Y32"/>
  <c r="Y31"/>
  <c r="Y30"/>
  <c r="Y29"/>
  <c r="Y6"/>
  <c r="Y7"/>
  <c r="Y8"/>
  <c r="Y9"/>
  <c r="Y10"/>
  <c r="Y11"/>
  <c r="Y12"/>
  <c r="Y13"/>
  <c r="Y14"/>
  <c r="Y15"/>
  <c r="Y16"/>
  <c r="Y17"/>
  <c r="Y18"/>
  <c r="Y19"/>
  <c r="Y5"/>
  <c r="X43"/>
  <c r="X42"/>
  <c r="X41"/>
  <c r="X40"/>
  <c r="X39"/>
  <c r="X38"/>
  <c r="X37"/>
  <c r="X36"/>
  <c r="X35"/>
  <c r="X34"/>
  <c r="X33"/>
  <c r="X32"/>
  <c r="X31"/>
  <c r="X30"/>
  <c r="X29"/>
  <c r="R43"/>
  <c r="S43" s="1"/>
  <c r="R42"/>
  <c r="S42" s="1"/>
  <c r="T41"/>
  <c r="S41"/>
  <c r="R41"/>
  <c r="S40"/>
  <c r="R40"/>
  <c r="T40" s="1"/>
  <c r="R39"/>
  <c r="S39" s="1"/>
  <c r="T38"/>
  <c r="R38"/>
  <c r="S38" s="1"/>
  <c r="T37"/>
  <c r="S37"/>
  <c r="R37"/>
  <c r="T36"/>
  <c r="S36"/>
  <c r="R36"/>
  <c r="R35"/>
  <c r="S35" s="1"/>
  <c r="R34"/>
  <c r="S34" s="1"/>
  <c r="T33"/>
  <c r="S33"/>
  <c r="R33"/>
  <c r="S32"/>
  <c r="R32"/>
  <c r="T32" s="1"/>
  <c r="S31"/>
  <c r="R31"/>
  <c r="T31" s="1"/>
  <c r="T30"/>
  <c r="R30"/>
  <c r="S30" s="1"/>
  <c r="T29"/>
  <c r="S29"/>
  <c r="R29"/>
  <c r="E43"/>
  <c r="E42"/>
  <c r="E41"/>
  <c r="E40"/>
  <c r="E39"/>
  <c r="E38"/>
  <c r="E37"/>
  <c r="E36"/>
  <c r="E35"/>
  <c r="E34"/>
  <c r="E33"/>
  <c r="E32"/>
  <c r="E31"/>
  <c r="E30"/>
  <c r="E29"/>
  <c r="E6"/>
  <c r="E7"/>
  <c r="E8"/>
  <c r="E9"/>
  <c r="E10"/>
  <c r="E11"/>
  <c r="E12"/>
  <c r="E13"/>
  <c r="E14"/>
  <c r="E15"/>
  <c r="E16"/>
  <c r="E17"/>
  <c r="E18"/>
  <c r="E19"/>
  <c r="E5"/>
  <c r="G43"/>
  <c r="I43" s="1"/>
  <c r="D43"/>
  <c r="F43" s="1"/>
  <c r="H43" s="1"/>
  <c r="D42"/>
  <c r="F42" s="1"/>
  <c r="H42" s="1"/>
  <c r="G41"/>
  <c r="I41" s="1"/>
  <c r="D41"/>
  <c r="F41" s="1"/>
  <c r="H41" s="1"/>
  <c r="F40"/>
  <c r="H40" s="1"/>
  <c r="D40"/>
  <c r="G40" s="1"/>
  <c r="I40" s="1"/>
  <c r="G39"/>
  <c r="I39" s="1"/>
  <c r="D39"/>
  <c r="F39" s="1"/>
  <c r="H39" s="1"/>
  <c r="D38"/>
  <c r="F38" s="1"/>
  <c r="H38" s="1"/>
  <c r="G37"/>
  <c r="I37" s="1"/>
  <c r="D37"/>
  <c r="F37" s="1"/>
  <c r="H37" s="1"/>
  <c r="F36"/>
  <c r="H36" s="1"/>
  <c r="D36"/>
  <c r="G36" s="1"/>
  <c r="I36" s="1"/>
  <c r="G35"/>
  <c r="I35" s="1"/>
  <c r="D35"/>
  <c r="F35" s="1"/>
  <c r="H35" s="1"/>
  <c r="D34"/>
  <c r="F34" s="1"/>
  <c r="H34" s="1"/>
  <c r="G33"/>
  <c r="I33" s="1"/>
  <c r="D33"/>
  <c r="F33" s="1"/>
  <c r="H33" s="1"/>
  <c r="F32"/>
  <c r="H32" s="1"/>
  <c r="D32"/>
  <c r="G32" s="1"/>
  <c r="I32" s="1"/>
  <c r="G31"/>
  <c r="I31" s="1"/>
  <c r="D31"/>
  <c r="F31" s="1"/>
  <c r="H31" s="1"/>
  <c r="D30"/>
  <c r="F30" s="1"/>
  <c r="H30" s="1"/>
  <c r="G29"/>
  <c r="I29" s="1"/>
  <c r="D29"/>
  <c r="F29" s="1"/>
  <c r="H29" s="1"/>
  <c r="JW6"/>
  <c r="JW7"/>
  <c r="JW8"/>
  <c r="JW9"/>
  <c r="JW10"/>
  <c r="JW11"/>
  <c r="JW12"/>
  <c r="JW13"/>
  <c r="JW14"/>
  <c r="JW15"/>
  <c r="JW16"/>
  <c r="JW17"/>
  <c r="JW18"/>
  <c r="JW19"/>
  <c r="JW5"/>
  <c r="IZ5"/>
  <c r="JX6"/>
  <c r="JY6"/>
  <c r="JX7"/>
  <c r="JY7"/>
  <c r="JX8"/>
  <c r="JY8"/>
  <c r="JX9"/>
  <c r="JY9"/>
  <c r="JX10"/>
  <c r="JY10"/>
  <c r="JX11"/>
  <c r="JY11"/>
  <c r="JX12"/>
  <c r="JY12"/>
  <c r="JX13"/>
  <c r="JY13"/>
  <c r="JX14"/>
  <c r="JY14"/>
  <c r="JX15"/>
  <c r="JY15"/>
  <c r="JX16"/>
  <c r="JY16"/>
  <c r="JX17"/>
  <c r="JY17"/>
  <c r="JX18"/>
  <c r="JY18"/>
  <c r="JX19"/>
  <c r="JY19"/>
  <c r="JY5"/>
  <c r="JX5"/>
  <c r="KC5" s="1"/>
  <c r="IT240"/>
  <c r="IT239"/>
  <c r="IT238"/>
  <c r="IT237"/>
  <c r="IT236"/>
  <c r="IW236" s="1"/>
  <c r="IT235"/>
  <c r="IS235" s="1"/>
  <c r="IT234"/>
  <c r="IS234" s="1"/>
  <c r="IT233"/>
  <c r="IS233" s="1"/>
  <c r="IT232"/>
  <c r="IT231"/>
  <c r="IT230"/>
  <c r="IT229"/>
  <c r="IT228"/>
  <c r="IT227"/>
  <c r="IT226"/>
  <c r="IS226" s="1"/>
  <c r="IT225"/>
  <c r="IT224"/>
  <c r="IT223"/>
  <c r="IT222"/>
  <c r="IT221"/>
  <c r="IT216"/>
  <c r="IT215"/>
  <c r="IS215" s="1"/>
  <c r="IT214"/>
  <c r="IT213"/>
  <c r="IT212"/>
  <c r="IT211"/>
  <c r="IT210"/>
  <c r="IS210" s="1"/>
  <c r="IT209"/>
  <c r="IT208"/>
  <c r="IT207"/>
  <c r="IT206"/>
  <c r="IS206" s="1"/>
  <c r="IT205"/>
  <c r="IT204"/>
  <c r="IT203"/>
  <c r="IS203" s="1"/>
  <c r="IT202"/>
  <c r="IT201"/>
  <c r="IT200"/>
  <c r="IT199"/>
  <c r="IT198"/>
  <c r="IT197"/>
  <c r="IT192"/>
  <c r="IT191"/>
  <c r="IT190"/>
  <c r="IT189"/>
  <c r="IT188"/>
  <c r="IT187"/>
  <c r="IT186"/>
  <c r="IT185"/>
  <c r="IT184"/>
  <c r="IT183"/>
  <c r="IT182"/>
  <c r="IT181"/>
  <c r="IT180"/>
  <c r="IT179"/>
  <c r="IT178"/>
  <c r="IT177"/>
  <c r="IT176"/>
  <c r="IT175"/>
  <c r="IT174"/>
  <c r="IT173"/>
  <c r="IT168"/>
  <c r="IT167"/>
  <c r="IT166"/>
  <c r="IT165"/>
  <c r="IT164"/>
  <c r="IT163"/>
  <c r="IT162"/>
  <c r="IT161"/>
  <c r="IT160"/>
  <c r="IT159"/>
  <c r="IT158"/>
  <c r="IT157"/>
  <c r="IT156"/>
  <c r="IT155"/>
  <c r="IT154"/>
  <c r="IT153"/>
  <c r="IT152"/>
  <c r="IT151"/>
  <c r="IT150"/>
  <c r="IT149"/>
  <c r="IT144"/>
  <c r="IT143"/>
  <c r="IT142"/>
  <c r="IT141"/>
  <c r="IT140"/>
  <c r="IT139"/>
  <c r="IT138"/>
  <c r="IT137"/>
  <c r="IT136"/>
  <c r="IT135"/>
  <c r="IT134"/>
  <c r="IT133"/>
  <c r="IT132"/>
  <c r="IT131"/>
  <c r="IT130"/>
  <c r="IT129"/>
  <c r="IT128"/>
  <c r="IT127"/>
  <c r="IT126"/>
  <c r="IT125"/>
  <c r="IT120"/>
  <c r="IT119"/>
  <c r="IT118"/>
  <c r="IT117"/>
  <c r="IT116"/>
  <c r="IT115"/>
  <c r="IT114"/>
  <c r="IT113"/>
  <c r="IT112"/>
  <c r="IT111"/>
  <c r="IT110"/>
  <c r="IT109"/>
  <c r="IT108"/>
  <c r="IT107"/>
  <c r="IT106"/>
  <c r="IT105"/>
  <c r="IT104"/>
  <c r="IT103"/>
  <c r="IT102"/>
  <c r="IT101"/>
  <c r="IT6"/>
  <c r="IT7"/>
  <c r="IT8"/>
  <c r="IT9"/>
  <c r="IT10"/>
  <c r="IT11"/>
  <c r="IT12"/>
  <c r="IT13"/>
  <c r="IT14"/>
  <c r="IT15"/>
  <c r="IT16"/>
  <c r="IT17"/>
  <c r="IT18"/>
  <c r="IT19"/>
  <c r="IT5"/>
  <c r="ED19"/>
  <c r="EF19" s="1"/>
  <c r="EF18"/>
  <c r="ED18"/>
  <c r="EE18" s="1"/>
  <c r="IV18" s="1"/>
  <c r="EF17"/>
  <c r="EE17"/>
  <c r="ED17"/>
  <c r="ED16"/>
  <c r="EE16" s="1"/>
  <c r="ED15"/>
  <c r="EE15" s="1"/>
  <c r="IV15" s="1"/>
  <c r="EF14"/>
  <c r="EE14"/>
  <c r="ED14"/>
  <c r="EF13"/>
  <c r="EE13"/>
  <c r="ED13"/>
  <c r="ED12"/>
  <c r="EE12" s="1"/>
  <c r="IV12" s="1"/>
  <c r="EF11"/>
  <c r="ED11"/>
  <c r="EE11" s="1"/>
  <c r="EF10"/>
  <c r="ED10"/>
  <c r="EE10" s="1"/>
  <c r="EF9"/>
  <c r="EE9"/>
  <c r="ED9"/>
  <c r="ED8"/>
  <c r="EE8" s="1"/>
  <c r="ED7"/>
  <c r="EE7" s="1"/>
  <c r="IV7" s="1"/>
  <c r="EF6"/>
  <c r="EE6"/>
  <c r="ED6"/>
  <c r="EF5"/>
  <c r="EE5"/>
  <c r="ED5"/>
  <c r="X19"/>
  <c r="X18"/>
  <c r="X17"/>
  <c r="X16"/>
  <c r="X15"/>
  <c r="X14"/>
  <c r="X13"/>
  <c r="X12"/>
  <c r="X11"/>
  <c r="X10"/>
  <c r="X9"/>
  <c r="X8"/>
  <c r="X7"/>
  <c r="X6"/>
  <c r="X5"/>
  <c r="T19"/>
  <c r="R19"/>
  <c r="S19" s="1"/>
  <c r="T18"/>
  <c r="S18"/>
  <c r="R18"/>
  <c r="T17"/>
  <c r="S17"/>
  <c r="R17"/>
  <c r="R16"/>
  <c r="S16" s="1"/>
  <c r="R15"/>
  <c r="S15" s="1"/>
  <c r="T14"/>
  <c r="S14"/>
  <c r="R14"/>
  <c r="S13"/>
  <c r="R13"/>
  <c r="T13" s="1"/>
  <c r="S12"/>
  <c r="R12"/>
  <c r="T12" s="1"/>
  <c r="T11"/>
  <c r="R11"/>
  <c r="S11" s="1"/>
  <c r="T10"/>
  <c r="S10"/>
  <c r="R10"/>
  <c r="T9"/>
  <c r="S9"/>
  <c r="R9"/>
  <c r="R8"/>
  <c r="S8" s="1"/>
  <c r="R7"/>
  <c r="S7" s="1"/>
  <c r="T6"/>
  <c r="S6"/>
  <c r="R6"/>
  <c r="S5"/>
  <c r="R5"/>
  <c r="T5" s="1"/>
  <c r="I19"/>
  <c r="G19"/>
  <c r="F19"/>
  <c r="H19" s="1"/>
  <c r="D19"/>
  <c r="G18"/>
  <c r="I18" s="1"/>
  <c r="D18"/>
  <c r="F18" s="1"/>
  <c r="H18" s="1"/>
  <c r="G17"/>
  <c r="I17" s="1"/>
  <c r="F17"/>
  <c r="H17" s="1"/>
  <c r="D17"/>
  <c r="D16"/>
  <c r="F16" s="1"/>
  <c r="H16" s="1"/>
  <c r="I15"/>
  <c r="G15"/>
  <c r="F15"/>
  <c r="H15" s="1"/>
  <c r="D15"/>
  <c r="G14"/>
  <c r="I14" s="1"/>
  <c r="D14"/>
  <c r="F14" s="1"/>
  <c r="H14" s="1"/>
  <c r="G13"/>
  <c r="I13" s="1"/>
  <c r="F13"/>
  <c r="H13" s="1"/>
  <c r="D13"/>
  <c r="D12"/>
  <c r="F12" s="1"/>
  <c r="H12" s="1"/>
  <c r="I11"/>
  <c r="G11"/>
  <c r="F11"/>
  <c r="H11" s="1"/>
  <c r="D11"/>
  <c r="G10"/>
  <c r="I10" s="1"/>
  <c r="D10"/>
  <c r="F10" s="1"/>
  <c r="H10" s="1"/>
  <c r="G9"/>
  <c r="I9" s="1"/>
  <c r="F9"/>
  <c r="H9" s="1"/>
  <c r="D9"/>
  <c r="D8"/>
  <c r="F8" s="1"/>
  <c r="H8" s="1"/>
  <c r="I7"/>
  <c r="G7"/>
  <c r="F7"/>
  <c r="H7" s="1"/>
  <c r="D7"/>
  <c r="G6"/>
  <c r="I6" s="1"/>
  <c r="D6"/>
  <c r="F6" s="1"/>
  <c r="H6" s="1"/>
  <c r="G5"/>
  <c r="I5" s="1"/>
  <c r="F5"/>
  <c r="H5" s="1"/>
  <c r="D5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C264"/>
  <c r="KA264"/>
  <c r="JW264" s="1"/>
  <c r="JY264"/>
  <c r="JX264"/>
  <c r="JZ264" s="1"/>
  <c r="KB264" s="1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T264"/>
  <c r="IS264"/>
  <c r="EE264"/>
  <c r="IV264" s="1"/>
  <c r="ED264"/>
  <c r="EF264" s="1"/>
  <c r="IW264" s="1"/>
  <c r="Y264"/>
  <c r="X264"/>
  <c r="R264"/>
  <c r="S264" s="1"/>
  <c r="F264"/>
  <c r="H264" s="1"/>
  <c r="E264"/>
  <c r="D264"/>
  <c r="G264" s="1"/>
  <c r="I264" s="1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JY263"/>
  <c r="JX263"/>
  <c r="JZ263" s="1"/>
  <c r="KB263" s="1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T263"/>
  <c r="IS263" s="1"/>
  <c r="ED263"/>
  <c r="EE263" s="1"/>
  <c r="IV263" s="1"/>
  <c r="Y263"/>
  <c r="X263"/>
  <c r="T263"/>
  <c r="S263"/>
  <c r="R263"/>
  <c r="G263"/>
  <c r="I263" s="1"/>
  <c r="E263"/>
  <c r="D263"/>
  <c r="F263" s="1"/>
  <c r="H263" s="1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C262"/>
  <c r="JY262"/>
  <c r="JZ262" s="1"/>
  <c r="KB262" s="1"/>
  <c r="JX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T262"/>
  <c r="IS262"/>
  <c r="EF262"/>
  <c r="IW262" s="1"/>
  <c r="EE262"/>
  <c r="IV262" s="1"/>
  <c r="ED262"/>
  <c r="Y262"/>
  <c r="X262"/>
  <c r="T262"/>
  <c r="R262"/>
  <c r="S262" s="1"/>
  <c r="E262"/>
  <c r="D262"/>
  <c r="G262" s="1"/>
  <c r="I262" s="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A261"/>
  <c r="JW261" s="1"/>
  <c r="JZ261"/>
  <c r="KB261" s="1"/>
  <c r="JY261"/>
  <c r="JX261"/>
  <c r="KC261" s="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T261"/>
  <c r="IS261" s="1"/>
  <c r="EF261"/>
  <c r="IW261" s="1"/>
  <c r="ED261"/>
  <c r="EE261" s="1"/>
  <c r="IV261" s="1"/>
  <c r="Y261"/>
  <c r="X261"/>
  <c r="S261"/>
  <c r="R261"/>
  <c r="T261" s="1"/>
  <c r="I261"/>
  <c r="G261"/>
  <c r="F261"/>
  <c r="H261" s="1"/>
  <c r="E261"/>
  <c r="D261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C260"/>
  <c r="KA260"/>
  <c r="JW260" s="1"/>
  <c r="JY260"/>
  <c r="JX260"/>
  <c r="JZ260" s="1"/>
  <c r="KB260" s="1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T260"/>
  <c r="IS260"/>
  <c r="ED260"/>
  <c r="EF260" s="1"/>
  <c r="IW260" s="1"/>
  <c r="Y260"/>
  <c r="X260"/>
  <c r="R260"/>
  <c r="S260" s="1"/>
  <c r="F260"/>
  <c r="H260" s="1"/>
  <c r="E260"/>
  <c r="D260"/>
  <c r="G260" s="1"/>
  <c r="I260" s="1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JY259"/>
  <c r="JX259"/>
  <c r="KA259" s="1"/>
  <c r="JW259" s="1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T259"/>
  <c r="IS259" s="1"/>
  <c r="ED259"/>
  <c r="EE259" s="1"/>
  <c r="IV259" s="1"/>
  <c r="Y259"/>
  <c r="X259"/>
  <c r="T259"/>
  <c r="S259"/>
  <c r="R259"/>
  <c r="G259"/>
  <c r="I259" s="1"/>
  <c r="E259"/>
  <c r="D259"/>
  <c r="F259" s="1"/>
  <c r="H259" s="1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C258"/>
  <c r="JY258"/>
  <c r="JZ258" s="1"/>
  <c r="KB258" s="1"/>
  <c r="JX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V258"/>
  <c r="IT258"/>
  <c r="IS258"/>
  <c r="EF258"/>
  <c r="IW258" s="1"/>
  <c r="EE258"/>
  <c r="ED258"/>
  <c r="Y258"/>
  <c r="X258"/>
  <c r="T258"/>
  <c r="R258"/>
  <c r="S258" s="1"/>
  <c r="E258"/>
  <c r="D258"/>
  <c r="F258" s="1"/>
  <c r="H258" s="1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JZ257"/>
  <c r="KB257" s="1"/>
  <c r="JY257"/>
  <c r="JX257"/>
  <c r="KC257" s="1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W257"/>
  <c r="IT257"/>
  <c r="IS257"/>
  <c r="EF257"/>
  <c r="ED257"/>
  <c r="EE257" s="1"/>
  <c r="IV257" s="1"/>
  <c r="Y257"/>
  <c r="X257"/>
  <c r="R257"/>
  <c r="T257" s="1"/>
  <c r="I257"/>
  <c r="G257"/>
  <c r="F257"/>
  <c r="H257" s="1"/>
  <c r="E257"/>
  <c r="D257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A256"/>
  <c r="JY256"/>
  <c r="JX256"/>
  <c r="JZ256" s="1"/>
  <c r="KB256" s="1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T256"/>
  <c r="IS256"/>
  <c r="EE256"/>
  <c r="IV256" s="1"/>
  <c r="ED256"/>
  <c r="EF256" s="1"/>
  <c r="IW256" s="1"/>
  <c r="Y256"/>
  <c r="X256"/>
  <c r="R256"/>
  <c r="S256" s="1"/>
  <c r="G256"/>
  <c r="I256" s="1"/>
  <c r="F256"/>
  <c r="H256" s="1"/>
  <c r="E256"/>
  <c r="D256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JY255"/>
  <c r="JX255"/>
  <c r="JZ255" s="1"/>
  <c r="KB255" s="1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T255"/>
  <c r="IS255" s="1"/>
  <c r="ED255"/>
  <c r="EE255" s="1"/>
  <c r="IV255" s="1"/>
  <c r="Y255"/>
  <c r="X255"/>
  <c r="T255"/>
  <c r="S255"/>
  <c r="R255"/>
  <c r="G255"/>
  <c r="I255" s="1"/>
  <c r="E255"/>
  <c r="D255"/>
  <c r="F255" s="1"/>
  <c r="H255" s="1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C254"/>
  <c r="JY254"/>
  <c r="JZ254" s="1"/>
  <c r="KB254" s="1"/>
  <c r="JX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T254"/>
  <c r="IS254"/>
  <c r="EF254"/>
  <c r="IW254" s="1"/>
  <c r="EE254"/>
  <c r="IV254" s="1"/>
  <c r="ED254"/>
  <c r="Y254"/>
  <c r="X254"/>
  <c r="T254"/>
  <c r="R254"/>
  <c r="S254" s="1"/>
  <c r="E254"/>
  <c r="D254"/>
  <c r="G254" s="1"/>
  <c r="I254" s="1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A253"/>
  <c r="JW253" s="1"/>
  <c r="JZ253"/>
  <c r="KB253" s="1"/>
  <c r="JY253"/>
  <c r="JX253"/>
  <c r="KC253" s="1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T253"/>
  <c r="IS253" s="1"/>
  <c r="EF253"/>
  <c r="IW253" s="1"/>
  <c r="ED253"/>
  <c r="EE253" s="1"/>
  <c r="IV253" s="1"/>
  <c r="Y253"/>
  <c r="X253"/>
  <c r="S253"/>
  <c r="R253"/>
  <c r="T253" s="1"/>
  <c r="I253"/>
  <c r="G253"/>
  <c r="F253"/>
  <c r="H253" s="1"/>
  <c r="E253"/>
  <c r="D253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C252"/>
  <c r="KA252"/>
  <c r="JW252" s="1"/>
  <c r="JY252"/>
  <c r="JX252"/>
  <c r="JZ252" s="1"/>
  <c r="KB252" s="1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T252"/>
  <c r="IS252"/>
  <c r="ED252"/>
  <c r="EF252" s="1"/>
  <c r="IW252" s="1"/>
  <c r="Y252"/>
  <c r="X252"/>
  <c r="R252"/>
  <c r="S252" s="1"/>
  <c r="F252"/>
  <c r="H252" s="1"/>
  <c r="E252"/>
  <c r="D252"/>
  <c r="G252" s="1"/>
  <c r="I252" s="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JY251"/>
  <c r="JX251"/>
  <c r="KA251" s="1"/>
  <c r="JW251" s="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T251"/>
  <c r="IS251" s="1"/>
  <c r="ED251"/>
  <c r="EE251" s="1"/>
  <c r="IV251" s="1"/>
  <c r="Y251"/>
  <c r="X251"/>
  <c r="T251"/>
  <c r="S251"/>
  <c r="R251"/>
  <c r="G251"/>
  <c r="I251" s="1"/>
  <c r="E251"/>
  <c r="D251"/>
  <c r="F251" s="1"/>
  <c r="H251" s="1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C250"/>
  <c r="JY250"/>
  <c r="JZ250" s="1"/>
  <c r="KB250" s="1"/>
  <c r="JX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W250"/>
  <c r="IV250"/>
  <c r="IT250"/>
  <c r="IS250"/>
  <c r="EF250"/>
  <c r="EE250"/>
  <c r="ED250"/>
  <c r="Y250"/>
  <c r="X250"/>
  <c r="T250"/>
  <c r="R250"/>
  <c r="S250" s="1"/>
  <c r="E250"/>
  <c r="D250"/>
  <c r="F250" s="1"/>
  <c r="H250" s="1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JZ249"/>
  <c r="KB249" s="1"/>
  <c r="JY249"/>
  <c r="JX249"/>
  <c r="KC249" s="1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W249"/>
  <c r="IT249"/>
  <c r="IS249"/>
  <c r="EF249"/>
  <c r="ED249"/>
  <c r="EE249" s="1"/>
  <c r="IV249" s="1"/>
  <c r="Y249"/>
  <c r="X249"/>
  <c r="R249"/>
  <c r="T249" s="1"/>
  <c r="I249"/>
  <c r="G249"/>
  <c r="F249"/>
  <c r="H249" s="1"/>
  <c r="E249"/>
  <c r="D249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A248"/>
  <c r="JY248"/>
  <c r="JX248"/>
  <c r="JZ248" s="1"/>
  <c r="KB248" s="1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T248"/>
  <c r="IS248"/>
  <c r="ED248"/>
  <c r="EE248" s="1"/>
  <c r="IV248" s="1"/>
  <c r="Y248"/>
  <c r="X248"/>
  <c r="R248"/>
  <c r="S248" s="1"/>
  <c r="G248"/>
  <c r="I248" s="1"/>
  <c r="F248"/>
  <c r="H248" s="1"/>
  <c r="E248"/>
  <c r="D248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JY247"/>
  <c r="JX247"/>
  <c r="JZ247" s="1"/>
  <c r="KB247" s="1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T247"/>
  <c r="IS247" s="1"/>
  <c r="ED247"/>
  <c r="EE247" s="1"/>
  <c r="IV247" s="1"/>
  <c r="Y247"/>
  <c r="X247"/>
  <c r="T247"/>
  <c r="S247"/>
  <c r="R247"/>
  <c r="G247"/>
  <c r="I247" s="1"/>
  <c r="E247"/>
  <c r="D247"/>
  <c r="F247" s="1"/>
  <c r="H247" s="1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C246"/>
  <c r="JY246"/>
  <c r="JZ246" s="1"/>
  <c r="KB246" s="1"/>
  <c r="JX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T246"/>
  <c r="IS246"/>
  <c r="EF246"/>
  <c r="IW246" s="1"/>
  <c r="EE246"/>
  <c r="IV246" s="1"/>
  <c r="ED246"/>
  <c r="Y246"/>
  <c r="X246"/>
  <c r="T246"/>
  <c r="R246"/>
  <c r="S246" s="1"/>
  <c r="E246"/>
  <c r="D246"/>
  <c r="G246" s="1"/>
  <c r="I246" s="1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C245"/>
  <c r="JY245"/>
  <c r="JZ245" s="1"/>
  <c r="KB245" s="1"/>
  <c r="JX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T245"/>
  <c r="IS245"/>
  <c r="EF245"/>
  <c r="IW245" s="1"/>
  <c r="EE245"/>
  <c r="IV245" s="1"/>
  <c r="ED245"/>
  <c r="Y245"/>
  <c r="X245"/>
  <c r="T245"/>
  <c r="R245"/>
  <c r="S245" s="1"/>
  <c r="E245"/>
  <c r="D245"/>
  <c r="G245" s="1"/>
  <c r="I245" s="1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A240"/>
  <c r="JW240" s="1"/>
  <c r="JZ240"/>
  <c r="KB240" s="1"/>
  <c r="JY240"/>
  <c r="JX240"/>
  <c r="KC240" s="1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S240"/>
  <c r="EF240"/>
  <c r="IW240" s="1"/>
  <c r="ED240"/>
  <c r="EE240" s="1"/>
  <c r="IV240" s="1"/>
  <c r="Y240"/>
  <c r="X240"/>
  <c r="R240"/>
  <c r="S240" s="1"/>
  <c r="I240"/>
  <c r="G240"/>
  <c r="F240"/>
  <c r="H240" s="1"/>
  <c r="E240"/>
  <c r="D240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A239"/>
  <c r="JW239" s="1"/>
  <c r="JY239"/>
  <c r="JX239"/>
  <c r="JZ239" s="1"/>
  <c r="KB239" s="1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S239"/>
  <c r="ED239"/>
  <c r="EF239" s="1"/>
  <c r="Y239"/>
  <c r="X239"/>
  <c r="R239"/>
  <c r="S239" s="1"/>
  <c r="G239"/>
  <c r="I239" s="1"/>
  <c r="F239"/>
  <c r="H239" s="1"/>
  <c r="E239"/>
  <c r="D239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JY238"/>
  <c r="JX238"/>
  <c r="KA238" s="1"/>
  <c r="JW238" s="1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S238"/>
  <c r="ED238"/>
  <c r="EE238" s="1"/>
  <c r="Y238"/>
  <c r="X238"/>
  <c r="T238"/>
  <c r="S238"/>
  <c r="R238"/>
  <c r="G238"/>
  <c r="I238" s="1"/>
  <c r="E238"/>
  <c r="D238"/>
  <c r="F238" s="1"/>
  <c r="H238" s="1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C237"/>
  <c r="JY237"/>
  <c r="JZ237" s="1"/>
  <c r="KB237" s="1"/>
  <c r="JX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W237"/>
  <c r="IV237"/>
  <c r="IS237"/>
  <c r="EF237"/>
  <c r="EE237"/>
  <c r="ED237"/>
  <c r="Y237"/>
  <c r="X237"/>
  <c r="T237"/>
  <c r="R237"/>
  <c r="S237" s="1"/>
  <c r="E237"/>
  <c r="D237"/>
  <c r="F237" s="1"/>
  <c r="H237" s="1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A236"/>
  <c r="JZ236"/>
  <c r="KB236" s="1"/>
  <c r="JY236"/>
  <c r="JX236"/>
  <c r="KC236" s="1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S236"/>
  <c r="EF236"/>
  <c r="ED236"/>
  <c r="EE236" s="1"/>
  <c r="Y236"/>
  <c r="X236"/>
  <c r="R236"/>
  <c r="T236" s="1"/>
  <c r="I236"/>
  <c r="G236"/>
  <c r="F236"/>
  <c r="H236" s="1"/>
  <c r="E236"/>
  <c r="D236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A235"/>
  <c r="JY235"/>
  <c r="JX235"/>
  <c r="JZ235" s="1"/>
  <c r="KB235" s="1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ED235"/>
  <c r="EE235" s="1"/>
  <c r="IV235" s="1"/>
  <c r="Y235"/>
  <c r="X235"/>
  <c r="R235"/>
  <c r="S235" s="1"/>
  <c r="G235"/>
  <c r="I235" s="1"/>
  <c r="F235"/>
  <c r="H235" s="1"/>
  <c r="E235"/>
  <c r="D235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JY234"/>
  <c r="JX234"/>
  <c r="JZ234" s="1"/>
  <c r="KB234" s="1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ED234"/>
  <c r="EE234" s="1"/>
  <c r="IV234" s="1"/>
  <c r="Y234"/>
  <c r="X234"/>
  <c r="T234"/>
  <c r="S234"/>
  <c r="R234"/>
  <c r="G234"/>
  <c r="I234" s="1"/>
  <c r="E234"/>
  <c r="D234"/>
  <c r="F234" s="1"/>
  <c r="H234" s="1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C233"/>
  <c r="JY233"/>
  <c r="JZ233" s="1"/>
  <c r="KB233" s="1"/>
  <c r="JX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EF233"/>
  <c r="IW233" s="1"/>
  <c r="EE233"/>
  <c r="IV233" s="1"/>
  <c r="ED233"/>
  <c r="Y233"/>
  <c r="X233"/>
  <c r="T233"/>
  <c r="R233"/>
  <c r="S233" s="1"/>
  <c r="E233"/>
  <c r="D233"/>
  <c r="G233" s="1"/>
  <c r="I233" s="1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A232"/>
  <c r="JW232" s="1"/>
  <c r="JZ232"/>
  <c r="KB232" s="1"/>
  <c r="JY232"/>
  <c r="JX232"/>
  <c r="KC232" s="1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S232"/>
  <c r="EF232"/>
  <c r="IW232" s="1"/>
  <c r="ED232"/>
  <c r="EE232" s="1"/>
  <c r="IV232" s="1"/>
  <c r="Y232"/>
  <c r="X232"/>
  <c r="R232"/>
  <c r="S232" s="1"/>
  <c r="I232"/>
  <c r="G232"/>
  <c r="F232"/>
  <c r="H232" s="1"/>
  <c r="E232"/>
  <c r="D232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A231"/>
  <c r="JW231" s="1"/>
  <c r="JY231"/>
  <c r="JX231"/>
  <c r="JZ231" s="1"/>
  <c r="KB231" s="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S231"/>
  <c r="ED231"/>
  <c r="EF231" s="1"/>
  <c r="IW231" s="1"/>
  <c r="Y231"/>
  <c r="X231"/>
  <c r="R231"/>
  <c r="S231" s="1"/>
  <c r="G231"/>
  <c r="I231" s="1"/>
  <c r="F231"/>
  <c r="H231" s="1"/>
  <c r="E231"/>
  <c r="D231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JY230"/>
  <c r="JX230"/>
  <c r="KA230" s="1"/>
  <c r="JW230" s="1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S230"/>
  <c r="ED230"/>
  <c r="EE230" s="1"/>
  <c r="Y230"/>
  <c r="X230"/>
  <c r="T230"/>
  <c r="S230"/>
  <c r="R230"/>
  <c r="G230"/>
  <c r="I230" s="1"/>
  <c r="E230"/>
  <c r="D230"/>
  <c r="F230" s="1"/>
  <c r="H230" s="1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C229"/>
  <c r="JY229"/>
  <c r="JZ229" s="1"/>
  <c r="KB229" s="1"/>
  <c r="JX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W229"/>
  <c r="IV229"/>
  <c r="IS229"/>
  <c r="EF229"/>
  <c r="EE229"/>
  <c r="ED229"/>
  <c r="Y229"/>
  <c r="X229"/>
  <c r="T229"/>
  <c r="R229"/>
  <c r="S229" s="1"/>
  <c r="E229"/>
  <c r="D229"/>
  <c r="F229" s="1"/>
  <c r="H229" s="1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A228"/>
  <c r="JZ228"/>
  <c r="KB228" s="1"/>
  <c r="JY228"/>
  <c r="JX228"/>
  <c r="KC228" s="1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W228"/>
  <c r="IS228"/>
  <c r="EF228"/>
  <c r="ED228"/>
  <c r="EE228" s="1"/>
  <c r="Y228"/>
  <c r="X228"/>
  <c r="R228"/>
  <c r="T228" s="1"/>
  <c r="I228"/>
  <c r="G228"/>
  <c r="F228"/>
  <c r="H228" s="1"/>
  <c r="E228"/>
  <c r="D228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A227"/>
  <c r="JY227"/>
  <c r="JX227"/>
  <c r="JZ227" s="1"/>
  <c r="KB227" s="1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S227"/>
  <c r="ED227"/>
  <c r="EE227" s="1"/>
  <c r="IV227" s="1"/>
  <c r="Y227"/>
  <c r="X227"/>
  <c r="R227"/>
  <c r="S227" s="1"/>
  <c r="G227"/>
  <c r="I227" s="1"/>
  <c r="F227"/>
  <c r="H227" s="1"/>
  <c r="E227"/>
  <c r="D227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JY226"/>
  <c r="JX226"/>
  <c r="JZ226" s="1"/>
  <c r="KB226" s="1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ED226"/>
  <c r="EE226" s="1"/>
  <c r="IV226" s="1"/>
  <c r="Y226"/>
  <c r="X226"/>
  <c r="T226"/>
  <c r="S226"/>
  <c r="R226"/>
  <c r="G226"/>
  <c r="I226" s="1"/>
  <c r="E226"/>
  <c r="D226"/>
  <c r="F226" s="1"/>
  <c r="H226" s="1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C225"/>
  <c r="JY225"/>
  <c r="JZ225" s="1"/>
  <c r="KB225" s="1"/>
  <c r="JX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S225"/>
  <c r="EF225"/>
  <c r="IW225" s="1"/>
  <c r="EE225"/>
  <c r="IV225" s="1"/>
  <c r="ED225"/>
  <c r="Y225"/>
  <c r="X225"/>
  <c r="T225"/>
  <c r="R225"/>
  <c r="S225" s="1"/>
  <c r="E225"/>
  <c r="D225"/>
  <c r="G225" s="1"/>
  <c r="I225" s="1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A224"/>
  <c r="JW224" s="1"/>
  <c r="JZ224"/>
  <c r="KB224" s="1"/>
  <c r="JY224"/>
  <c r="JX224"/>
  <c r="KC224" s="1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S224"/>
  <c r="EF224"/>
  <c r="IW224" s="1"/>
  <c r="ED224"/>
  <c r="EE224" s="1"/>
  <c r="IV224" s="1"/>
  <c r="Y224"/>
  <c r="X224"/>
  <c r="R224"/>
  <c r="S224" s="1"/>
  <c r="I224"/>
  <c r="G224"/>
  <c r="F224"/>
  <c r="H224" s="1"/>
  <c r="E224"/>
  <c r="D224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A223"/>
  <c r="JW223" s="1"/>
  <c r="JY223"/>
  <c r="JX223"/>
  <c r="JZ223" s="1"/>
  <c r="KB223" s="1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S223"/>
  <c r="ED223"/>
  <c r="EF223" s="1"/>
  <c r="IW223" s="1"/>
  <c r="Y223"/>
  <c r="X223"/>
  <c r="R223"/>
  <c r="S223" s="1"/>
  <c r="G223"/>
  <c r="I223" s="1"/>
  <c r="F223"/>
  <c r="H223" s="1"/>
  <c r="E223"/>
  <c r="D223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JY222"/>
  <c r="JX222"/>
  <c r="KA222" s="1"/>
  <c r="JW222" s="1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S222"/>
  <c r="ED222"/>
  <c r="EE222" s="1"/>
  <c r="IV222" s="1"/>
  <c r="Y222"/>
  <c r="X222"/>
  <c r="T222"/>
  <c r="S222"/>
  <c r="R222"/>
  <c r="G222"/>
  <c r="I222" s="1"/>
  <c r="E222"/>
  <c r="D222"/>
  <c r="F222" s="1"/>
  <c r="H222" s="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JY221"/>
  <c r="JX221"/>
  <c r="KA221" s="1"/>
  <c r="JW221" s="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S221"/>
  <c r="ED221"/>
  <c r="EE221" s="1"/>
  <c r="IV221" s="1"/>
  <c r="Y221"/>
  <c r="X221"/>
  <c r="T221"/>
  <c r="S221"/>
  <c r="R221"/>
  <c r="G221"/>
  <c r="I221" s="1"/>
  <c r="E221"/>
  <c r="D221"/>
  <c r="F221" s="1"/>
  <c r="H221" s="1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C216"/>
  <c r="JY216"/>
  <c r="JZ216" s="1"/>
  <c r="KB216" s="1"/>
  <c r="JX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W216"/>
  <c r="IV216"/>
  <c r="IS216"/>
  <c r="EF216"/>
  <c r="EE216"/>
  <c r="ED216"/>
  <c r="Y216"/>
  <c r="X216"/>
  <c r="T216"/>
  <c r="R216"/>
  <c r="S216" s="1"/>
  <c r="E216"/>
  <c r="D216"/>
  <c r="F216" s="1"/>
  <c r="H216" s="1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A215"/>
  <c r="JZ215"/>
  <c r="KB215" s="1"/>
  <c r="JY215"/>
  <c r="JX215"/>
  <c r="KC215" s="1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W215"/>
  <c r="EF215"/>
  <c r="ED215"/>
  <c r="EE215" s="1"/>
  <c r="IV215" s="1"/>
  <c r="Y215"/>
  <c r="X215"/>
  <c r="T215"/>
  <c r="R215"/>
  <c r="S215" s="1"/>
  <c r="F215"/>
  <c r="H215" s="1"/>
  <c r="E215"/>
  <c r="D215"/>
  <c r="G215" s="1"/>
  <c r="I215" s="1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A214"/>
  <c r="JY214"/>
  <c r="JX214"/>
  <c r="JZ214" s="1"/>
  <c r="KB214" s="1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S214"/>
  <c r="ED214"/>
  <c r="EE214" s="1"/>
  <c r="IV214" s="1"/>
  <c r="Y214"/>
  <c r="X214"/>
  <c r="R214"/>
  <c r="S214" s="1"/>
  <c r="G214"/>
  <c r="I214" s="1"/>
  <c r="F214"/>
  <c r="H214" s="1"/>
  <c r="E214"/>
  <c r="D214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JY213"/>
  <c r="JX213"/>
  <c r="JZ213" s="1"/>
  <c r="KB213" s="1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S213"/>
  <c r="ED213"/>
  <c r="EE213" s="1"/>
  <c r="IV213" s="1"/>
  <c r="Y213"/>
  <c r="X213"/>
  <c r="T213"/>
  <c r="S213"/>
  <c r="R213"/>
  <c r="H213"/>
  <c r="G213"/>
  <c r="I213" s="1"/>
  <c r="F213"/>
  <c r="E213"/>
  <c r="D213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C212"/>
  <c r="JY212"/>
  <c r="JZ212" s="1"/>
  <c r="KB212" s="1"/>
  <c r="JX212"/>
  <c r="KA212" s="1"/>
  <c r="JW212" s="1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S212"/>
  <c r="EF212"/>
  <c r="IW212" s="1"/>
  <c r="EE212"/>
  <c r="IV212" s="1"/>
  <c r="ED212"/>
  <c r="Y212"/>
  <c r="X212"/>
  <c r="T212"/>
  <c r="R212"/>
  <c r="S212" s="1"/>
  <c r="E212"/>
  <c r="D212"/>
  <c r="G212" s="1"/>
  <c r="I212" s="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A211"/>
  <c r="JW211" s="1"/>
  <c r="JZ211"/>
  <c r="KB211" s="1"/>
  <c r="JY211"/>
  <c r="JX211"/>
  <c r="KC211" s="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S211"/>
  <c r="EF211"/>
  <c r="IW211" s="1"/>
  <c r="EE211"/>
  <c r="ED211"/>
  <c r="Y211"/>
  <c r="X211"/>
  <c r="R211"/>
  <c r="S211" s="1"/>
  <c r="I211"/>
  <c r="H211"/>
  <c r="G211"/>
  <c r="F211"/>
  <c r="E211"/>
  <c r="D211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B210"/>
  <c r="KA210"/>
  <c r="JW210" s="1"/>
  <c r="JZ210"/>
  <c r="JY210"/>
  <c r="JX210"/>
  <c r="KC210" s="1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EF210"/>
  <c r="IW210" s="1"/>
  <c r="ED210"/>
  <c r="EE210" s="1"/>
  <c r="IV210" s="1"/>
  <c r="Y210"/>
  <c r="X210"/>
  <c r="R210"/>
  <c r="S210" s="1"/>
  <c r="I210"/>
  <c r="G210"/>
  <c r="F210"/>
  <c r="H210" s="1"/>
  <c r="E210"/>
  <c r="D210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JY209"/>
  <c r="JX209"/>
  <c r="KA209" s="1"/>
  <c r="JW209" s="1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S209"/>
  <c r="ED209"/>
  <c r="EE209" s="1"/>
  <c r="IV209" s="1"/>
  <c r="Y209"/>
  <c r="X209"/>
  <c r="T209"/>
  <c r="S209"/>
  <c r="R209"/>
  <c r="G209"/>
  <c r="I209" s="1"/>
  <c r="E209"/>
  <c r="D209"/>
  <c r="F209" s="1"/>
  <c r="H209" s="1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C208"/>
  <c r="JY208"/>
  <c r="JZ208" s="1"/>
  <c r="KB208" s="1"/>
  <c r="JX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W208"/>
  <c r="IV208"/>
  <c r="IS208"/>
  <c r="EF208"/>
  <c r="EE208"/>
  <c r="ED208"/>
  <c r="Y208"/>
  <c r="X208"/>
  <c r="T208"/>
  <c r="S208"/>
  <c r="R208"/>
  <c r="E208"/>
  <c r="D208"/>
  <c r="F208" s="1"/>
  <c r="H208" s="1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C207"/>
  <c r="KA207"/>
  <c r="JZ207"/>
  <c r="KB207" s="1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W207"/>
  <c r="IS207"/>
  <c r="EF207"/>
  <c r="ED207"/>
  <c r="EE207" s="1"/>
  <c r="IV207" s="1"/>
  <c r="Y207"/>
  <c r="X207"/>
  <c r="T207"/>
  <c r="R207"/>
  <c r="S207" s="1"/>
  <c r="F207"/>
  <c r="H207" s="1"/>
  <c r="E207"/>
  <c r="D207"/>
  <c r="G207" s="1"/>
  <c r="I207" s="1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A206"/>
  <c r="JY206"/>
  <c r="JX206"/>
  <c r="JZ206" s="1"/>
  <c r="KB206" s="1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ED206"/>
  <c r="EE206" s="1"/>
  <c r="IV206" s="1"/>
  <c r="Y206"/>
  <c r="X206"/>
  <c r="R206"/>
  <c r="S206" s="1"/>
  <c r="G206"/>
  <c r="I206" s="1"/>
  <c r="F206"/>
  <c r="H206" s="1"/>
  <c r="E206"/>
  <c r="D206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JY205"/>
  <c r="JX205"/>
  <c r="JZ205" s="1"/>
  <c r="KB205" s="1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S205"/>
  <c r="ED205"/>
  <c r="EE205" s="1"/>
  <c r="Y205"/>
  <c r="X205"/>
  <c r="T205"/>
  <c r="S205"/>
  <c r="R205"/>
  <c r="H205"/>
  <c r="G205"/>
  <c r="I205" s="1"/>
  <c r="F205"/>
  <c r="E205"/>
  <c r="D205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C204"/>
  <c r="JY204"/>
  <c r="JZ204" s="1"/>
  <c r="KB204" s="1"/>
  <c r="JX204"/>
  <c r="KA204" s="1"/>
  <c r="JW204" s="1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S204"/>
  <c r="EF204"/>
  <c r="IW204" s="1"/>
  <c r="EE204"/>
  <c r="IV204" s="1"/>
  <c r="ED204"/>
  <c r="Y204"/>
  <c r="X204"/>
  <c r="T204"/>
  <c r="R204"/>
  <c r="S204" s="1"/>
  <c r="E204"/>
  <c r="D204"/>
  <c r="G204" s="1"/>
  <c r="I204" s="1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A203"/>
  <c r="JW203" s="1"/>
  <c r="JZ203"/>
  <c r="KB203" s="1"/>
  <c r="JY203"/>
  <c r="JX203"/>
  <c r="KC203" s="1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EF203"/>
  <c r="IW203" s="1"/>
  <c r="EE203"/>
  <c r="IV203" s="1"/>
  <c r="ED203"/>
  <c r="Y203"/>
  <c r="X203"/>
  <c r="R203"/>
  <c r="S203" s="1"/>
  <c r="I203"/>
  <c r="H203"/>
  <c r="G203"/>
  <c r="F203"/>
  <c r="E203"/>
  <c r="D203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B202"/>
  <c r="KA202"/>
  <c r="JW202" s="1"/>
  <c r="JZ202"/>
  <c r="JY202"/>
  <c r="JX202"/>
  <c r="KC202" s="1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S202"/>
  <c r="EF202"/>
  <c r="IW202" s="1"/>
  <c r="ED202"/>
  <c r="EE202" s="1"/>
  <c r="Y202"/>
  <c r="X202"/>
  <c r="R202"/>
  <c r="S202" s="1"/>
  <c r="I202"/>
  <c r="G202"/>
  <c r="F202"/>
  <c r="H202" s="1"/>
  <c r="E202"/>
  <c r="D202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JY201"/>
  <c r="JX201"/>
  <c r="KA201" s="1"/>
  <c r="JW201" s="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S201"/>
  <c r="ED201"/>
  <c r="EE201" s="1"/>
  <c r="IV201" s="1"/>
  <c r="Y201"/>
  <c r="X201"/>
  <c r="T201"/>
  <c r="S201"/>
  <c r="R201"/>
  <c r="G201"/>
  <c r="I201" s="1"/>
  <c r="E201"/>
  <c r="D201"/>
  <c r="F201" s="1"/>
  <c r="H201" s="1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C200"/>
  <c r="JY200"/>
  <c r="JZ200" s="1"/>
  <c r="KB200" s="1"/>
  <c r="JX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W200"/>
  <c r="IV200"/>
  <c r="IS200"/>
  <c r="EF200"/>
  <c r="EE200"/>
  <c r="ED200"/>
  <c r="Y200"/>
  <c r="X200"/>
  <c r="T200"/>
  <c r="S200"/>
  <c r="R200"/>
  <c r="E200"/>
  <c r="D200"/>
  <c r="F200" s="1"/>
  <c r="H200" s="1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C199"/>
  <c r="KA199"/>
  <c r="JZ199"/>
  <c r="KB199" s="1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W199"/>
  <c r="IS199"/>
  <c r="EF199"/>
  <c r="ED199"/>
  <c r="EE199" s="1"/>
  <c r="IV199" s="1"/>
  <c r="Y199"/>
  <c r="X199"/>
  <c r="T199"/>
  <c r="R199"/>
  <c r="S199" s="1"/>
  <c r="F199"/>
  <c r="H199" s="1"/>
  <c r="E199"/>
  <c r="D199"/>
  <c r="G199" s="1"/>
  <c r="I199" s="1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A198"/>
  <c r="JY198"/>
  <c r="JX198"/>
  <c r="JZ198" s="1"/>
  <c r="KB198" s="1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S198"/>
  <c r="ED198"/>
  <c r="EE198" s="1"/>
  <c r="IV198" s="1"/>
  <c r="Y198"/>
  <c r="X198"/>
  <c r="R198"/>
  <c r="S198" s="1"/>
  <c r="G198"/>
  <c r="I198" s="1"/>
  <c r="F198"/>
  <c r="H198" s="1"/>
  <c r="E198"/>
  <c r="D198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A197"/>
  <c r="JY197"/>
  <c r="JX197"/>
  <c r="JZ197" s="1"/>
  <c r="KB197" s="1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S197"/>
  <c r="ED197"/>
  <c r="EE197" s="1"/>
  <c r="IV197" s="1"/>
  <c r="Y197"/>
  <c r="X197"/>
  <c r="R197"/>
  <c r="S197" s="1"/>
  <c r="G197"/>
  <c r="I197" s="1"/>
  <c r="F197"/>
  <c r="H197" s="1"/>
  <c r="E197"/>
  <c r="D197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JY192"/>
  <c r="JX192"/>
  <c r="JZ192" s="1"/>
  <c r="KB192" s="1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S192"/>
  <c r="ED192"/>
  <c r="EE192" s="1"/>
  <c r="IV192" s="1"/>
  <c r="Y192"/>
  <c r="X192"/>
  <c r="T192"/>
  <c r="S192"/>
  <c r="R192"/>
  <c r="H192"/>
  <c r="G192"/>
  <c r="I192" s="1"/>
  <c r="F192"/>
  <c r="E192"/>
  <c r="D192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C191"/>
  <c r="JY191"/>
  <c r="JZ191" s="1"/>
  <c r="KB191" s="1"/>
  <c r="JX191"/>
  <c r="KA191" s="1"/>
  <c r="JW191" s="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S191"/>
  <c r="EF191"/>
  <c r="IW191" s="1"/>
  <c r="EE191"/>
  <c r="IV191" s="1"/>
  <c r="ED191"/>
  <c r="Y191"/>
  <c r="X191"/>
  <c r="T191"/>
  <c r="R191"/>
  <c r="S191" s="1"/>
  <c r="E191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A190"/>
  <c r="JW190" s="1"/>
  <c r="JZ190"/>
  <c r="KB190" s="1"/>
  <c r="JY190"/>
  <c r="JX190"/>
  <c r="KC190" s="1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S190"/>
  <c r="EF190"/>
  <c r="IW190" s="1"/>
  <c r="EE190"/>
  <c r="IV190" s="1"/>
  <c r="ED190"/>
  <c r="Y190"/>
  <c r="X190"/>
  <c r="R190"/>
  <c r="S190" s="1"/>
  <c r="I190"/>
  <c r="H190"/>
  <c r="G190"/>
  <c r="F190"/>
  <c r="E190"/>
  <c r="D190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B189"/>
  <c r="KA189"/>
  <c r="JW189" s="1"/>
  <c r="JZ189"/>
  <c r="JY189"/>
  <c r="JX189"/>
  <c r="KC189" s="1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S189"/>
  <c r="EF189"/>
  <c r="IW189" s="1"/>
  <c r="ED189"/>
  <c r="EE189" s="1"/>
  <c r="IV189" s="1"/>
  <c r="Y189"/>
  <c r="X189"/>
  <c r="R189"/>
  <c r="S189" s="1"/>
  <c r="E189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JY188"/>
  <c r="JX188"/>
  <c r="KA188" s="1"/>
  <c r="JW188" s="1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S188"/>
  <c r="ED188"/>
  <c r="EE188" s="1"/>
  <c r="IV188" s="1"/>
  <c r="Y188"/>
  <c r="X188"/>
  <c r="T188"/>
  <c r="S188"/>
  <c r="R188"/>
  <c r="G188"/>
  <c r="I188" s="1"/>
  <c r="E188"/>
  <c r="D188"/>
  <c r="F188" s="1"/>
  <c r="H188" s="1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C187"/>
  <c r="JY187"/>
  <c r="JZ187" s="1"/>
  <c r="KB187" s="1"/>
  <c r="JX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W187"/>
  <c r="IV187"/>
  <c r="IS187"/>
  <c r="EF187"/>
  <c r="EE187"/>
  <c r="ED187"/>
  <c r="Y187"/>
  <c r="X187"/>
  <c r="T187"/>
  <c r="S187"/>
  <c r="R187"/>
  <c r="E187"/>
  <c r="D187"/>
  <c r="F187" s="1"/>
  <c r="H187" s="1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C186"/>
  <c r="KA186"/>
  <c r="JZ186"/>
  <c r="KB186" s="1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W186"/>
  <c r="IS186"/>
  <c r="EF186"/>
  <c r="ED186"/>
  <c r="EE186" s="1"/>
  <c r="IV186" s="1"/>
  <c r="Y186"/>
  <c r="X186"/>
  <c r="T186"/>
  <c r="R186"/>
  <c r="S186" s="1"/>
  <c r="E186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A185"/>
  <c r="JY185"/>
  <c r="JX185"/>
  <c r="JZ185" s="1"/>
  <c r="KB185" s="1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S185"/>
  <c r="ED185"/>
  <c r="EE185" s="1"/>
  <c r="IV185" s="1"/>
  <c r="Y185"/>
  <c r="X185"/>
  <c r="R185"/>
  <c r="S185" s="1"/>
  <c r="G185"/>
  <c r="I185" s="1"/>
  <c r="F185"/>
  <c r="H185" s="1"/>
  <c r="E185"/>
  <c r="D185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JY184"/>
  <c r="JX184"/>
  <c r="JZ184" s="1"/>
  <c r="KB184" s="1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S184"/>
  <c r="ED184"/>
  <c r="EE184" s="1"/>
  <c r="IV184" s="1"/>
  <c r="Y184"/>
  <c r="X184"/>
  <c r="T184"/>
  <c r="S184"/>
  <c r="R184"/>
  <c r="H184"/>
  <c r="G184"/>
  <c r="I184" s="1"/>
  <c r="F184"/>
  <c r="E184"/>
  <c r="D184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C183"/>
  <c r="JY183"/>
  <c r="JZ183" s="1"/>
  <c r="KB183" s="1"/>
  <c r="JX183"/>
  <c r="KA183" s="1"/>
  <c r="JW183" s="1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S183"/>
  <c r="EF183"/>
  <c r="IW183" s="1"/>
  <c r="EE183"/>
  <c r="IV183" s="1"/>
  <c r="ED183"/>
  <c r="Y183"/>
  <c r="X183"/>
  <c r="T183"/>
  <c r="R183"/>
  <c r="S183" s="1"/>
  <c r="E183"/>
  <c r="D183"/>
  <c r="D186" s="1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A182"/>
  <c r="JW182" s="1"/>
  <c r="JZ182"/>
  <c r="KB182" s="1"/>
  <c r="JY182"/>
  <c r="JX182"/>
  <c r="KC182" s="1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S182"/>
  <c r="EF182"/>
  <c r="IW182" s="1"/>
  <c r="EE182"/>
  <c r="IV182" s="1"/>
  <c r="ED182"/>
  <c r="Y182"/>
  <c r="X182"/>
  <c r="R182"/>
  <c r="S182" s="1"/>
  <c r="I182"/>
  <c r="H182"/>
  <c r="G182"/>
  <c r="F182"/>
  <c r="E182"/>
  <c r="D182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B181"/>
  <c r="KA181"/>
  <c r="JW181" s="1"/>
  <c r="JZ181"/>
  <c r="JY181"/>
  <c r="JX181"/>
  <c r="KC181" s="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S181"/>
  <c r="EF181"/>
  <c r="IW181" s="1"/>
  <c r="ED181"/>
  <c r="EE181" s="1"/>
  <c r="IV181" s="1"/>
  <c r="Y181"/>
  <c r="X181"/>
  <c r="R181"/>
  <c r="S181" s="1"/>
  <c r="I181"/>
  <c r="G181"/>
  <c r="F181"/>
  <c r="H181" s="1"/>
  <c r="E181"/>
  <c r="D181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JY180"/>
  <c r="JX180"/>
  <c r="KA180" s="1"/>
  <c r="JW180" s="1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S180"/>
  <c r="ED180"/>
  <c r="EE180" s="1"/>
  <c r="IV180" s="1"/>
  <c r="Y180"/>
  <c r="X180"/>
  <c r="T180"/>
  <c r="S180"/>
  <c r="R180"/>
  <c r="G180"/>
  <c r="I180" s="1"/>
  <c r="E180"/>
  <c r="D180"/>
  <c r="F180" s="1"/>
  <c r="H180" s="1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C179"/>
  <c r="JY179"/>
  <c r="JZ179" s="1"/>
  <c r="KB179" s="1"/>
  <c r="JX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W179"/>
  <c r="IV179"/>
  <c r="IS179"/>
  <c r="EF179"/>
  <c r="EE179"/>
  <c r="ED179"/>
  <c r="Y179"/>
  <c r="X179"/>
  <c r="T179"/>
  <c r="S179"/>
  <c r="R179"/>
  <c r="E179"/>
  <c r="D179"/>
  <c r="F179" s="1"/>
  <c r="H179" s="1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C178"/>
  <c r="KA178"/>
  <c r="JZ178"/>
  <c r="KB178" s="1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W178"/>
  <c r="IS178"/>
  <c r="EF178"/>
  <c r="ED178"/>
  <c r="EE178" s="1"/>
  <c r="IV178" s="1"/>
  <c r="Y178"/>
  <c r="X178"/>
  <c r="T178"/>
  <c r="R178"/>
  <c r="S178" s="1"/>
  <c r="F178"/>
  <c r="H178" s="1"/>
  <c r="E178"/>
  <c r="D178"/>
  <c r="G178" s="1"/>
  <c r="I178" s="1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A177"/>
  <c r="JY177"/>
  <c r="JX177"/>
  <c r="JZ177" s="1"/>
  <c r="KB177" s="1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S177"/>
  <c r="ED177"/>
  <c r="EE177" s="1"/>
  <c r="IV177" s="1"/>
  <c r="Y177"/>
  <c r="X177"/>
  <c r="R177"/>
  <c r="S177" s="1"/>
  <c r="G177"/>
  <c r="I177" s="1"/>
  <c r="F177"/>
  <c r="H177" s="1"/>
  <c r="E177"/>
  <c r="D177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JY176"/>
  <c r="JX176"/>
  <c r="JZ176" s="1"/>
  <c r="KB176" s="1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S176"/>
  <c r="ED176"/>
  <c r="EE176" s="1"/>
  <c r="IV176" s="1"/>
  <c r="Y176"/>
  <c r="X176"/>
  <c r="T176"/>
  <c r="S176"/>
  <c r="R176"/>
  <c r="H176"/>
  <c r="G176"/>
  <c r="I176" s="1"/>
  <c r="F176"/>
  <c r="E176"/>
  <c r="D176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C175"/>
  <c r="JY175"/>
  <c r="JZ175" s="1"/>
  <c r="KB175" s="1"/>
  <c r="JX175"/>
  <c r="KA175" s="1"/>
  <c r="JW175" s="1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S175"/>
  <c r="EF175"/>
  <c r="IW175" s="1"/>
  <c r="EE175"/>
  <c r="IV175" s="1"/>
  <c r="ED175"/>
  <c r="Y175"/>
  <c r="X175"/>
  <c r="T175"/>
  <c r="R175"/>
  <c r="S175" s="1"/>
  <c r="E175"/>
  <c r="D175"/>
  <c r="G175" s="1"/>
  <c r="I175" s="1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A174"/>
  <c r="JW174" s="1"/>
  <c r="JZ174"/>
  <c r="KB174" s="1"/>
  <c r="JY174"/>
  <c r="JX174"/>
  <c r="KC174" s="1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S174"/>
  <c r="EF174"/>
  <c r="IW174" s="1"/>
  <c r="EE174"/>
  <c r="IV174" s="1"/>
  <c r="ED174"/>
  <c r="Y174"/>
  <c r="X174"/>
  <c r="R174"/>
  <c r="S174" s="1"/>
  <c r="I174"/>
  <c r="H174"/>
  <c r="G174"/>
  <c r="F174"/>
  <c r="E174"/>
  <c r="D174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A173"/>
  <c r="JW173" s="1"/>
  <c r="JZ173"/>
  <c r="KB173" s="1"/>
  <c r="JY173"/>
  <c r="JX173"/>
  <c r="KC173" s="1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S173"/>
  <c r="EF173"/>
  <c r="IW173" s="1"/>
  <c r="EE173"/>
  <c r="IV173" s="1"/>
  <c r="ED173"/>
  <c r="Y173"/>
  <c r="X173"/>
  <c r="R173"/>
  <c r="S173" s="1"/>
  <c r="I173"/>
  <c r="H173"/>
  <c r="G173"/>
  <c r="F173"/>
  <c r="E173"/>
  <c r="D173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B168"/>
  <c r="KA168"/>
  <c r="JW168" s="1"/>
  <c r="JZ168"/>
  <c r="JY168"/>
  <c r="JX168"/>
  <c r="KC168" s="1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S168"/>
  <c r="EF168"/>
  <c r="IW168" s="1"/>
  <c r="ED168"/>
  <c r="EE168" s="1"/>
  <c r="IV168" s="1"/>
  <c r="Y168"/>
  <c r="X168"/>
  <c r="R168"/>
  <c r="S168" s="1"/>
  <c r="I168"/>
  <c r="G168"/>
  <c r="F168"/>
  <c r="H168" s="1"/>
  <c r="E168"/>
  <c r="D168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JY167"/>
  <c r="JX167"/>
  <c r="KA167" s="1"/>
  <c r="JW167" s="1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S167"/>
  <c r="ED167"/>
  <c r="EE167" s="1"/>
  <c r="IV167" s="1"/>
  <c r="Y167"/>
  <c r="X167"/>
  <c r="T167"/>
  <c r="S167"/>
  <c r="R167"/>
  <c r="G167"/>
  <c r="I167" s="1"/>
  <c r="E167"/>
  <c r="D167"/>
  <c r="F167" s="1"/>
  <c r="H167" s="1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C166"/>
  <c r="JY166"/>
  <c r="JZ166" s="1"/>
  <c r="KB166" s="1"/>
  <c r="JX166"/>
  <c r="KA166" s="1"/>
  <c r="JW166" s="1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W166"/>
  <c r="IV166"/>
  <c r="IS166"/>
  <c r="EF166"/>
  <c r="EE166"/>
  <c r="ED166"/>
  <c r="Y166"/>
  <c r="X166"/>
  <c r="T166"/>
  <c r="S166"/>
  <c r="R166"/>
  <c r="E166"/>
  <c r="D166"/>
  <c r="F166" s="1"/>
  <c r="H166" s="1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C165"/>
  <c r="KA165"/>
  <c r="JZ165"/>
  <c r="KB165" s="1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W165"/>
  <c r="IV165"/>
  <c r="IS165"/>
  <c r="EF165"/>
  <c r="EE165"/>
  <c r="ED165"/>
  <c r="Y165"/>
  <c r="X165"/>
  <c r="T165"/>
  <c r="R165"/>
  <c r="S165" s="1"/>
  <c r="F165"/>
  <c r="H165" s="1"/>
  <c r="E165"/>
  <c r="D165"/>
  <c r="G165" s="1"/>
  <c r="I165" s="1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A164"/>
  <c r="JY164"/>
  <c r="JX164"/>
  <c r="JZ164" s="1"/>
  <c r="KB164" s="1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S164"/>
  <c r="ED164"/>
  <c r="EE164" s="1"/>
  <c r="IV164" s="1"/>
  <c r="Y164"/>
  <c r="X164"/>
  <c r="R164"/>
  <c r="S164" s="1"/>
  <c r="G164"/>
  <c r="I164" s="1"/>
  <c r="F164"/>
  <c r="H164" s="1"/>
  <c r="E164"/>
  <c r="D164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JY163"/>
  <c r="JX163"/>
  <c r="JZ163" s="1"/>
  <c r="KB163" s="1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S163"/>
  <c r="ED163"/>
  <c r="EE163" s="1"/>
  <c r="IV163" s="1"/>
  <c r="Y163"/>
  <c r="X163"/>
  <c r="T163"/>
  <c r="S163"/>
  <c r="R163"/>
  <c r="H163"/>
  <c r="G163"/>
  <c r="I163" s="1"/>
  <c r="F163"/>
  <c r="E163"/>
  <c r="D163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C162"/>
  <c r="JY162"/>
  <c r="JZ162" s="1"/>
  <c r="KB162" s="1"/>
  <c r="JX162"/>
  <c r="KA162" s="1"/>
  <c r="JW162" s="1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V162"/>
  <c r="IS162"/>
  <c r="EF162"/>
  <c r="IW162" s="1"/>
  <c r="EE162"/>
  <c r="ED162"/>
  <c r="Y162"/>
  <c r="X162"/>
  <c r="T162"/>
  <c r="S162"/>
  <c r="R162"/>
  <c r="E162"/>
  <c r="D162"/>
  <c r="G162" s="1"/>
  <c r="I162" s="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C161"/>
  <c r="KA161"/>
  <c r="JW161" s="1"/>
  <c r="JZ161"/>
  <c r="KB161" s="1"/>
  <c r="JY161"/>
  <c r="JX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W161"/>
  <c r="IS161"/>
  <c r="EF161"/>
  <c r="EE161"/>
  <c r="IV161" s="1"/>
  <c r="ED161"/>
  <c r="Y161"/>
  <c r="X161"/>
  <c r="R161"/>
  <c r="S161" s="1"/>
  <c r="H161"/>
  <c r="F161"/>
  <c r="E161"/>
  <c r="D161"/>
  <c r="G161" s="1"/>
  <c r="I161" s="1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B160"/>
  <c r="KA160"/>
  <c r="JZ160"/>
  <c r="JY160"/>
  <c r="JX160"/>
  <c r="KC160" s="1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S160"/>
  <c r="EF160"/>
  <c r="IW160" s="1"/>
  <c r="ED160"/>
  <c r="EE160" s="1"/>
  <c r="IV160" s="1"/>
  <c r="Y160"/>
  <c r="X160"/>
  <c r="R160"/>
  <c r="S160" s="1"/>
  <c r="I160"/>
  <c r="G160"/>
  <c r="F160"/>
  <c r="H160" s="1"/>
  <c r="E160"/>
  <c r="D160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JY159"/>
  <c r="JX159"/>
  <c r="KA159" s="1"/>
  <c r="JW159" s="1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S159"/>
  <c r="ED159"/>
  <c r="EE159" s="1"/>
  <c r="IV159" s="1"/>
  <c r="Y159"/>
  <c r="X159"/>
  <c r="T159"/>
  <c r="S159"/>
  <c r="R159"/>
  <c r="G159"/>
  <c r="I159" s="1"/>
  <c r="E159"/>
  <c r="D159"/>
  <c r="F159" s="1"/>
  <c r="H159" s="1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C158"/>
  <c r="JY158"/>
  <c r="JZ158" s="1"/>
  <c r="KB158" s="1"/>
  <c r="JX158"/>
  <c r="KA158" s="1"/>
  <c r="JW158" s="1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W158"/>
  <c r="IS158"/>
  <c r="EF158"/>
  <c r="EE158"/>
  <c r="IV158" s="1"/>
  <c r="ED158"/>
  <c r="Y158"/>
  <c r="X158"/>
  <c r="T158"/>
  <c r="S158"/>
  <c r="R158"/>
  <c r="E158"/>
  <c r="D158"/>
  <c r="F158" s="1"/>
  <c r="H158" s="1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C157"/>
  <c r="KA157"/>
  <c r="JZ157"/>
  <c r="KB157" s="1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V157"/>
  <c r="IS157"/>
  <c r="EF157"/>
  <c r="IW157" s="1"/>
  <c r="EE157"/>
  <c r="ED157"/>
  <c r="Y157"/>
  <c r="X157"/>
  <c r="T157"/>
  <c r="R157"/>
  <c r="S157" s="1"/>
  <c r="F157"/>
  <c r="H157" s="1"/>
  <c r="E157"/>
  <c r="D157"/>
  <c r="G157" s="1"/>
  <c r="I157" s="1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A156"/>
  <c r="JW156" s="1"/>
  <c r="JY156"/>
  <c r="JX156"/>
  <c r="JZ156" s="1"/>
  <c r="KB156" s="1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S156"/>
  <c r="ED156"/>
  <c r="EE156" s="1"/>
  <c r="IV156" s="1"/>
  <c r="Y156"/>
  <c r="X156"/>
  <c r="R156"/>
  <c r="S156" s="1"/>
  <c r="G156"/>
  <c r="I156" s="1"/>
  <c r="F156"/>
  <c r="H156" s="1"/>
  <c r="E156"/>
  <c r="D156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JY155"/>
  <c r="JX155"/>
  <c r="JZ155" s="1"/>
  <c r="KB155" s="1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S155"/>
  <c r="ED155"/>
  <c r="EE155" s="1"/>
  <c r="IV155" s="1"/>
  <c r="Y155"/>
  <c r="X155"/>
  <c r="T155"/>
  <c r="S155"/>
  <c r="R155"/>
  <c r="H155"/>
  <c r="G155"/>
  <c r="I155" s="1"/>
  <c r="F155"/>
  <c r="E155"/>
  <c r="D155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C154"/>
  <c r="JY154"/>
  <c r="JZ154" s="1"/>
  <c r="KB154" s="1"/>
  <c r="JX154"/>
  <c r="KA154" s="1"/>
  <c r="JW154" s="1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V154"/>
  <c r="IS154"/>
  <c r="EF154"/>
  <c r="IW154" s="1"/>
  <c r="EE154"/>
  <c r="ED154"/>
  <c r="Y154"/>
  <c r="X154"/>
  <c r="T154"/>
  <c r="S154"/>
  <c r="R154"/>
  <c r="E154"/>
  <c r="D154"/>
  <c r="G154" s="1"/>
  <c r="I154" s="1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A153"/>
  <c r="JW153" s="1"/>
  <c r="JZ153"/>
  <c r="KB153" s="1"/>
  <c r="JY153"/>
  <c r="JX153"/>
  <c r="KC153" s="1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W153"/>
  <c r="IS153"/>
  <c r="EF153"/>
  <c r="EE153"/>
  <c r="IV153" s="1"/>
  <c r="ED153"/>
  <c r="Y153"/>
  <c r="X153"/>
  <c r="R153"/>
  <c r="S153" s="1"/>
  <c r="I153"/>
  <c r="H153"/>
  <c r="G153"/>
  <c r="F153"/>
  <c r="E153"/>
  <c r="D153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B152"/>
  <c r="KA152"/>
  <c r="JZ152"/>
  <c r="JY152"/>
  <c r="JX152"/>
  <c r="KC152" s="1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S152"/>
  <c r="EF152"/>
  <c r="IW152" s="1"/>
  <c r="EE152"/>
  <c r="IV152" s="1"/>
  <c r="ED152"/>
  <c r="Y152"/>
  <c r="X152"/>
  <c r="R152"/>
  <c r="S152" s="1"/>
  <c r="I152"/>
  <c r="G152"/>
  <c r="F152"/>
  <c r="H152" s="1"/>
  <c r="E152"/>
  <c r="D152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JY151"/>
  <c r="JX151"/>
  <c r="KA151" s="1"/>
  <c r="JW151" s="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S151"/>
  <c r="ED151"/>
  <c r="EE151" s="1"/>
  <c r="IV151" s="1"/>
  <c r="Y151"/>
  <c r="X151"/>
  <c r="T151"/>
  <c r="S151"/>
  <c r="R151"/>
  <c r="G151"/>
  <c r="I151" s="1"/>
  <c r="E151"/>
  <c r="D151"/>
  <c r="F151" s="1"/>
  <c r="H151" s="1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C150"/>
  <c r="JY150"/>
  <c r="JZ150" s="1"/>
  <c r="KB150" s="1"/>
  <c r="JX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W150"/>
  <c r="IS150"/>
  <c r="EF150"/>
  <c r="EE150"/>
  <c r="IV150" s="1"/>
  <c r="ED150"/>
  <c r="Y150"/>
  <c r="X150"/>
  <c r="T150"/>
  <c r="S150"/>
  <c r="R150"/>
  <c r="E150"/>
  <c r="D150"/>
  <c r="F150" s="1"/>
  <c r="H150" s="1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C149"/>
  <c r="JY149"/>
  <c r="JZ149" s="1"/>
  <c r="KB149" s="1"/>
  <c r="JX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W149"/>
  <c r="IS149"/>
  <c r="EF149"/>
  <c r="EE149"/>
  <c r="IV149" s="1"/>
  <c r="ED149"/>
  <c r="Y149"/>
  <c r="X149"/>
  <c r="T149"/>
  <c r="S149"/>
  <c r="R149"/>
  <c r="E149"/>
  <c r="D149"/>
  <c r="F149" s="1"/>
  <c r="H149" s="1"/>
  <c r="T145"/>
  <c r="S145"/>
  <c r="R145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C144"/>
  <c r="JY144"/>
  <c r="JZ144" s="1"/>
  <c r="KB144" s="1"/>
  <c r="JX144"/>
  <c r="KA144" s="1"/>
  <c r="JW144" s="1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V144"/>
  <c r="IS144"/>
  <c r="EF144"/>
  <c r="IW144" s="1"/>
  <c r="EE144"/>
  <c r="ED144"/>
  <c r="Y144"/>
  <c r="X144"/>
  <c r="T144"/>
  <c r="S144"/>
  <c r="R144"/>
  <c r="E144"/>
  <c r="D144"/>
  <c r="G144" s="1"/>
  <c r="I144" s="1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C143"/>
  <c r="KA143"/>
  <c r="JW143" s="1"/>
  <c r="JZ143"/>
  <c r="KB143" s="1"/>
  <c r="JY143"/>
  <c r="JX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W143"/>
  <c r="IS143"/>
  <c r="EF143"/>
  <c r="EE143"/>
  <c r="IV143" s="1"/>
  <c r="ED143"/>
  <c r="Y143"/>
  <c r="X143"/>
  <c r="R143"/>
  <c r="S143" s="1"/>
  <c r="E143"/>
  <c r="D143"/>
  <c r="F143" s="1"/>
  <c r="H143" s="1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B142"/>
  <c r="KA142"/>
  <c r="JZ142"/>
  <c r="JY142"/>
  <c r="JX142"/>
  <c r="KC142" s="1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S142"/>
  <c r="EF142"/>
  <c r="IW142" s="1"/>
  <c r="EE142"/>
  <c r="IV142" s="1"/>
  <c r="ED142"/>
  <c r="Y142"/>
  <c r="X142"/>
  <c r="R142"/>
  <c r="S142" s="1"/>
  <c r="I142"/>
  <c r="G142"/>
  <c r="F142"/>
  <c r="H142" s="1"/>
  <c r="E142"/>
  <c r="D142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JY141"/>
  <c r="JX141"/>
  <c r="KA141" s="1"/>
  <c r="JW141" s="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S141"/>
  <c r="ED141"/>
  <c r="EE141" s="1"/>
  <c r="IV141" s="1"/>
  <c r="Y141"/>
  <c r="X141"/>
  <c r="T141"/>
  <c r="S141"/>
  <c r="R141"/>
  <c r="G141"/>
  <c r="I141" s="1"/>
  <c r="E141"/>
  <c r="D141"/>
  <c r="F141" s="1"/>
  <c r="H141" s="1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C140"/>
  <c r="JY140"/>
  <c r="JX140"/>
  <c r="JZ140" s="1"/>
  <c r="KB140" s="1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S140"/>
  <c r="EE140"/>
  <c r="IV140" s="1"/>
  <c r="ED140"/>
  <c r="EF140" s="1"/>
  <c r="IW140" s="1"/>
  <c r="Y140"/>
  <c r="X140"/>
  <c r="T140"/>
  <c r="S140"/>
  <c r="R140"/>
  <c r="E140"/>
  <c r="D140"/>
  <c r="F140" s="1"/>
  <c r="H140" s="1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C139"/>
  <c r="JZ139"/>
  <c r="KB139" s="1"/>
  <c r="JY139"/>
  <c r="KA139" s="1"/>
  <c r="JW139" s="1"/>
  <c r="JX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V139"/>
  <c r="IS139"/>
  <c r="EF139"/>
  <c r="IW139" s="1"/>
  <c r="EE139"/>
  <c r="ED139"/>
  <c r="Y139"/>
  <c r="X139"/>
  <c r="T139"/>
  <c r="S139"/>
  <c r="R139"/>
  <c r="F139"/>
  <c r="H139" s="1"/>
  <c r="E139"/>
  <c r="D139"/>
  <c r="G139" s="1"/>
  <c r="I139" s="1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A138"/>
  <c r="JW138" s="1"/>
  <c r="JY138"/>
  <c r="JX138"/>
  <c r="JZ138" s="1"/>
  <c r="KB138" s="1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S138"/>
  <c r="ED138"/>
  <c r="EE138" s="1"/>
  <c r="IV138" s="1"/>
  <c r="Y138"/>
  <c r="X138"/>
  <c r="R138"/>
  <c r="S138" s="1"/>
  <c r="G138"/>
  <c r="I138" s="1"/>
  <c r="F138"/>
  <c r="H138" s="1"/>
  <c r="E138"/>
  <c r="D138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B137"/>
  <c r="JY137"/>
  <c r="JX137"/>
  <c r="JZ137" s="1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S137"/>
  <c r="ED137"/>
  <c r="EE137" s="1"/>
  <c r="Y137"/>
  <c r="X137"/>
  <c r="S137"/>
  <c r="R137"/>
  <c r="T137" s="1"/>
  <c r="H137"/>
  <c r="G137"/>
  <c r="I137" s="1"/>
  <c r="F137"/>
  <c r="E137"/>
  <c r="D137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C136"/>
  <c r="JY136"/>
  <c r="JZ136" s="1"/>
  <c r="KB136" s="1"/>
  <c r="JX136"/>
  <c r="KA136" s="1"/>
  <c r="JW136" s="1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V136"/>
  <c r="IS136"/>
  <c r="EF136"/>
  <c r="IW136" s="1"/>
  <c r="EE136"/>
  <c r="ED136"/>
  <c r="Y136"/>
  <c r="X136"/>
  <c r="T136"/>
  <c r="S136"/>
  <c r="R136"/>
  <c r="E136"/>
  <c r="D136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C135"/>
  <c r="KA135"/>
  <c r="JW135" s="1"/>
  <c r="JZ135"/>
  <c r="KB135" s="1"/>
  <c r="JY135"/>
  <c r="JX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W135"/>
  <c r="IS135"/>
  <c r="EF135"/>
  <c r="EE135"/>
  <c r="IV135" s="1"/>
  <c r="ED135"/>
  <c r="Y135"/>
  <c r="X135"/>
  <c r="R135"/>
  <c r="S135" s="1"/>
  <c r="E135"/>
  <c r="D135"/>
  <c r="F135" s="1"/>
  <c r="H135" s="1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B134"/>
  <c r="KA134"/>
  <c r="JZ134"/>
  <c r="JY134"/>
  <c r="JX134"/>
  <c r="KC134" s="1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S134"/>
  <c r="EF134"/>
  <c r="IW134" s="1"/>
  <c r="EE134"/>
  <c r="IV134" s="1"/>
  <c r="ED134"/>
  <c r="Y134"/>
  <c r="X134"/>
  <c r="R134"/>
  <c r="S134" s="1"/>
  <c r="I134"/>
  <c r="G134"/>
  <c r="F134"/>
  <c r="H134" s="1"/>
  <c r="E134"/>
  <c r="D134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JY133"/>
  <c r="JX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S133"/>
  <c r="ED133"/>
  <c r="Y133"/>
  <c r="X133"/>
  <c r="T133"/>
  <c r="S133"/>
  <c r="R133"/>
  <c r="G133"/>
  <c r="I133" s="1"/>
  <c r="E133"/>
  <c r="D133"/>
  <c r="F133" s="1"/>
  <c r="H133" s="1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C132"/>
  <c r="JY132"/>
  <c r="JX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S132"/>
  <c r="EE132"/>
  <c r="IV132" s="1"/>
  <c r="ED132"/>
  <c r="EF132" s="1"/>
  <c r="IW132" s="1"/>
  <c r="Y132"/>
  <c r="X132"/>
  <c r="T132"/>
  <c r="S132"/>
  <c r="R132"/>
  <c r="E132"/>
  <c r="D132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C131"/>
  <c r="JZ131"/>
  <c r="KB131" s="1"/>
  <c r="JY131"/>
  <c r="KA131" s="1"/>
  <c r="JW131" s="1"/>
  <c r="JX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V131"/>
  <c r="IS131"/>
  <c r="EF131"/>
  <c r="IW131" s="1"/>
  <c r="EE131"/>
  <c r="ED131"/>
  <c r="Y131"/>
  <c r="X131"/>
  <c r="T131"/>
  <c r="S131"/>
  <c r="R131"/>
  <c r="F131"/>
  <c r="H131" s="1"/>
  <c r="E131"/>
  <c r="D131"/>
  <c r="G131" s="1"/>
  <c r="I131" s="1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A130"/>
  <c r="JY130"/>
  <c r="JX130"/>
  <c r="JZ130" s="1"/>
  <c r="KB130" s="1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S130"/>
  <c r="ED130"/>
  <c r="EE130" s="1"/>
  <c r="IV130" s="1"/>
  <c r="Y130"/>
  <c r="X130"/>
  <c r="R130"/>
  <c r="G130"/>
  <c r="I130" s="1"/>
  <c r="F130"/>
  <c r="H130" s="1"/>
  <c r="E130"/>
  <c r="D130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JY129"/>
  <c r="JX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S129"/>
  <c r="ED129"/>
  <c r="Y129"/>
  <c r="X129"/>
  <c r="S129"/>
  <c r="R129"/>
  <c r="T129" s="1"/>
  <c r="H129"/>
  <c r="G129"/>
  <c r="I129" s="1"/>
  <c r="F129"/>
  <c r="E129"/>
  <c r="D129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C128"/>
  <c r="JY128"/>
  <c r="JZ128" s="1"/>
  <c r="KB128" s="1"/>
  <c r="JX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V128"/>
  <c r="IS128"/>
  <c r="EF128"/>
  <c r="IW128" s="1"/>
  <c r="EE128"/>
  <c r="ED128"/>
  <c r="Y128"/>
  <c r="X128"/>
  <c r="T128"/>
  <c r="S128"/>
  <c r="R128"/>
  <c r="E128"/>
  <c r="D128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C127"/>
  <c r="KA127"/>
  <c r="JW127" s="1"/>
  <c r="JZ127"/>
  <c r="KB127" s="1"/>
  <c r="JY127"/>
  <c r="JX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S127"/>
  <c r="EF127"/>
  <c r="IW127" s="1"/>
  <c r="EE127"/>
  <c r="IV127" s="1"/>
  <c r="ED127"/>
  <c r="Y127"/>
  <c r="X127"/>
  <c r="R127"/>
  <c r="S127" s="1"/>
  <c r="E127"/>
  <c r="D127"/>
  <c r="F127" s="1"/>
  <c r="H127" s="1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B126"/>
  <c r="KA126"/>
  <c r="JW126" s="1"/>
  <c r="JZ126"/>
  <c r="JY126"/>
  <c r="JX126"/>
  <c r="KC126" s="1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S126"/>
  <c r="EF126"/>
  <c r="IW126" s="1"/>
  <c r="EE126"/>
  <c r="IV126" s="1"/>
  <c r="ED126"/>
  <c r="Y126"/>
  <c r="X126"/>
  <c r="R126"/>
  <c r="I126"/>
  <c r="G126"/>
  <c r="F126"/>
  <c r="H126" s="1"/>
  <c r="E126"/>
  <c r="D126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B125"/>
  <c r="KA125"/>
  <c r="JW125" s="1"/>
  <c r="JZ125"/>
  <c r="JY125"/>
  <c r="JX125"/>
  <c r="KC125" s="1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S125"/>
  <c r="EF125"/>
  <c r="IW125" s="1"/>
  <c r="EE125"/>
  <c r="IV125" s="1"/>
  <c r="ED125"/>
  <c r="Y125"/>
  <c r="X125"/>
  <c r="H125"/>
  <c r="G125"/>
  <c r="I125" s="1"/>
  <c r="F125"/>
  <c r="E125"/>
  <c r="D125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C120"/>
  <c r="JY120"/>
  <c r="JZ120" s="1"/>
  <c r="KB120" s="1"/>
  <c r="JX120"/>
  <c r="KA120" s="1"/>
  <c r="JW120" s="1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S120"/>
  <c r="EF120"/>
  <c r="IW120" s="1"/>
  <c r="EE120"/>
  <c r="IV120" s="1"/>
  <c r="ED120"/>
  <c r="Y120"/>
  <c r="X120"/>
  <c r="T120"/>
  <c r="S120"/>
  <c r="R120"/>
  <c r="E120"/>
  <c r="D120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C119"/>
  <c r="KA119"/>
  <c r="JW119" s="1"/>
  <c r="JZ119"/>
  <c r="KB119" s="1"/>
  <c r="JY119"/>
  <c r="JX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W119"/>
  <c r="IS119"/>
  <c r="EF119"/>
  <c r="EE119"/>
  <c r="IV119" s="1"/>
  <c r="ED119"/>
  <c r="Y119"/>
  <c r="X119"/>
  <c r="R119"/>
  <c r="E119"/>
  <c r="D119"/>
  <c r="F119" s="1"/>
  <c r="H119" s="1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B118"/>
  <c r="KA118"/>
  <c r="JZ118"/>
  <c r="JY118"/>
  <c r="JX118"/>
  <c r="KC118" s="1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S118"/>
  <c r="EF118"/>
  <c r="EE118"/>
  <c r="IV118" s="1"/>
  <c r="ED118"/>
  <c r="Y118"/>
  <c r="X118"/>
  <c r="S118"/>
  <c r="R118"/>
  <c r="T118" s="1"/>
  <c r="F118"/>
  <c r="H118" s="1"/>
  <c r="E118"/>
  <c r="D118"/>
  <c r="G118" s="1"/>
  <c r="I118" s="1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JY117"/>
  <c r="JX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S117"/>
  <c r="ED117"/>
  <c r="Y117"/>
  <c r="X117"/>
  <c r="T117"/>
  <c r="S117"/>
  <c r="R117"/>
  <c r="G117"/>
  <c r="I117" s="1"/>
  <c r="E117"/>
  <c r="D117"/>
  <c r="F117" s="1"/>
  <c r="H117" s="1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C116"/>
  <c r="JY116"/>
  <c r="JX116"/>
  <c r="JZ116" s="1"/>
  <c r="KB116" s="1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V116"/>
  <c r="IS116"/>
  <c r="EE116"/>
  <c r="ED116"/>
  <c r="EF116" s="1"/>
  <c r="IW116" s="1"/>
  <c r="Y116"/>
  <c r="X116"/>
  <c r="T116"/>
  <c r="S116"/>
  <c r="R116"/>
  <c r="E116"/>
  <c r="D116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C115"/>
  <c r="JZ115"/>
  <c r="KB115" s="1"/>
  <c r="JY115"/>
  <c r="JX115"/>
  <c r="KA115" s="1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V115"/>
  <c r="IS115"/>
  <c r="EF115"/>
  <c r="IW115" s="1"/>
  <c r="EE115"/>
  <c r="ED115"/>
  <c r="Y115"/>
  <c r="X115"/>
  <c r="T115"/>
  <c r="S115"/>
  <c r="R115"/>
  <c r="I115"/>
  <c r="E115"/>
  <c r="D115"/>
  <c r="G115" s="1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A114"/>
  <c r="JW114" s="1"/>
  <c r="JY114"/>
  <c r="JX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S114"/>
  <c r="ED114"/>
  <c r="Y114"/>
  <c r="X114"/>
  <c r="R114"/>
  <c r="G114"/>
  <c r="I114" s="1"/>
  <c r="F114"/>
  <c r="H114" s="1"/>
  <c r="E114"/>
  <c r="D114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JY113"/>
  <c r="JX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S113"/>
  <c r="EE113"/>
  <c r="IV113" s="1"/>
  <c r="ED113"/>
  <c r="EF113" s="1"/>
  <c r="Y113"/>
  <c r="X113"/>
  <c r="R113"/>
  <c r="T113" s="1"/>
  <c r="G113"/>
  <c r="I113" s="1"/>
  <c r="F113"/>
  <c r="H113" s="1"/>
  <c r="E113"/>
  <c r="D113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C112"/>
  <c r="JY112"/>
  <c r="JZ112" s="1"/>
  <c r="KB112" s="1"/>
  <c r="JX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S112"/>
  <c r="EF112"/>
  <c r="ED112"/>
  <c r="EE112" s="1"/>
  <c r="IV112" s="1"/>
  <c r="Y112"/>
  <c r="X112"/>
  <c r="T112"/>
  <c r="S112"/>
  <c r="R112"/>
  <c r="E112"/>
  <c r="D112"/>
  <c r="F112" s="1"/>
  <c r="H112" s="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A111"/>
  <c r="JW111" s="1"/>
  <c r="JZ111"/>
  <c r="KB111" s="1"/>
  <c r="JY111"/>
  <c r="JX111"/>
  <c r="KC111" s="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S111"/>
  <c r="EF111"/>
  <c r="IW111" s="1"/>
  <c r="EE111"/>
  <c r="IV111" s="1"/>
  <c r="ED111"/>
  <c r="Y111"/>
  <c r="X111"/>
  <c r="R111"/>
  <c r="S111" s="1"/>
  <c r="H111"/>
  <c r="G111"/>
  <c r="I111" s="1"/>
  <c r="E111"/>
  <c r="D111"/>
  <c r="F111" s="1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JZ110"/>
  <c r="KB110" s="1"/>
  <c r="JY110"/>
  <c r="KA110" s="1"/>
  <c r="JW110" s="1"/>
  <c r="JX110"/>
  <c r="KC110" s="1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S110"/>
  <c r="EF110"/>
  <c r="IW110" s="1"/>
  <c r="EE110"/>
  <c r="IV110" s="1"/>
  <c r="ED110"/>
  <c r="Y110"/>
  <c r="X110"/>
  <c r="R110"/>
  <c r="T110" s="1"/>
  <c r="F110"/>
  <c r="H110" s="1"/>
  <c r="E110"/>
  <c r="D110"/>
  <c r="G110" s="1"/>
  <c r="I110" s="1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JY109"/>
  <c r="JX109"/>
  <c r="JZ109" s="1"/>
  <c r="KB109" s="1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V109"/>
  <c r="IS109"/>
  <c r="ED109"/>
  <c r="EE109" s="1"/>
  <c r="Y109"/>
  <c r="X109"/>
  <c r="S109"/>
  <c r="R109"/>
  <c r="T109" s="1"/>
  <c r="E109"/>
  <c r="D109"/>
  <c r="F109" s="1"/>
  <c r="H109" s="1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B108"/>
  <c r="KA108"/>
  <c r="JW108" s="1"/>
  <c r="JY108"/>
  <c r="JX108"/>
  <c r="JZ108" s="1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S108"/>
  <c r="EE108"/>
  <c r="IV108" s="1"/>
  <c r="ED108"/>
  <c r="EF108" s="1"/>
  <c r="IW108" s="1"/>
  <c r="Y108"/>
  <c r="X108"/>
  <c r="R108"/>
  <c r="S108" s="1"/>
  <c r="H108"/>
  <c r="G108"/>
  <c r="I108" s="1"/>
  <c r="E108"/>
  <c r="D108"/>
  <c r="F108" s="1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C107"/>
  <c r="JY107"/>
  <c r="KA107" s="1"/>
  <c r="JW107" s="1"/>
  <c r="JX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W107"/>
  <c r="IS107"/>
  <c r="EF107"/>
  <c r="EE107"/>
  <c r="ED107"/>
  <c r="Y107"/>
  <c r="X107"/>
  <c r="T107"/>
  <c r="S107"/>
  <c r="R107"/>
  <c r="F107"/>
  <c r="H107" s="1"/>
  <c r="E107"/>
  <c r="D107"/>
  <c r="G107" s="1"/>
  <c r="I107" s="1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C106"/>
  <c r="KA106"/>
  <c r="JZ106"/>
  <c r="KB106" s="1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V106"/>
  <c r="IS106"/>
  <c r="ED106"/>
  <c r="EE106" s="1"/>
  <c r="Y106"/>
  <c r="X106"/>
  <c r="R106"/>
  <c r="S106" s="1"/>
  <c r="I106"/>
  <c r="G106"/>
  <c r="F106"/>
  <c r="H106" s="1"/>
  <c r="E106"/>
  <c r="D106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JY105"/>
  <c r="JX105"/>
  <c r="KA105" s="1"/>
  <c r="JW105" s="1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S105"/>
  <c r="EE105"/>
  <c r="IV105" s="1"/>
  <c r="ED105"/>
  <c r="EF105" s="1"/>
  <c r="Y105"/>
  <c r="X105"/>
  <c r="R105"/>
  <c r="T105" s="1"/>
  <c r="G105"/>
  <c r="I105" s="1"/>
  <c r="F105"/>
  <c r="H105" s="1"/>
  <c r="E105"/>
  <c r="D105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C104"/>
  <c r="JY104"/>
  <c r="JZ104" s="1"/>
  <c r="KB104" s="1"/>
  <c r="JX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S104"/>
  <c r="EF104"/>
  <c r="ED104"/>
  <c r="EE104" s="1"/>
  <c r="IV104" s="1"/>
  <c r="Y104"/>
  <c r="X104"/>
  <c r="T104"/>
  <c r="R104"/>
  <c r="S104" s="1"/>
  <c r="E104"/>
  <c r="D104"/>
  <c r="F104" s="1"/>
  <c r="H104" s="1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A103"/>
  <c r="JW103" s="1"/>
  <c r="JY103"/>
  <c r="JX103"/>
  <c r="JZ103" s="1"/>
  <c r="KB103" s="1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S103"/>
  <c r="ED103"/>
  <c r="EE103" s="1"/>
  <c r="IV103" s="1"/>
  <c r="Y103"/>
  <c r="X103"/>
  <c r="S103"/>
  <c r="R103"/>
  <c r="T103" s="1"/>
  <c r="G103"/>
  <c r="I103" s="1"/>
  <c r="E103"/>
  <c r="D103"/>
  <c r="F103" s="1"/>
  <c r="H103" s="1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C102"/>
  <c r="JY102"/>
  <c r="JZ102" s="1"/>
  <c r="KB102" s="1"/>
  <c r="JX102"/>
  <c r="KA102" s="1"/>
  <c r="JW102" s="1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S102"/>
  <c r="EF102"/>
  <c r="IW102" s="1"/>
  <c r="EE102"/>
  <c r="IV102" s="1"/>
  <c r="ED102"/>
  <c r="Y102"/>
  <c r="X102"/>
  <c r="T102"/>
  <c r="S102"/>
  <c r="R102"/>
  <c r="H102"/>
  <c r="F102"/>
  <c r="E102"/>
  <c r="D102"/>
  <c r="G102" s="1"/>
  <c r="I102" s="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C101"/>
  <c r="JY101"/>
  <c r="JZ101" s="1"/>
  <c r="KB101" s="1"/>
  <c r="JX101"/>
  <c r="KA101" s="1"/>
  <c r="JW101" s="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S101"/>
  <c r="EF101"/>
  <c r="IW101" s="1"/>
  <c r="EE101"/>
  <c r="IV101" s="1"/>
  <c r="ED101"/>
  <c r="Y101"/>
  <c r="X101"/>
  <c r="T101"/>
  <c r="S101"/>
  <c r="R101"/>
  <c r="H101"/>
  <c r="F101"/>
  <c r="E101"/>
  <c r="D101"/>
  <c r="G101" s="1"/>
  <c r="I101" s="1"/>
  <c r="EF91"/>
  <c r="ED91"/>
  <c r="EE91" s="1"/>
  <c r="Y91"/>
  <c r="X91"/>
  <c r="T91"/>
  <c r="R91"/>
  <c r="S91" s="1"/>
  <c r="F91"/>
  <c r="H91" s="1"/>
  <c r="E91"/>
  <c r="D91"/>
  <c r="G91" s="1"/>
  <c r="I91" s="1"/>
  <c r="ED90"/>
  <c r="EE90" s="1"/>
  <c r="Y90"/>
  <c r="X90"/>
  <c r="S90"/>
  <c r="R90"/>
  <c r="T90" s="1"/>
  <c r="G90"/>
  <c r="I90" s="1"/>
  <c r="E90"/>
  <c r="D90"/>
  <c r="F90" s="1"/>
  <c r="H90" s="1"/>
  <c r="EF89"/>
  <c r="EE89"/>
  <c r="ED89"/>
  <c r="Y89"/>
  <c r="X89"/>
  <c r="T89"/>
  <c r="S89"/>
  <c r="R89"/>
  <c r="E89"/>
  <c r="D89"/>
  <c r="F89" s="1"/>
  <c r="H89" s="1"/>
  <c r="EF88"/>
  <c r="ED88"/>
  <c r="EE88" s="1"/>
  <c r="Y88"/>
  <c r="X88"/>
  <c r="T88"/>
  <c r="R88"/>
  <c r="S88" s="1"/>
  <c r="I88"/>
  <c r="G88"/>
  <c r="E88"/>
  <c r="D88"/>
  <c r="F88" s="1"/>
  <c r="H88" s="1"/>
  <c r="EE87"/>
  <c r="ED87"/>
  <c r="EF87" s="1"/>
  <c r="Y87"/>
  <c r="X87"/>
  <c r="R87"/>
  <c r="S87" s="1"/>
  <c r="G87"/>
  <c r="I87" s="1"/>
  <c r="F87"/>
  <c r="H87" s="1"/>
  <c r="E87"/>
  <c r="D87"/>
  <c r="ED86"/>
  <c r="EF86" s="1"/>
  <c r="Y86"/>
  <c r="X86"/>
  <c r="T86"/>
  <c r="S86"/>
  <c r="R86"/>
  <c r="G86"/>
  <c r="I86" s="1"/>
  <c r="F86"/>
  <c r="H86" s="1"/>
  <c r="E86"/>
  <c r="D86"/>
  <c r="EE85"/>
  <c r="ED85"/>
  <c r="EF85" s="1"/>
  <c r="Y85"/>
  <c r="X85"/>
  <c r="T85"/>
  <c r="R85"/>
  <c r="S85" s="1"/>
  <c r="E85"/>
  <c r="D85"/>
  <c r="F85" s="1"/>
  <c r="H85" s="1"/>
  <c r="EF84"/>
  <c r="EE84"/>
  <c r="ED84"/>
  <c r="Y84"/>
  <c r="X84"/>
  <c r="S84"/>
  <c r="R84"/>
  <c r="T84" s="1"/>
  <c r="H84"/>
  <c r="F84"/>
  <c r="E84"/>
  <c r="D84"/>
  <c r="G84" s="1"/>
  <c r="I84" s="1"/>
  <c r="EF83"/>
  <c r="ED83"/>
  <c r="EE83" s="1"/>
  <c r="Y83"/>
  <c r="X83"/>
  <c r="R83"/>
  <c r="T83" s="1"/>
  <c r="F83"/>
  <c r="H83" s="1"/>
  <c r="E83"/>
  <c r="D83"/>
  <c r="G83" s="1"/>
  <c r="I83" s="1"/>
  <c r="ED82"/>
  <c r="EE82" s="1"/>
  <c r="Y82"/>
  <c r="X82"/>
  <c r="S82"/>
  <c r="R82"/>
  <c r="T82" s="1"/>
  <c r="G82"/>
  <c r="I82" s="1"/>
  <c r="E82"/>
  <c r="D82"/>
  <c r="F82" s="1"/>
  <c r="H82" s="1"/>
  <c r="EF81"/>
  <c r="EE81"/>
  <c r="ED81"/>
  <c r="Y81"/>
  <c r="X81"/>
  <c r="T81"/>
  <c r="S81"/>
  <c r="R81"/>
  <c r="E81"/>
  <c r="D81"/>
  <c r="F81" s="1"/>
  <c r="H81" s="1"/>
  <c r="EF80"/>
  <c r="ED80"/>
  <c r="EE80" s="1"/>
  <c r="Y80"/>
  <c r="X80"/>
  <c r="T80"/>
  <c r="R80"/>
  <c r="S80" s="1"/>
  <c r="I80"/>
  <c r="G80"/>
  <c r="E80"/>
  <c r="D80"/>
  <c r="F80" s="1"/>
  <c r="H80" s="1"/>
  <c r="EE79"/>
  <c r="ED79"/>
  <c r="EF79" s="1"/>
  <c r="Y79"/>
  <c r="X79"/>
  <c r="R79"/>
  <c r="S79" s="1"/>
  <c r="G79"/>
  <c r="I79" s="1"/>
  <c r="F79"/>
  <c r="H79" s="1"/>
  <c r="E79"/>
  <c r="D79"/>
  <c r="ED78"/>
  <c r="EF78" s="1"/>
  <c r="Y78"/>
  <c r="X78"/>
  <c r="T78"/>
  <c r="S78"/>
  <c r="R78"/>
  <c r="G78"/>
  <c r="I78" s="1"/>
  <c r="F78"/>
  <c r="H78" s="1"/>
  <c r="E78"/>
  <c r="D78"/>
  <c r="EE77"/>
  <c r="ED77"/>
  <c r="EF77" s="1"/>
  <c r="Y77"/>
  <c r="X77"/>
  <c r="T77"/>
  <c r="R77"/>
  <c r="S77" s="1"/>
  <c r="E77"/>
  <c r="D77"/>
  <c r="F77" s="1"/>
  <c r="H77" s="1"/>
  <c r="EE67"/>
  <c r="ED67"/>
  <c r="EF67" s="1"/>
  <c r="Y67"/>
  <c r="X67"/>
  <c r="R67"/>
  <c r="S67" s="1"/>
  <c r="G67"/>
  <c r="I67" s="1"/>
  <c r="F67"/>
  <c r="H67" s="1"/>
  <c r="E67"/>
  <c r="D67"/>
  <c r="ED66"/>
  <c r="EF66" s="1"/>
  <c r="Y66"/>
  <c r="X66"/>
  <c r="S66"/>
  <c r="R66"/>
  <c r="T66" s="1"/>
  <c r="G66"/>
  <c r="I66" s="1"/>
  <c r="F66"/>
  <c r="H66" s="1"/>
  <c r="E66"/>
  <c r="D66"/>
  <c r="EE65"/>
  <c r="ED65"/>
  <c r="EF65" s="1"/>
  <c r="Y65"/>
  <c r="X65"/>
  <c r="T65"/>
  <c r="R65"/>
  <c r="S65" s="1"/>
  <c r="E65"/>
  <c r="D65"/>
  <c r="F65" s="1"/>
  <c r="H65" s="1"/>
  <c r="EF64"/>
  <c r="EE64"/>
  <c r="ED64"/>
  <c r="Y64"/>
  <c r="X64"/>
  <c r="T64"/>
  <c r="S64"/>
  <c r="R64"/>
  <c r="E64"/>
  <c r="D64"/>
  <c r="F64" s="1"/>
  <c r="H64" s="1"/>
  <c r="EF63"/>
  <c r="ED63"/>
  <c r="EE63" s="1"/>
  <c r="Y63"/>
  <c r="X63"/>
  <c r="R63"/>
  <c r="T63" s="1"/>
  <c r="F63"/>
  <c r="H63" s="1"/>
  <c r="E63"/>
  <c r="D63"/>
  <c r="G63" s="1"/>
  <c r="I63" s="1"/>
  <c r="ED62"/>
  <c r="EE62" s="1"/>
  <c r="Y62"/>
  <c r="X62"/>
  <c r="S62"/>
  <c r="R62"/>
  <c r="T62" s="1"/>
  <c r="G62"/>
  <c r="I62" s="1"/>
  <c r="F62"/>
  <c r="H62" s="1"/>
  <c r="E62"/>
  <c r="D62"/>
  <c r="EE61"/>
  <c r="ED61"/>
  <c r="EF61" s="1"/>
  <c r="Y61"/>
  <c r="X61"/>
  <c r="T61"/>
  <c r="S61"/>
  <c r="R61"/>
  <c r="E61"/>
  <c r="D61"/>
  <c r="F61" s="1"/>
  <c r="H61" s="1"/>
  <c r="EF60"/>
  <c r="ED60"/>
  <c r="EE60" s="1"/>
  <c r="Y60"/>
  <c r="X60"/>
  <c r="T60"/>
  <c r="R60"/>
  <c r="S60" s="1"/>
  <c r="E60"/>
  <c r="D60"/>
  <c r="G60" s="1"/>
  <c r="I60" s="1"/>
  <c r="EF59"/>
  <c r="EE59"/>
  <c r="ED59"/>
  <c r="Y59"/>
  <c r="X59"/>
  <c r="R59"/>
  <c r="S59" s="1"/>
  <c r="I59"/>
  <c r="G59"/>
  <c r="F59"/>
  <c r="H59" s="1"/>
  <c r="E59"/>
  <c r="D59"/>
  <c r="ED58"/>
  <c r="EF58" s="1"/>
  <c r="Y58"/>
  <c r="X58"/>
  <c r="S58"/>
  <c r="R58"/>
  <c r="T58" s="1"/>
  <c r="G58"/>
  <c r="I58" s="1"/>
  <c r="F58"/>
  <c r="H58" s="1"/>
  <c r="E58"/>
  <c r="D58"/>
  <c r="ED57"/>
  <c r="EE57" s="1"/>
  <c r="Y57"/>
  <c r="X57"/>
  <c r="T57"/>
  <c r="R57"/>
  <c r="S57" s="1"/>
  <c r="E57"/>
  <c r="D57"/>
  <c r="F57" s="1"/>
  <c r="H57" s="1"/>
  <c r="EF56"/>
  <c r="EE56"/>
  <c r="ED56"/>
  <c r="Y56"/>
  <c r="X56"/>
  <c r="T56"/>
  <c r="S56"/>
  <c r="R56"/>
  <c r="E56"/>
  <c r="D56"/>
  <c r="F56" s="1"/>
  <c r="H56" s="1"/>
  <c r="EF55"/>
  <c r="ED55"/>
  <c r="EE55" s="1"/>
  <c r="Y55"/>
  <c r="X55"/>
  <c r="R55"/>
  <c r="T55" s="1"/>
  <c r="F55"/>
  <c r="H55" s="1"/>
  <c r="E55"/>
  <c r="D55"/>
  <c r="G55" s="1"/>
  <c r="I55" s="1"/>
  <c r="ED54"/>
  <c r="EE54" s="1"/>
  <c r="Y54"/>
  <c r="X54"/>
  <c r="R54"/>
  <c r="S54" s="1"/>
  <c r="G54"/>
  <c r="I54" s="1"/>
  <c r="F54"/>
  <c r="H54" s="1"/>
  <c r="E54"/>
  <c r="D54"/>
  <c r="EE53"/>
  <c r="ED53"/>
  <c r="EF53" s="1"/>
  <c r="Y53"/>
  <c r="X53"/>
  <c r="T53"/>
  <c r="S53"/>
  <c r="R53"/>
  <c r="E53"/>
  <c r="D53"/>
  <c r="F53" s="1"/>
  <c r="H53" s="1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A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S19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JZ18"/>
  <c r="KB18" s="1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S18"/>
  <c r="IW18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C17"/>
  <c r="KA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S17"/>
  <c r="IV17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C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S16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C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S15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JZ14"/>
  <c r="KB14" s="1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S14"/>
  <c r="IV14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C13"/>
  <c r="KA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S13"/>
  <c r="IW13"/>
  <c r="IV13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C12"/>
  <c r="JZ12"/>
  <c r="KB12" s="1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S12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JZ11"/>
  <c r="KB11" s="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S11"/>
  <c r="IW11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JZ10"/>
  <c r="KB10" s="1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S10"/>
  <c r="IW10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A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S9"/>
  <c r="IV9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JZ8"/>
  <c r="KB8" s="1"/>
  <c r="KC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S8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A7"/>
  <c r="JZ7"/>
  <c r="KB7" s="1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S7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A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S6"/>
  <c r="IV6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Y5"/>
  <c r="IS5"/>
  <c r="IW5"/>
  <c r="IV5"/>
  <c r="IW80" l="1"/>
  <c r="KA81"/>
  <c r="JW81" s="1"/>
  <c r="JZ84"/>
  <c r="KB84" s="1"/>
  <c r="IW88"/>
  <c r="KA89"/>
  <c r="JW89" s="1"/>
  <c r="IV91"/>
  <c r="IW77"/>
  <c r="IV80"/>
  <c r="KC80"/>
  <c r="JZ81"/>
  <c r="KB81" s="1"/>
  <c r="IW85"/>
  <c r="KA86"/>
  <c r="JW86" s="1"/>
  <c r="IV88"/>
  <c r="KC88"/>
  <c r="JZ89"/>
  <c r="KB89" s="1"/>
  <c r="IV79"/>
  <c r="KC79"/>
  <c r="IW84"/>
  <c r="IV87"/>
  <c r="KC87"/>
  <c r="KC84"/>
  <c r="IW56"/>
  <c r="KA57"/>
  <c r="JW57" s="1"/>
  <c r="IV59"/>
  <c r="KC59"/>
  <c r="JZ60"/>
  <c r="KB60" s="1"/>
  <c r="IW64"/>
  <c r="KA65"/>
  <c r="JW65" s="1"/>
  <c r="IV67"/>
  <c r="KC67"/>
  <c r="IW53"/>
  <c r="IV56"/>
  <c r="KC56"/>
  <c r="JZ57"/>
  <c r="KB57" s="1"/>
  <c r="IW61"/>
  <c r="IV64"/>
  <c r="KC64"/>
  <c r="IW55"/>
  <c r="KA56"/>
  <c r="JW56" s="1"/>
  <c r="IW63"/>
  <c r="KA64"/>
  <c r="JW64" s="1"/>
  <c r="IV55"/>
  <c r="KC55"/>
  <c r="IW60"/>
  <c r="IV63"/>
  <c r="KC63"/>
  <c r="KC60"/>
  <c r="IW32"/>
  <c r="KC35"/>
  <c r="JZ36"/>
  <c r="KB36" s="1"/>
  <c r="IW40"/>
  <c r="IV43"/>
  <c r="KC43"/>
  <c r="KA30"/>
  <c r="JW30" s="1"/>
  <c r="IV32"/>
  <c r="KC32"/>
  <c r="KA38"/>
  <c r="JW38" s="1"/>
  <c r="IV40"/>
  <c r="KC40"/>
  <c r="IW31"/>
  <c r="KA32"/>
  <c r="JW32" s="1"/>
  <c r="IW39"/>
  <c r="KA40"/>
  <c r="JW40" s="1"/>
  <c r="KA29"/>
  <c r="JW29" s="1"/>
  <c r="IW36"/>
  <c r="IV39"/>
  <c r="KC36"/>
  <c r="EE30"/>
  <c r="EE38"/>
  <c r="EF32"/>
  <c r="EF40"/>
  <c r="EF29"/>
  <c r="EF37"/>
  <c r="EF34"/>
  <c r="EF42"/>
  <c r="EF31"/>
  <c r="EF39"/>
  <c r="T35"/>
  <c r="T43"/>
  <c r="T34"/>
  <c r="T42"/>
  <c r="T39"/>
  <c r="G30"/>
  <c r="I30" s="1"/>
  <c r="G34"/>
  <c r="I34" s="1"/>
  <c r="G38"/>
  <c r="I38" s="1"/>
  <c r="G42"/>
  <c r="I42" s="1"/>
  <c r="JZ5"/>
  <c r="KB5" s="1"/>
  <c r="IV228"/>
  <c r="IV230"/>
  <c r="IW239"/>
  <c r="IV236"/>
  <c r="IV238"/>
  <c r="IV202"/>
  <c r="IV205"/>
  <c r="IV211"/>
  <c r="IV11"/>
  <c r="IW19"/>
  <c r="IV8"/>
  <c r="IV16"/>
  <c r="EF8"/>
  <c r="IW8" s="1"/>
  <c r="EF16"/>
  <c r="IW16" s="1"/>
  <c r="EE19"/>
  <c r="IV19" s="1"/>
  <c r="EF7"/>
  <c r="IW7" s="1"/>
  <c r="EF15"/>
  <c r="IW15" s="1"/>
  <c r="EF12"/>
  <c r="IW12" s="1"/>
  <c r="T8"/>
  <c r="T16"/>
  <c r="T7"/>
  <c r="T15"/>
  <c r="G8"/>
  <c r="I8" s="1"/>
  <c r="G12"/>
  <c r="I12" s="1"/>
  <c r="G16"/>
  <c r="I16" s="1"/>
  <c r="KA15"/>
  <c r="KC7"/>
  <c r="JZ15"/>
  <c r="KB15" s="1"/>
  <c r="JZ16"/>
  <c r="KB16" s="1"/>
  <c r="KA5"/>
  <c r="KA11"/>
  <c r="JZ6"/>
  <c r="KB6" s="1"/>
  <c r="KA12"/>
  <c r="JZ13"/>
  <c r="KB13" s="1"/>
  <c r="KA18"/>
  <c r="JZ19"/>
  <c r="KB19" s="1"/>
  <c r="EE114"/>
  <c r="IV114" s="1"/>
  <c r="EF114"/>
  <c r="IW114" s="1"/>
  <c r="S119"/>
  <c r="T119"/>
  <c r="G136"/>
  <c r="I136" s="1"/>
  <c r="F136"/>
  <c r="H136" s="1"/>
  <c r="KC6"/>
  <c r="KA8"/>
  <c r="IW9"/>
  <c r="JZ9"/>
  <c r="KB9" s="1"/>
  <c r="IV10"/>
  <c r="KC14"/>
  <c r="KA16"/>
  <c r="IW17"/>
  <c r="JZ17"/>
  <c r="KB17" s="1"/>
  <c r="T54"/>
  <c r="S55"/>
  <c r="EF57"/>
  <c r="EE58"/>
  <c r="F60"/>
  <c r="H60" s="1"/>
  <c r="S63"/>
  <c r="EE66"/>
  <c r="EE78"/>
  <c r="S83"/>
  <c r="EE86"/>
  <c r="KC103"/>
  <c r="T106"/>
  <c r="KC108"/>
  <c r="KA128"/>
  <c r="JW128" s="1"/>
  <c r="IV137"/>
  <c r="KA117"/>
  <c r="JW117" s="1"/>
  <c r="JZ117"/>
  <c r="KB117" s="1"/>
  <c r="JZ105"/>
  <c r="KB105" s="1"/>
  <c r="KC105"/>
  <c r="JZ113"/>
  <c r="KB113" s="1"/>
  <c r="KA113"/>
  <c r="JW113" s="1"/>
  <c r="KC113"/>
  <c r="G120"/>
  <c r="I120" s="1"/>
  <c r="F120"/>
  <c r="H120" s="1"/>
  <c r="JZ129"/>
  <c r="KB129" s="1"/>
  <c r="KA129"/>
  <c r="JW129" s="1"/>
  <c r="KC129"/>
  <c r="F186"/>
  <c r="H186" s="1"/>
  <c r="G186"/>
  <c r="I186" s="1"/>
  <c r="KA14"/>
  <c r="G57"/>
  <c r="I57" s="1"/>
  <c r="G65"/>
  <c r="I65" s="1"/>
  <c r="G77"/>
  <c r="I77" s="1"/>
  <c r="G85"/>
  <c r="I85" s="1"/>
  <c r="IW104"/>
  <c r="KC109"/>
  <c r="IW112"/>
  <c r="JZ132"/>
  <c r="KB132" s="1"/>
  <c r="S114"/>
  <c r="T114"/>
  <c r="JZ114"/>
  <c r="KB114" s="1"/>
  <c r="KC114"/>
  <c r="S130"/>
  <c r="T130"/>
  <c r="IW6"/>
  <c r="KC11"/>
  <c r="IW14"/>
  <c r="KC19"/>
  <c r="EF54"/>
  <c r="G56"/>
  <c r="I56" s="1"/>
  <c r="T59"/>
  <c r="EF62"/>
  <c r="G64"/>
  <c r="I64" s="1"/>
  <c r="T67"/>
  <c r="T79"/>
  <c r="EF82"/>
  <c r="T87"/>
  <c r="EF90"/>
  <c r="EF103"/>
  <c r="IW103" s="1"/>
  <c r="S105"/>
  <c r="IV107"/>
  <c r="S110"/>
  <c r="S113"/>
  <c r="F116"/>
  <c r="H116" s="1"/>
  <c r="G116"/>
  <c r="I116" s="1"/>
  <c r="EE117"/>
  <c r="IV117" s="1"/>
  <c r="EF117"/>
  <c r="IW117" s="1"/>
  <c r="S126"/>
  <c r="T126"/>
  <c r="EE129"/>
  <c r="IV129" s="1"/>
  <c r="EF129"/>
  <c r="IW129" s="1"/>
  <c r="KC10"/>
  <c r="KC18"/>
  <c r="G104"/>
  <c r="I104" s="1"/>
  <c r="IW105"/>
  <c r="EF106"/>
  <c r="IW106" s="1"/>
  <c r="G109"/>
  <c r="I109" s="1"/>
  <c r="EF109"/>
  <c r="IW109" s="1"/>
  <c r="KA109"/>
  <c r="JW109" s="1"/>
  <c r="G112"/>
  <c r="I112" s="1"/>
  <c r="IW113"/>
  <c r="IW118"/>
  <c r="G128"/>
  <c r="I128" s="1"/>
  <c r="F128"/>
  <c r="H128" s="1"/>
  <c r="KA133"/>
  <c r="JW133" s="1"/>
  <c r="KC133"/>
  <c r="JZ133"/>
  <c r="KB133" s="1"/>
  <c r="KC9"/>
  <c r="T108"/>
  <c r="D189"/>
  <c r="D191" s="1"/>
  <c r="F132"/>
  <c r="H132" s="1"/>
  <c r="G132"/>
  <c r="I132" s="1"/>
  <c r="KA10"/>
  <c r="G53"/>
  <c r="I53" s="1"/>
  <c r="G61"/>
  <c r="I61" s="1"/>
  <c r="G81"/>
  <c r="I81" s="1"/>
  <c r="G89"/>
  <c r="I89" s="1"/>
  <c r="KA104"/>
  <c r="JW104" s="1"/>
  <c r="JZ107"/>
  <c r="KB107" s="1"/>
  <c r="T111"/>
  <c r="KA112"/>
  <c r="JW112" s="1"/>
  <c r="F115"/>
  <c r="H115" s="1"/>
  <c r="KC117"/>
  <c r="EE133"/>
  <c r="IV133" s="1"/>
  <c r="EF133"/>
  <c r="IW133" s="1"/>
  <c r="KA116"/>
  <c r="JW116" s="1"/>
  <c r="G119"/>
  <c r="I119" s="1"/>
  <c r="G127"/>
  <c r="I127" s="1"/>
  <c r="KC130"/>
  <c r="KA132"/>
  <c r="JW132" s="1"/>
  <c r="G135"/>
  <c r="I135" s="1"/>
  <c r="T138"/>
  <c r="KC138"/>
  <c r="KA140"/>
  <c r="JW140" s="1"/>
  <c r="EF141"/>
  <c r="IW141" s="1"/>
  <c r="JZ141"/>
  <c r="KB141" s="1"/>
  <c r="G143"/>
  <c r="I143" s="1"/>
  <c r="F144"/>
  <c r="H144" s="1"/>
  <c r="KA149"/>
  <c r="JW149" s="1"/>
  <c r="KA150"/>
  <c r="JW150" s="1"/>
  <c r="EF151"/>
  <c r="IW151" s="1"/>
  <c r="JZ151"/>
  <c r="KB151" s="1"/>
  <c r="F154"/>
  <c r="H154" s="1"/>
  <c r="T156"/>
  <c r="KC156"/>
  <c r="EF159"/>
  <c r="IW159" s="1"/>
  <c r="JZ159"/>
  <c r="KB159" s="1"/>
  <c r="F162"/>
  <c r="H162" s="1"/>
  <c r="T164"/>
  <c r="KC164"/>
  <c r="EF167"/>
  <c r="IW167" s="1"/>
  <c r="JZ167"/>
  <c r="KB167" s="1"/>
  <c r="F175"/>
  <c r="H175" s="1"/>
  <c r="T177"/>
  <c r="KC177"/>
  <c r="KA179"/>
  <c r="JW179" s="1"/>
  <c r="EF180"/>
  <c r="IW180" s="1"/>
  <c r="JZ180"/>
  <c r="KB180" s="1"/>
  <c r="F183"/>
  <c r="H183" s="1"/>
  <c r="T185"/>
  <c r="KC185"/>
  <c r="KA187"/>
  <c r="JW187" s="1"/>
  <c r="EF188"/>
  <c r="IW188" s="1"/>
  <c r="JZ188"/>
  <c r="KB188" s="1"/>
  <c r="T197"/>
  <c r="KC197"/>
  <c r="T198"/>
  <c r="KC198"/>
  <c r="KA200"/>
  <c r="JW200" s="1"/>
  <c r="EF201"/>
  <c r="IW201" s="1"/>
  <c r="JZ201"/>
  <c r="KB201" s="1"/>
  <c r="F204"/>
  <c r="H204" s="1"/>
  <c r="T206"/>
  <c r="KC206"/>
  <c r="KA208"/>
  <c r="JW208" s="1"/>
  <c r="EF209"/>
  <c r="IW209" s="1"/>
  <c r="JZ209"/>
  <c r="KB209" s="1"/>
  <c r="F212"/>
  <c r="H212" s="1"/>
  <c r="T214"/>
  <c r="KC214"/>
  <c r="KA216"/>
  <c r="JW216" s="1"/>
  <c r="EF221"/>
  <c r="IW221" s="1"/>
  <c r="JZ221"/>
  <c r="KB221" s="1"/>
  <c r="EF222"/>
  <c r="IW222" s="1"/>
  <c r="JZ222"/>
  <c r="KB222" s="1"/>
  <c r="EE223"/>
  <c r="IV223" s="1"/>
  <c r="F225"/>
  <c r="H225" s="1"/>
  <c r="T227"/>
  <c r="KC227"/>
  <c r="S228"/>
  <c r="KA229"/>
  <c r="JW229" s="1"/>
  <c r="EF230"/>
  <c r="IW230" s="1"/>
  <c r="JZ230"/>
  <c r="KB230" s="1"/>
  <c r="EE231"/>
  <c r="IV231" s="1"/>
  <c r="F233"/>
  <c r="H233" s="1"/>
  <c r="T235"/>
  <c r="KC235"/>
  <c r="S236"/>
  <c r="KA237"/>
  <c r="JW237" s="1"/>
  <c r="EF238"/>
  <c r="IW238" s="1"/>
  <c r="JZ238"/>
  <c r="KB238" s="1"/>
  <c r="EE239"/>
  <c r="IV239" s="1"/>
  <c r="F245"/>
  <c r="H245" s="1"/>
  <c r="F246"/>
  <c r="H246" s="1"/>
  <c r="T248"/>
  <c r="KC248"/>
  <c r="S249"/>
  <c r="KA250"/>
  <c r="JW250" s="1"/>
  <c r="EF251"/>
  <c r="IW251" s="1"/>
  <c r="JZ251"/>
  <c r="KB251" s="1"/>
  <c r="EE252"/>
  <c r="IV252" s="1"/>
  <c r="F254"/>
  <c r="H254" s="1"/>
  <c r="T256"/>
  <c r="KC256"/>
  <c r="S257"/>
  <c r="KA258"/>
  <c r="JW258" s="1"/>
  <c r="EF259"/>
  <c r="IW259" s="1"/>
  <c r="JZ259"/>
  <c r="KB259" s="1"/>
  <c r="EE260"/>
  <c r="IV260" s="1"/>
  <c r="F262"/>
  <c r="H262" s="1"/>
  <c r="T264"/>
  <c r="KC137"/>
  <c r="KC155"/>
  <c r="KC163"/>
  <c r="KC176"/>
  <c r="KC184"/>
  <c r="KC192"/>
  <c r="KC205"/>
  <c r="KC213"/>
  <c r="KC226"/>
  <c r="KC234"/>
  <c r="KC247"/>
  <c r="KA249"/>
  <c r="JW249" s="1"/>
  <c r="KC255"/>
  <c r="KA257"/>
  <c r="JW257" s="1"/>
  <c r="KC263"/>
  <c r="T127"/>
  <c r="EF130"/>
  <c r="IW130" s="1"/>
  <c r="T135"/>
  <c r="KA137"/>
  <c r="JW137" s="1"/>
  <c r="EF138"/>
  <c r="IW138" s="1"/>
  <c r="G140"/>
  <c r="I140" s="1"/>
  <c r="T143"/>
  <c r="G149"/>
  <c r="I149" s="1"/>
  <c r="G150"/>
  <c r="I150" s="1"/>
  <c r="T153"/>
  <c r="KA155"/>
  <c r="JW155" s="1"/>
  <c r="EF156"/>
  <c r="IW156" s="1"/>
  <c r="G158"/>
  <c r="I158" s="1"/>
  <c r="T161"/>
  <c r="KA163"/>
  <c r="JW163" s="1"/>
  <c r="EF164"/>
  <c r="IW164" s="1"/>
  <c r="G166"/>
  <c r="I166" s="1"/>
  <c r="T173"/>
  <c r="T174"/>
  <c r="KA176"/>
  <c r="JW176" s="1"/>
  <c r="EF177"/>
  <c r="IW177" s="1"/>
  <c r="G179"/>
  <c r="I179" s="1"/>
  <c r="T182"/>
  <c r="KA184"/>
  <c r="JW184" s="1"/>
  <c r="EF185"/>
  <c r="IW185" s="1"/>
  <c r="G187"/>
  <c r="I187" s="1"/>
  <c r="T190"/>
  <c r="KA192"/>
  <c r="JW192" s="1"/>
  <c r="EF197"/>
  <c r="IW197" s="1"/>
  <c r="EF198"/>
  <c r="IW198" s="1"/>
  <c r="G200"/>
  <c r="I200" s="1"/>
  <c r="T203"/>
  <c r="KA205"/>
  <c r="JW205" s="1"/>
  <c r="EF206"/>
  <c r="IW206" s="1"/>
  <c r="G208"/>
  <c r="I208" s="1"/>
  <c r="T211"/>
  <c r="KA213"/>
  <c r="JW213" s="1"/>
  <c r="EF214"/>
  <c r="IW214" s="1"/>
  <c r="G216"/>
  <c r="I216" s="1"/>
  <c r="T224"/>
  <c r="KA226"/>
  <c r="JW226" s="1"/>
  <c r="EF227"/>
  <c r="IW227" s="1"/>
  <c r="G229"/>
  <c r="I229" s="1"/>
  <c r="T232"/>
  <c r="KA234"/>
  <c r="JW234" s="1"/>
  <c r="EF235"/>
  <c r="IW235" s="1"/>
  <c r="G237"/>
  <c r="I237" s="1"/>
  <c r="T240"/>
  <c r="KA247"/>
  <c r="JW247" s="1"/>
  <c r="EF248"/>
  <c r="IW248" s="1"/>
  <c r="G250"/>
  <c r="I250" s="1"/>
  <c r="KA255"/>
  <c r="JW255" s="1"/>
  <c r="G258"/>
  <c r="I258" s="1"/>
  <c r="KA263"/>
  <c r="JW263" s="1"/>
  <c r="T134"/>
  <c r="EF137"/>
  <c r="IW137" s="1"/>
  <c r="T142"/>
  <c r="T152"/>
  <c r="EF155"/>
  <c r="IW155" s="1"/>
  <c r="T160"/>
  <c r="EF163"/>
  <c r="IW163" s="1"/>
  <c r="T168"/>
  <c r="EF176"/>
  <c r="IW176" s="1"/>
  <c r="T181"/>
  <c r="EF184"/>
  <c r="IW184" s="1"/>
  <c r="T189"/>
  <c r="EF192"/>
  <c r="IW192" s="1"/>
  <c r="T202"/>
  <c r="EF205"/>
  <c r="IW205" s="1"/>
  <c r="T210"/>
  <c r="EF213"/>
  <c r="IW213" s="1"/>
  <c r="T223"/>
  <c r="KC223"/>
  <c r="KA225"/>
  <c r="JW225" s="1"/>
  <c r="EF226"/>
  <c r="IW226" s="1"/>
  <c r="T231"/>
  <c r="KC231"/>
  <c r="KA233"/>
  <c r="JW233" s="1"/>
  <c r="EF234"/>
  <c r="IW234" s="1"/>
  <c r="T239"/>
  <c r="KC239"/>
  <c r="KA245"/>
  <c r="JW245" s="1"/>
  <c r="KA246"/>
  <c r="JW246" s="1"/>
  <c r="EF247"/>
  <c r="IW247" s="1"/>
  <c r="T252"/>
  <c r="KA254"/>
  <c r="JW254" s="1"/>
  <c r="EF255"/>
  <c r="IW255" s="1"/>
  <c r="T260"/>
  <c r="KA262"/>
  <c r="JW262" s="1"/>
  <c r="EF263"/>
  <c r="IW263" s="1"/>
  <c r="KC141"/>
  <c r="KC151"/>
  <c r="KC159"/>
  <c r="KC167"/>
  <c r="KC180"/>
  <c r="KC188"/>
  <c r="KC201"/>
  <c r="KC209"/>
  <c r="KC221"/>
  <c r="KC222"/>
  <c r="KC230"/>
  <c r="KC238"/>
  <c r="KC251"/>
  <c r="KC259"/>
  <c r="G183"/>
  <c r="I183" s="1"/>
  <c r="G191" l="1"/>
  <c r="I191" s="1"/>
  <c r="F191"/>
  <c r="H191" s="1"/>
  <c r="F189"/>
  <c r="H189" s="1"/>
  <c r="G189"/>
  <c r="I189" s="1"/>
</calcChain>
</file>

<file path=xl/sharedStrings.xml><?xml version="1.0" encoding="utf-8"?>
<sst xmlns="http://schemas.openxmlformats.org/spreadsheetml/2006/main" count="2092" uniqueCount="116">
  <si>
    <t>NameFilePar= C:\Users\Титов Юрий\Desktop\ММКPY\MMK_Klaster\Program Proc4/test1.xlsx</t>
  </si>
  <si>
    <t>N=5.0</t>
  </si>
  <si>
    <t>Ro=0.9</t>
  </si>
  <si>
    <t>Q=2.0</t>
  </si>
  <si>
    <t>alf1=1.0</t>
  </si>
  <si>
    <t>alf2=1.0</t>
  </si>
  <si>
    <t>koef1=1.0</t>
  </si>
  <si>
    <t>koef2=0.0</t>
  </si>
  <si>
    <t>typeProbability=1</t>
  </si>
  <si>
    <t>AddFeromonAntZero=1</t>
  </si>
  <si>
    <t>SbrosGraphAllAntZero=0</t>
  </si>
  <si>
    <t>goNewIterationAntZero=0</t>
  </si>
  <si>
    <t>goGraphTree=0</t>
  </si>
  <si>
    <t>SortPheromon=0</t>
  </si>
  <si>
    <t>KolIteration=10000</t>
  </si>
  <si>
    <t>KolStatIteration=100</t>
  </si>
  <si>
    <t>MaxkolIterationAntZero=10</t>
  </si>
  <si>
    <t>Solution</t>
  </si>
  <si>
    <t>Нормированное</t>
  </si>
  <si>
    <t>Iteration</t>
  </si>
  <si>
    <t>MIterationAntZero</t>
  </si>
  <si>
    <t>AllAntZero Iteration</t>
  </si>
  <si>
    <t>KolAllAntZero</t>
  </si>
  <si>
    <t>KolAntZero</t>
  </si>
  <si>
    <t>AllAntZero Solution</t>
  </si>
  <si>
    <t>ProcAntZero</t>
  </si>
  <si>
    <t>Norm</t>
  </si>
  <si>
    <t>Time</t>
  </si>
  <si>
    <t>KolAnt</t>
  </si>
  <si>
    <t>M</t>
  </si>
  <si>
    <t>La2</t>
  </si>
  <si>
    <t>D</t>
  </si>
  <si>
    <t>I(-M)</t>
  </si>
  <si>
    <t>I(+M)</t>
  </si>
  <si>
    <t>Version - 1.3.11</t>
  </si>
  <si>
    <t>NameFilePar= C:\Users\Титов Юрий\Desktop\ММКPY\MMK_Klaster\Program Proc4/ParametricGraph/test1.xlsx</t>
  </si>
  <si>
    <t>koef2=1.0</t>
  </si>
  <si>
    <t>AddFeromonAntZero=0</t>
  </si>
  <si>
    <t>SbrosGraphAllAntZero=1</t>
  </si>
  <si>
    <t>;6;0;9;19;2;6;0;0;10;10;0;0;0</t>
  </si>
  <si>
    <t>;6;0;9;19;2;8;0;0;10;10;0;0;0</t>
  </si>
  <si>
    <t>;6;0;9;19;2;5;0;0;10;10;0;0;0</t>
  </si>
  <si>
    <t>;6;0;9;19;2;10;0;0;10;10;0;0;1</t>
  </si>
  <si>
    <t>;6;0;9;19;2;9;0;0;10;10;0;0;0</t>
  </si>
  <si>
    <t>;6;0;9;19;2;10;0;0;10;10;0;0;0</t>
  </si>
  <si>
    <t>;6;0;9;19;2;9;0;0;10;10;0;0;1</t>
  </si>
  <si>
    <t>;6;0;9;19;2;8;0;0;10;10;0;0;1</t>
  </si>
  <si>
    <t>NameFilePar= C:\Users\Титов Юрий\Desktop\ММКPY\MMK_Klaster\Program Proc2/test1.xlsx</t>
  </si>
  <si>
    <t>goNewIterationAntZero=1</t>
  </si>
  <si>
    <t>KolIteration=100000</t>
  </si>
  <si>
    <t>;6;0;9;19;2;7;1;0;10;6;0;0;0</t>
  </si>
  <si>
    <t>;6;0;9;19;2;0;5;0;10;9;0;0;1</t>
  </si>
  <si>
    <t>;6;0;9;19;2;5;4;0;10;10;0;0;1</t>
  </si>
  <si>
    <t>;6;0;9;19;2;4;8;0;10;10;0;0;1</t>
  </si>
  <si>
    <t>;6;0;9;19;2;10;1;0;10;10;0;0;1</t>
  </si>
  <si>
    <t>goGraphTree=1</t>
  </si>
  <si>
    <t>NameFilePar= C:\Users\Титов Юрий\Desktop\ММКPY\MMK_Klaster\Program Proc3/test1.xlsx</t>
  </si>
  <si>
    <t>SortPheromon=1</t>
  </si>
  <si>
    <t>NameFilePar= C:\Users\Титов Юрий\Desktop\ММКPY\MMK_Klaster\Program Proc2/ParametricGraph/test1.xlsx</t>
  </si>
  <si>
    <t>;6;0;9;19;2;5;4;0;10;7;0;0;0</t>
  </si>
  <si>
    <t>;6;0;9;19;2;4;1;0;10;10;0;0;0</t>
  </si>
  <si>
    <t>;6;0;9;19;2;5;1;0;10;10;0;0;1</t>
  </si>
  <si>
    <t>;6;0;9;19;2;7;0;0;10;10;0;0;0</t>
  </si>
  <si>
    <t>;6;0;9;19;2;10;1;0;10;10;0;0;0</t>
  </si>
  <si>
    <t>;5;1;9;19;2;8;2;4;10;7;0;0;0</t>
  </si>
  <si>
    <t>;6;0;9;19;2;9;0;1;10;10;0;0;1</t>
  </si>
  <si>
    <t>;6;0;9;18;1;8;0;0;10;10;0;0;0</t>
  </si>
  <si>
    <t>;6;0;9;18;2;10;2;0;10;8;0;0;0</t>
  </si>
  <si>
    <t>;6;0;9;18;2;7;0;0;10;10;0;0;1</t>
  </si>
  <si>
    <t>;6;0;9;19;2;5;2;0;10;10;0;0;0</t>
  </si>
  <si>
    <t>;6;0;9;19;2;10;2;0;10;10;0;0;0</t>
  </si>
  <si>
    <t>;5;0;9;19;2;9;0;0;10;10;0;0;1</t>
  </si>
  <si>
    <t>;6;0;8;19;2;10;0;0;10;10;0;0;1</t>
  </si>
  <si>
    <t>;6;0;8;19;2;10;0;2;10;7;0;0;0</t>
  </si>
  <si>
    <t>;6;0;8;18;2;8;0;1;10;8;0;0;0</t>
  </si>
  <si>
    <t>;6;0;9;19;2;10;2;3;10;10;0;0;1</t>
  </si>
  <si>
    <t>;6;0;9;19;2;9;4;0;10;7;0;0;0</t>
  </si>
  <si>
    <t>;6;0;8;16;2;9;0;0;10;10;0;0;1</t>
  </si>
  <si>
    <t>;6;0;9;19;2;8;0;0;10;9;0;0;1</t>
  </si>
  <si>
    <t>;6;0;9;18;2;8;1;0;10;10;0;0;0</t>
  </si>
  <si>
    <t>;6;0;9;19;2;7;0;0;10;10;0;0;1</t>
  </si>
  <si>
    <t>NameFilePar= C:\Users\Титов Юрий\Desktop\ММКPY\MMK_Klaster\Program Proc5/ParametricGraph/test1.xlsx</t>
  </si>
  <si>
    <t>;6;0;9;19;2;1;0;0;10;10;0;0;1</t>
  </si>
  <si>
    <t>;6;0;9;19;2;6;2;0;10;10;0;0;0</t>
  </si>
  <si>
    <t>;6;0;9;19;2;0;0;0;10;9;0;0;0</t>
  </si>
  <si>
    <t>;6;0;9;19;2;9;1;0;10;10;0;0;1</t>
  </si>
  <si>
    <t>;6;0;9;19;2;4;1;0;10;10;0;0;1</t>
  </si>
  <si>
    <t>;6;0;9;19;2;10;4;0;6;4;0;0;1</t>
  </si>
  <si>
    <t>;6;0;9;19;2;8;1;0;10;10;0;0;1</t>
  </si>
  <si>
    <t>;6;0;9;19;2;10;7;0;10;7;0;0;1</t>
  </si>
  <si>
    <t>;6;0;9;19;2;10;2;0;9;10;0;0;0</t>
  </si>
  <si>
    <t>;6;0;9;19;2;6;0;0;10;9;0;0;0</t>
  </si>
  <si>
    <t>;5;0;9;19;2;9;6;2;10;9;0;0;0</t>
  </si>
  <si>
    <t>NameFilePar= C:\Users\Титов Юрий\Desktop\ММКPY\MMK_Klaster\Program Proc3/ParametricGraph/bench4x22.xlsx</t>
  </si>
  <si>
    <t>N=25.0</t>
  </si>
  <si>
    <t>KolIteration=20000</t>
  </si>
  <si>
    <t>;0;9;7;0;0;9;6;3</t>
  </si>
  <si>
    <t>;1;9;6;9;0;9;6;8</t>
  </si>
  <si>
    <t>;1;9;6;0;0;9;6;0</t>
  </si>
  <si>
    <t>;0;9;7;1;1;9;6;8</t>
  </si>
  <si>
    <t>;0;9;7;0;1;9;5;9</t>
  </si>
  <si>
    <t>;1;9;6;5;0;9;7;0</t>
  </si>
  <si>
    <t>;1;9;5;8;1;9;6;7</t>
  </si>
  <si>
    <t>;0;9;7;2;0;9;6;6</t>
  </si>
  <si>
    <t>;0;9;6;5;1;9;7;0</t>
  </si>
  <si>
    <t>;1;10;2;5;1;9;6;4</t>
  </si>
  <si>
    <t>;0;9;6;4;0;9;5;9</t>
  </si>
  <si>
    <t>;0;9;5;7;1;9;6;6</t>
  </si>
  <si>
    <t>;1;9;7;7;1;9;5;6</t>
  </si>
  <si>
    <t>;0;9;6;6;0;9;6;6</t>
  </si>
  <si>
    <t>;1;9;7;0;1;9;6;6</t>
  </si>
  <si>
    <t>NameFilePar= C:\Users\Титов Юрий\Desktop\ММКPY\MMK_Klaster\Program Proc2/ParametricGraph/bench4x22.xlsx</t>
  </si>
  <si>
    <t>;0;9;6;5;1;9;6;5</t>
  </si>
  <si>
    <t>;0;9;6;5;0;9;6;5</t>
  </si>
  <si>
    <t>;1;9;6;5;1;9;6;5</t>
  </si>
  <si>
    <t>;1;9;6;5;0;9;6;5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</si>
</sst>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1"/>
      <color theme="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Border="1" applyAlignment="1"/>
    <xf numFmtId="0" fontId="0" fillId="0" borderId="0" xfId="0" applyAlignment="1"/>
    <xf numFmtId="0" fontId="0" fillId="0" borderId="0" xfId="0" applyBorder="1" applyAlignment="1"/>
    <xf numFmtId="0" fontId="2" fillId="0" borderId="0" xfId="0" applyFont="1" applyBorder="1" applyAlignment="1"/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0" fontId="2" fillId="0" borderId="0" xfId="0" applyFont="1" applyBorder="1" applyAlignment="1">
      <alignment wrapText="1"/>
    </xf>
    <xf numFmtId="0" fontId="0" fillId="0" borderId="0" xfId="0" applyBorder="1"/>
    <xf numFmtId="0" fontId="2" fillId="0" borderId="0" xfId="0" applyFont="1" applyBorder="1" applyAlignment="1">
      <alignment horizontal="right" wrapText="1"/>
    </xf>
    <xf numFmtId="47" fontId="2" fillId="0" borderId="0" xfId="0" applyNumberFormat="1" applyFont="1" applyBorder="1" applyAlignment="1">
      <alignment horizontal="center"/>
    </xf>
    <xf numFmtId="47" fontId="2" fillId="0" borderId="0" xfId="0" applyNumberFormat="1" applyFont="1" applyBorder="1" applyAlignment="1">
      <alignment horizontal="right"/>
    </xf>
    <xf numFmtId="0" fontId="0" fillId="0" borderId="0" xfId="0" applyFill="1" applyBorder="1" applyAlignment="1"/>
    <xf numFmtId="11" fontId="2" fillId="0" borderId="0" xfId="0" applyNumberFormat="1" applyFont="1" applyBorder="1" applyAlignment="1">
      <alignment horizontal="right"/>
    </xf>
    <xf numFmtId="11" fontId="2" fillId="0" borderId="0" xfId="0" applyNumberFormat="1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[1]KolAnt1!$E$5:$E$24</c:f>
              <c:numCache>
                <c:formatCode>General</c:formatCode>
                <c:ptCount val="20"/>
                <c:pt idx="0">
                  <c:v>2.2797600000000001E-2</c:v>
                </c:pt>
                <c:pt idx="1">
                  <c:v>3.6708400000000002E-2</c:v>
                </c:pt>
                <c:pt idx="2">
                  <c:v>4.8537666666666666E-2</c:v>
                </c:pt>
                <c:pt idx="3">
                  <c:v>5.647025E-2</c:v>
                </c:pt>
                <c:pt idx="4">
                  <c:v>6.1544679999999997E-2</c:v>
                </c:pt>
                <c:pt idx="5">
                  <c:v>6.8768433333333323E-2</c:v>
                </c:pt>
                <c:pt idx="6">
                  <c:v>7.1348599999999998E-2</c:v>
                </c:pt>
                <c:pt idx="7">
                  <c:v>7.4031700000000006E-2</c:v>
                </c:pt>
                <c:pt idx="8">
                  <c:v>7.746055555555556E-2</c:v>
                </c:pt>
                <c:pt idx="9">
                  <c:v>8.0558299999999999E-2</c:v>
                </c:pt>
                <c:pt idx="10">
                  <c:v>7.9865890909090909E-2</c:v>
                </c:pt>
                <c:pt idx="11">
                  <c:v>8.2051100000000002E-2</c:v>
                </c:pt>
                <c:pt idx="12">
                  <c:v>8.3122953846153841E-2</c:v>
                </c:pt>
                <c:pt idx="13">
                  <c:v>8.5786671428571423E-2</c:v>
                </c:pt>
                <c:pt idx="14">
                  <c:v>8.6532799999999993E-2</c:v>
                </c:pt>
                <c:pt idx="15">
                  <c:v>8.7179687500000005E-2</c:v>
                </c:pt>
                <c:pt idx="16">
                  <c:v>8.7563647058823538E-2</c:v>
                </c:pt>
                <c:pt idx="17">
                  <c:v>8.7643533333333329E-2</c:v>
                </c:pt>
                <c:pt idx="18">
                  <c:v>8.9905410526315788E-2</c:v>
                </c:pt>
                <c:pt idx="19">
                  <c:v>9.1356630000000008E-2</c:v>
                </c:pt>
              </c:numCache>
            </c:numRef>
          </c:val>
        </c:ser>
        <c:ser>
          <c:idx val="1"/>
          <c:order val="1"/>
          <c:tx>
            <c:v>улучшенный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[1]KolAnt1!$E$29:$E$48</c:f>
              <c:numCache>
                <c:formatCode>General</c:formatCode>
                <c:ptCount val="20"/>
                <c:pt idx="0">
                  <c:v>0.90676520000000005</c:v>
                </c:pt>
                <c:pt idx="1">
                  <c:v>0.91154770000000007</c:v>
                </c:pt>
                <c:pt idx="2">
                  <c:v>0.92284980000000005</c:v>
                </c:pt>
                <c:pt idx="3">
                  <c:v>0.92945565000000008</c:v>
                </c:pt>
                <c:pt idx="4">
                  <c:v>0.93413003999999999</c:v>
                </c:pt>
                <c:pt idx="5">
                  <c:v>0.93660656666666653</c:v>
                </c:pt>
                <c:pt idx="6">
                  <c:v>0.9390572285714287</c:v>
                </c:pt>
                <c:pt idx="7">
                  <c:v>0.94036177500000007</c:v>
                </c:pt>
                <c:pt idx="8">
                  <c:v>0.94194173333333342</c:v>
                </c:pt>
                <c:pt idx="9">
                  <c:v>0.94307476000000001</c:v>
                </c:pt>
                <c:pt idx="10">
                  <c:v>0.94387852727272725</c:v>
                </c:pt>
                <c:pt idx="11">
                  <c:v>0.94502638333333322</c:v>
                </c:pt>
                <c:pt idx="12">
                  <c:v>0.94508324615384609</c:v>
                </c:pt>
                <c:pt idx="13">
                  <c:v>0.94546461428571427</c:v>
                </c:pt>
                <c:pt idx="14">
                  <c:v>0.94646944</c:v>
                </c:pt>
                <c:pt idx="15">
                  <c:v>0.94720190000000004</c:v>
                </c:pt>
                <c:pt idx="16">
                  <c:v>0.9472201294117647</c:v>
                </c:pt>
                <c:pt idx="17">
                  <c:v>0.94822774444444446</c:v>
                </c:pt>
                <c:pt idx="18">
                  <c:v>0.94817870526315795</c:v>
                </c:pt>
                <c:pt idx="19">
                  <c:v>0.94828492000000009</c:v>
                </c:pt>
              </c:numCache>
            </c:numRef>
          </c:val>
        </c:ser>
        <c:ser>
          <c:idx val="2"/>
          <c:order val="2"/>
          <c:tx>
            <c:v>Итерации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[1]KolAnt1!$E$53:$E$72</c:f>
              <c:numCache>
                <c:formatCode>General</c:formatCode>
                <c:ptCount val="20"/>
                <c:pt idx="0">
                  <c:v>0.99990000000000001</c:v>
                </c:pt>
                <c:pt idx="1">
                  <c:v>0.99990000000000001</c:v>
                </c:pt>
                <c:pt idx="2">
                  <c:v>0.99990000000000001</c:v>
                </c:pt>
                <c:pt idx="3">
                  <c:v>0.99990000000000001</c:v>
                </c:pt>
                <c:pt idx="4">
                  <c:v>0.99990000000000001</c:v>
                </c:pt>
                <c:pt idx="5">
                  <c:v>0.99990000000000001</c:v>
                </c:pt>
                <c:pt idx="6">
                  <c:v>0.99990000000000001</c:v>
                </c:pt>
                <c:pt idx="7">
                  <c:v>0.99990000000000001</c:v>
                </c:pt>
                <c:pt idx="8">
                  <c:v>0.99990000000000001</c:v>
                </c:pt>
                <c:pt idx="9">
                  <c:v>0.99990000000000001</c:v>
                </c:pt>
                <c:pt idx="10">
                  <c:v>0.99990000000000001</c:v>
                </c:pt>
                <c:pt idx="11">
                  <c:v>0.99990000000000001</c:v>
                </c:pt>
                <c:pt idx="12">
                  <c:v>0.99990000000000001</c:v>
                </c:pt>
                <c:pt idx="13">
                  <c:v>0.99990000000000001</c:v>
                </c:pt>
                <c:pt idx="14">
                  <c:v>0.99990000000000001</c:v>
                </c:pt>
                <c:pt idx="15">
                  <c:v>0.99990000000000001</c:v>
                </c:pt>
                <c:pt idx="16">
                  <c:v>0.99990000000000001</c:v>
                </c:pt>
                <c:pt idx="17">
                  <c:v>0.99990000000000001</c:v>
                </c:pt>
                <c:pt idx="18">
                  <c:v>0.99990000000000001</c:v>
                </c:pt>
                <c:pt idx="19">
                  <c:v>0.99990000000000001</c:v>
                </c:pt>
              </c:numCache>
            </c:numRef>
          </c:val>
        </c:ser>
        <c:ser>
          <c:idx val="3"/>
          <c:order val="3"/>
          <c:tx>
            <c:v>Граф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[1]KolAnt1!$E$77:$E$96</c:f>
              <c:numCache>
                <c:formatCode>General</c:formatCode>
                <c:ptCount val="20"/>
                <c:pt idx="0">
                  <c:v>0.99990000000000001</c:v>
                </c:pt>
                <c:pt idx="1">
                  <c:v>0.99990000000000001</c:v>
                </c:pt>
                <c:pt idx="2">
                  <c:v>0.99990000000000001</c:v>
                </c:pt>
                <c:pt idx="3">
                  <c:v>0.99990000000000001</c:v>
                </c:pt>
                <c:pt idx="4">
                  <c:v>0.99990000000000001</c:v>
                </c:pt>
                <c:pt idx="5">
                  <c:v>0.99990000000000001</c:v>
                </c:pt>
                <c:pt idx="6">
                  <c:v>0.99990000000000001</c:v>
                </c:pt>
                <c:pt idx="7">
                  <c:v>0.99990000000000001</c:v>
                </c:pt>
                <c:pt idx="8">
                  <c:v>0.99990000000000001</c:v>
                </c:pt>
                <c:pt idx="9">
                  <c:v>0.99990000000000001</c:v>
                </c:pt>
                <c:pt idx="10">
                  <c:v>0.99990000000000001</c:v>
                </c:pt>
                <c:pt idx="11">
                  <c:v>0.99990000000000001</c:v>
                </c:pt>
                <c:pt idx="12">
                  <c:v>0.99990000000000001</c:v>
                </c:pt>
                <c:pt idx="13">
                  <c:v>0.99990000000000001</c:v>
                </c:pt>
                <c:pt idx="14">
                  <c:v>0.99990000000000001</c:v>
                </c:pt>
                <c:pt idx="15">
                  <c:v>0.99990000000000001</c:v>
                </c:pt>
                <c:pt idx="16">
                  <c:v>0.99990000000000001</c:v>
                </c:pt>
                <c:pt idx="17">
                  <c:v>0.99990000000000001</c:v>
                </c:pt>
                <c:pt idx="18">
                  <c:v>0.99990000000000001</c:v>
                </c:pt>
                <c:pt idx="19">
                  <c:v>0.99990000000000001</c:v>
                </c:pt>
              </c:numCache>
            </c:numRef>
          </c:val>
        </c:ser>
        <c:ser>
          <c:idx val="4"/>
          <c:order val="4"/>
          <c:tx>
            <c:v>Граф с сортировкой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[1]KolAnt1!$E$101:$E$120</c:f>
              <c:numCache>
                <c:formatCode>General</c:formatCode>
                <c:ptCount val="20"/>
                <c:pt idx="0">
                  <c:v>0.99990000000000001</c:v>
                </c:pt>
                <c:pt idx="1">
                  <c:v>0.99990000000000001</c:v>
                </c:pt>
                <c:pt idx="2">
                  <c:v>0.99990000000000001</c:v>
                </c:pt>
                <c:pt idx="3">
                  <c:v>0.99990000000000001</c:v>
                </c:pt>
                <c:pt idx="4">
                  <c:v>0.99990000000000001</c:v>
                </c:pt>
                <c:pt idx="5">
                  <c:v>0.99990000000000001</c:v>
                </c:pt>
                <c:pt idx="6">
                  <c:v>0.99990000000000001</c:v>
                </c:pt>
                <c:pt idx="7">
                  <c:v>0.99990000000000001</c:v>
                </c:pt>
                <c:pt idx="8">
                  <c:v>0.99990000000000001</c:v>
                </c:pt>
                <c:pt idx="9">
                  <c:v>0.99990000000000001</c:v>
                </c:pt>
                <c:pt idx="10">
                  <c:v>0.99990000000000001</c:v>
                </c:pt>
                <c:pt idx="11">
                  <c:v>0.99990000000000001</c:v>
                </c:pt>
                <c:pt idx="12">
                  <c:v>0.99990000000000001</c:v>
                </c:pt>
                <c:pt idx="13">
                  <c:v>0.99990000000000001</c:v>
                </c:pt>
                <c:pt idx="14">
                  <c:v>0.99990000000000001</c:v>
                </c:pt>
                <c:pt idx="15">
                  <c:v>0.99990000000000001</c:v>
                </c:pt>
                <c:pt idx="16">
                  <c:v>0.99990000000000001</c:v>
                </c:pt>
                <c:pt idx="17">
                  <c:v>0.99990000000000001</c:v>
                </c:pt>
                <c:pt idx="18">
                  <c:v>0.99990000000000001</c:v>
                </c:pt>
                <c:pt idx="19">
                  <c:v>0.99990000000000001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[1]KolAnt1!$H$5:$H$24</c:f>
              <c:numCache>
                <c:formatCode>General</c:formatCode>
                <c:ptCount val="20"/>
                <c:pt idx="0">
                  <c:v>2.1554712668666324E-2</c:v>
                </c:pt>
                <c:pt idx="1">
                  <c:v>3.4803238320124365E-2</c:v>
                </c:pt>
                <c:pt idx="2">
                  <c:v>4.660510541516738E-2</c:v>
                </c:pt>
                <c:pt idx="3">
                  <c:v>5.4233557700904968E-2</c:v>
                </c:pt>
                <c:pt idx="4">
                  <c:v>5.9375565141638734E-2</c:v>
                </c:pt>
                <c:pt idx="5">
                  <c:v>6.6074656038411159E-2</c:v>
                </c:pt>
                <c:pt idx="6">
                  <c:v>6.8689115629078437E-2</c:v>
                </c:pt>
                <c:pt idx="7">
                  <c:v>7.1513011869849569E-2</c:v>
                </c:pt>
                <c:pt idx="8">
                  <c:v>7.4544319674375581E-2</c:v>
                </c:pt>
                <c:pt idx="9">
                  <c:v>7.7629720277459291E-2</c:v>
                </c:pt>
                <c:pt idx="10">
                  <c:v>7.7302807254240088E-2</c:v>
                </c:pt>
                <c:pt idx="11">
                  <c:v>7.9615284595735372E-2</c:v>
                </c:pt>
                <c:pt idx="12">
                  <c:v>8.0715161193692139E-2</c:v>
                </c:pt>
                <c:pt idx="13">
                  <c:v>8.3327622632907217E-2</c:v>
                </c:pt>
                <c:pt idx="14">
                  <c:v>8.4061864859983321E-2</c:v>
                </c:pt>
                <c:pt idx="15">
                  <c:v>8.4633419361221027E-2</c:v>
                </c:pt>
                <c:pt idx="16">
                  <c:v>8.5296444246250797E-2</c:v>
                </c:pt>
                <c:pt idx="17">
                  <c:v>8.5335775294894653E-2</c:v>
                </c:pt>
                <c:pt idx="18">
                  <c:v>8.7738855931763754E-2</c:v>
                </c:pt>
                <c:pt idx="19">
                  <c:v>8.863587520359377E-2</c:v>
                </c:pt>
              </c:numCache>
            </c:numRef>
          </c:val>
        </c:ser>
        <c:ser>
          <c:idx val="6"/>
          <c:order val="6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[1]KolAnt1!$I$5:$I$24</c:f>
              <c:numCache>
                <c:formatCode>General</c:formatCode>
                <c:ptCount val="20"/>
                <c:pt idx="0">
                  <c:v>2.4040487331333679E-2</c:v>
                </c:pt>
                <c:pt idx="1">
                  <c:v>3.861356167987564E-2</c:v>
                </c:pt>
                <c:pt idx="2">
                  <c:v>5.0470227918165946E-2</c:v>
                </c:pt>
                <c:pt idx="3">
                  <c:v>5.8706942299095025E-2</c:v>
                </c:pt>
                <c:pt idx="4">
                  <c:v>6.3713794858361261E-2</c:v>
                </c:pt>
                <c:pt idx="5">
                  <c:v>7.1462210628255501E-2</c:v>
                </c:pt>
                <c:pt idx="6">
                  <c:v>7.4008084370921545E-2</c:v>
                </c:pt>
                <c:pt idx="7">
                  <c:v>7.6550388130150429E-2</c:v>
                </c:pt>
                <c:pt idx="8">
                  <c:v>8.0376791436735526E-2</c:v>
                </c:pt>
                <c:pt idx="9">
                  <c:v>8.3486879722540722E-2</c:v>
                </c:pt>
                <c:pt idx="10">
                  <c:v>8.2428974563941729E-2</c:v>
                </c:pt>
                <c:pt idx="11">
                  <c:v>8.4486915404264645E-2</c:v>
                </c:pt>
                <c:pt idx="12">
                  <c:v>8.5530746498615542E-2</c:v>
                </c:pt>
                <c:pt idx="13">
                  <c:v>8.8245720224235644E-2</c:v>
                </c:pt>
                <c:pt idx="14">
                  <c:v>8.9003735140016665E-2</c:v>
                </c:pt>
                <c:pt idx="15">
                  <c:v>8.9725955638778984E-2</c:v>
                </c:pt>
                <c:pt idx="16">
                  <c:v>8.9830849871396279E-2</c:v>
                </c:pt>
                <c:pt idx="17">
                  <c:v>8.9951291371772005E-2</c:v>
                </c:pt>
                <c:pt idx="18">
                  <c:v>9.2071965120867821E-2</c:v>
                </c:pt>
                <c:pt idx="19">
                  <c:v>9.4077384796406247E-2</c:v>
                </c:pt>
              </c:numCache>
            </c:numRef>
          </c:val>
        </c:ser>
        <c:ser>
          <c:idx val="7"/>
          <c:order val="7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[1]KolAnt1!$H$29:$H$48</c:f>
              <c:numCache>
                <c:formatCode>General</c:formatCode>
                <c:ptCount val="20"/>
                <c:pt idx="0">
                  <c:v>0.90209619026043253</c:v>
                </c:pt>
                <c:pt idx="1">
                  <c:v>0.91002101653615974</c:v>
                </c:pt>
                <c:pt idx="2">
                  <c:v>0.92155781959022343</c:v>
                </c:pt>
                <c:pt idx="3">
                  <c:v>0.92854876068693393</c:v>
                </c:pt>
                <c:pt idx="4">
                  <c:v>0.93323274071569262</c:v>
                </c:pt>
                <c:pt idx="5">
                  <c:v>0.93576966879009849</c:v>
                </c:pt>
                <c:pt idx="6">
                  <c:v>0.9382463570997257</c:v>
                </c:pt>
                <c:pt idx="7">
                  <c:v>0.93952878390519545</c:v>
                </c:pt>
                <c:pt idx="8">
                  <c:v>0.94112235439220848</c:v>
                </c:pt>
                <c:pt idx="9">
                  <c:v>0.94235974328553973</c:v>
                </c:pt>
                <c:pt idx="10">
                  <c:v>0.94320215438830024</c:v>
                </c:pt>
                <c:pt idx="11">
                  <c:v>0.94432398676897267</c:v>
                </c:pt>
                <c:pt idx="12">
                  <c:v>0.94438327468537853</c:v>
                </c:pt>
                <c:pt idx="13">
                  <c:v>0.9448283306572558</c:v>
                </c:pt>
                <c:pt idx="14">
                  <c:v>0.94577673694395503</c:v>
                </c:pt>
                <c:pt idx="15">
                  <c:v>0.94660810701532871</c:v>
                </c:pt>
                <c:pt idx="16">
                  <c:v>0.94654803166123325</c:v>
                </c:pt>
                <c:pt idx="17">
                  <c:v>0.94763850239030867</c:v>
                </c:pt>
                <c:pt idx="18">
                  <c:v>0.94767038749720289</c:v>
                </c:pt>
                <c:pt idx="19">
                  <c:v>0.94769666387084206</c:v>
                </c:pt>
              </c:numCache>
            </c:numRef>
          </c:val>
        </c:ser>
        <c:ser>
          <c:idx val="8"/>
          <c:order val="8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[1]KolAnt1!$I$29:$I$48</c:f>
              <c:numCache>
                <c:formatCode>General</c:formatCode>
                <c:ptCount val="20"/>
                <c:pt idx="0">
                  <c:v>0.91143420973956757</c:v>
                </c:pt>
                <c:pt idx="1">
                  <c:v>0.9130743834638404</c:v>
                </c:pt>
                <c:pt idx="2">
                  <c:v>0.92414178040977668</c:v>
                </c:pt>
                <c:pt idx="3">
                  <c:v>0.93036253931306612</c:v>
                </c:pt>
                <c:pt idx="4">
                  <c:v>0.93502733928430748</c:v>
                </c:pt>
                <c:pt idx="5">
                  <c:v>0.93744346454323468</c:v>
                </c:pt>
                <c:pt idx="6">
                  <c:v>0.93986810004313159</c:v>
                </c:pt>
                <c:pt idx="7">
                  <c:v>0.94119476609480468</c:v>
                </c:pt>
                <c:pt idx="8">
                  <c:v>0.94276111227445836</c:v>
                </c:pt>
                <c:pt idx="9">
                  <c:v>0.94378977671446029</c:v>
                </c:pt>
                <c:pt idx="10">
                  <c:v>0.94455490015715438</c:v>
                </c:pt>
                <c:pt idx="11">
                  <c:v>0.94572877989769388</c:v>
                </c:pt>
                <c:pt idx="12">
                  <c:v>0.94578321762231377</c:v>
                </c:pt>
                <c:pt idx="13">
                  <c:v>0.94610089791417273</c:v>
                </c:pt>
                <c:pt idx="14">
                  <c:v>0.94716214305604485</c:v>
                </c:pt>
                <c:pt idx="15">
                  <c:v>0.94779569298467137</c:v>
                </c:pt>
                <c:pt idx="16">
                  <c:v>0.94789222716229615</c:v>
                </c:pt>
                <c:pt idx="17">
                  <c:v>0.94881698649858026</c:v>
                </c:pt>
                <c:pt idx="18">
                  <c:v>0.9486870230291129</c:v>
                </c:pt>
                <c:pt idx="19">
                  <c:v>0.948873176129158</c:v>
                </c:pt>
              </c:numCache>
            </c:numRef>
          </c:val>
        </c:ser>
        <c:marker val="1"/>
        <c:axId val="74648960"/>
        <c:axId val="74695808"/>
      </c:lineChart>
      <c:catAx>
        <c:axId val="74648960"/>
        <c:scaling>
          <c:orientation val="minMax"/>
        </c:scaling>
        <c:axPos val="b"/>
        <c:majorGridlines/>
        <c:numFmt formatCode="General" sourceLinked="1"/>
        <c:tickLblPos val="nextTo"/>
        <c:crossAx val="74695808"/>
        <c:crosses val="autoZero"/>
        <c:auto val="1"/>
        <c:lblAlgn val="ctr"/>
        <c:lblOffset val="100"/>
      </c:catAx>
      <c:valAx>
        <c:axId val="74695808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вероятности найти новое решение на итерации</a:t>
                </a:r>
              </a:p>
            </c:rich>
          </c:tx>
          <c:layout/>
        </c:title>
        <c:numFmt formatCode="General" sourceLinked="1"/>
        <c:tickLblPos val="nextTo"/>
        <c:crossAx val="74648960"/>
        <c:crosses val="autoZero"/>
        <c:crossBetween val="between"/>
      </c:valAx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/>
    </c:legend>
    <c:plotVisOnly val="1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[1]KolAnt1!$X$5:$X$24</c:f>
              <c:numCache>
                <c:formatCode>General</c:formatCode>
                <c:ptCount val="20"/>
                <c:pt idx="0">
                  <c:v>0.96671200000000013</c:v>
                </c:pt>
                <c:pt idx="1">
                  <c:v>0.94062400000000002</c:v>
                </c:pt>
                <c:pt idx="2">
                  <c:v>0.91895899999999997</c:v>
                </c:pt>
                <c:pt idx="3">
                  <c:v>0.90178400000000003</c:v>
                </c:pt>
                <c:pt idx="4">
                  <c:v>0.88927000000000012</c:v>
                </c:pt>
                <c:pt idx="5">
                  <c:v>0.87350899999999998</c:v>
                </c:pt>
                <c:pt idx="6">
                  <c:v>0.86517299999999997</c:v>
                </c:pt>
                <c:pt idx="7">
                  <c:v>0.85522600000000004</c:v>
                </c:pt>
                <c:pt idx="8">
                  <c:v>0.84747000000000006</c:v>
                </c:pt>
                <c:pt idx="9">
                  <c:v>0.83986800000000006</c:v>
                </c:pt>
                <c:pt idx="10">
                  <c:v>0.83748700000000009</c:v>
                </c:pt>
                <c:pt idx="11">
                  <c:v>0.82965699999999998</c:v>
                </c:pt>
                <c:pt idx="12">
                  <c:v>0.82327299999999992</c:v>
                </c:pt>
                <c:pt idx="13">
                  <c:v>0.81682100000000002</c:v>
                </c:pt>
                <c:pt idx="14">
                  <c:v>0.81317600000000001</c:v>
                </c:pt>
                <c:pt idx="15">
                  <c:v>0.81060299999999996</c:v>
                </c:pt>
                <c:pt idx="16">
                  <c:v>0.81034899999999999</c:v>
                </c:pt>
                <c:pt idx="17">
                  <c:v>0.80613100000000004</c:v>
                </c:pt>
                <c:pt idx="18">
                  <c:v>0.79813699999999999</c:v>
                </c:pt>
                <c:pt idx="19">
                  <c:v>0.79424499999999998</c:v>
                </c:pt>
              </c:numCache>
            </c:numRef>
          </c:val>
        </c:ser>
        <c:ser>
          <c:idx val="1"/>
          <c:order val="1"/>
          <c:tx>
            <c:v>улучшенный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[1]KolAnt1!$X$29:$X$48</c:f>
              <c:numCache>
                <c:formatCode>General</c:formatCode>
                <c:ptCount val="20"/>
                <c:pt idx="0">
                  <c:v>7.2999999999999999E-5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v>Итерации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[1]KolAnt1!$X$53:$X$72</c:f>
              <c:numCache>
                <c:formatCode>General</c:formatCode>
                <c:ptCount val="20"/>
                <c:pt idx="0">
                  <c:v>5.6000000000000006E-5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v>Граф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[1]KolAnt1!$X$77:$X$96</c:f>
              <c:numCache>
                <c:formatCode>General</c:formatCode>
                <c:ptCount val="20"/>
                <c:pt idx="0">
                  <c:v>2.2100000000000001E-4</c:v>
                </c:pt>
                <c:pt idx="1">
                  <c:v>7.7999999999999999E-5</c:v>
                </c:pt>
                <c:pt idx="2">
                  <c:v>2.1999999999999999E-5</c:v>
                </c:pt>
                <c:pt idx="3">
                  <c:v>1.3000000000000001E-5</c:v>
                </c:pt>
                <c:pt idx="4">
                  <c:v>1.9999999999999999E-6</c:v>
                </c:pt>
                <c:pt idx="5">
                  <c:v>9.9999999999999995E-7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4"/>
          <c:order val="4"/>
          <c:tx>
            <c:v>Граф с сортировкой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[1]KolAnt1!$X$101:$X$120</c:f>
              <c:numCache>
                <c:formatCode>General</c:formatCode>
                <c:ptCount val="20"/>
                <c:pt idx="0">
                  <c:v>2.4600000000000002E-4</c:v>
                </c:pt>
                <c:pt idx="1">
                  <c:v>9.3000000000000011E-5</c:v>
                </c:pt>
                <c:pt idx="2">
                  <c:v>4.3999999999999999E-5</c:v>
                </c:pt>
                <c:pt idx="3">
                  <c:v>1.3000000000000001E-5</c:v>
                </c:pt>
                <c:pt idx="4">
                  <c:v>5.0000000000000004E-6</c:v>
                </c:pt>
                <c:pt idx="5">
                  <c:v>1.9999999999999999E-6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marker val="1"/>
        <c:axId val="74872320"/>
        <c:axId val="74873856"/>
      </c:lineChart>
      <c:catAx>
        <c:axId val="74872320"/>
        <c:scaling>
          <c:orientation val="minMax"/>
        </c:scaling>
        <c:axPos val="b"/>
        <c:majorGridlines/>
        <c:numFmt formatCode="General" sourceLinked="1"/>
        <c:tickLblPos val="nextTo"/>
        <c:crossAx val="74873856"/>
        <c:crosses val="autoZero"/>
        <c:auto val="1"/>
        <c:lblAlgn val="ctr"/>
        <c:lblOffset val="100"/>
      </c:catAx>
      <c:valAx>
        <c:axId val="74873856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Вероятность нулевой итерации</a:t>
                </a:r>
              </a:p>
            </c:rich>
          </c:tx>
          <c:layout/>
        </c:title>
        <c:numFmt formatCode="General" sourceLinked="1"/>
        <c:tickLblPos val="nextTo"/>
        <c:crossAx val="7487232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[1]KolAnt1!$Y$5:$Y$24</c:f>
              <c:numCache>
                <c:formatCode>General</c:formatCode>
                <c:ptCount val="20"/>
                <c:pt idx="0">
                  <c:v>0.97710240000000004</c:v>
                </c:pt>
                <c:pt idx="1">
                  <c:v>0.96319160000000004</c:v>
                </c:pt>
                <c:pt idx="2">
                  <c:v>0.95136233333333342</c:v>
                </c:pt>
                <c:pt idx="3">
                  <c:v>0.94342975000000007</c:v>
                </c:pt>
                <c:pt idx="4">
                  <c:v>0.93835531999999999</c:v>
                </c:pt>
                <c:pt idx="5">
                  <c:v>0.93113156666666652</c:v>
                </c:pt>
                <c:pt idx="6">
                  <c:v>0.92855140000000003</c:v>
                </c:pt>
                <c:pt idx="7">
                  <c:v>0.92586829999999998</c:v>
                </c:pt>
                <c:pt idx="8">
                  <c:v>0.92243944444444448</c:v>
                </c:pt>
                <c:pt idx="9">
                  <c:v>0.91934169999999993</c:v>
                </c:pt>
                <c:pt idx="10">
                  <c:v>0.9200341090909091</c:v>
                </c:pt>
                <c:pt idx="11">
                  <c:v>0.91784889999999997</c:v>
                </c:pt>
                <c:pt idx="12">
                  <c:v>0.91677704615384614</c:v>
                </c:pt>
                <c:pt idx="13">
                  <c:v>0.91411332857142846</c:v>
                </c:pt>
                <c:pt idx="14">
                  <c:v>0.91336720000000005</c:v>
                </c:pt>
                <c:pt idx="15">
                  <c:v>0.91272031249999996</c:v>
                </c:pt>
                <c:pt idx="16">
                  <c:v>0.91233635294117654</c:v>
                </c:pt>
                <c:pt idx="17">
                  <c:v>0.9122564666666666</c:v>
                </c:pt>
                <c:pt idx="18">
                  <c:v>0.90999458947368417</c:v>
                </c:pt>
                <c:pt idx="19">
                  <c:v>0.90854336999999996</c:v>
                </c:pt>
              </c:numCache>
            </c:numRef>
          </c:val>
        </c:ser>
        <c:ser>
          <c:idx val="1"/>
          <c:order val="1"/>
          <c:tx>
            <c:v>улучшенный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[1]KolAnt1!$Y$29:$Y$48</c:f>
              <c:numCache>
                <c:formatCode>General</c:formatCode>
                <c:ptCount val="20"/>
                <c:pt idx="0">
                  <c:v>9.313479999999999E-2</c:v>
                </c:pt>
                <c:pt idx="1">
                  <c:v>8.8352299999999995E-2</c:v>
                </c:pt>
                <c:pt idx="2">
                  <c:v>7.7050199999999999E-2</c:v>
                </c:pt>
                <c:pt idx="3">
                  <c:v>7.0444350000000003E-2</c:v>
                </c:pt>
                <c:pt idx="4">
                  <c:v>6.5769960000000002E-2</c:v>
                </c:pt>
                <c:pt idx="5">
                  <c:v>6.3293433333333329E-2</c:v>
                </c:pt>
                <c:pt idx="6">
                  <c:v>6.0842771428571432E-2</c:v>
                </c:pt>
                <c:pt idx="7">
                  <c:v>5.9538225E-2</c:v>
                </c:pt>
                <c:pt idx="8">
                  <c:v>5.7958266666666668E-2</c:v>
                </c:pt>
                <c:pt idx="9">
                  <c:v>5.6825239999999999E-2</c:v>
                </c:pt>
                <c:pt idx="10">
                  <c:v>5.6021472727272731E-2</c:v>
                </c:pt>
                <c:pt idx="11">
                  <c:v>5.4873616666666666E-2</c:v>
                </c:pt>
                <c:pt idx="12">
                  <c:v>5.4816753846153844E-2</c:v>
                </c:pt>
                <c:pt idx="13">
                  <c:v>5.443538571428571E-2</c:v>
                </c:pt>
                <c:pt idx="14">
                  <c:v>5.3430559999999995E-2</c:v>
                </c:pt>
                <c:pt idx="15">
                  <c:v>5.2698100000000005E-2</c:v>
                </c:pt>
                <c:pt idx="16">
                  <c:v>5.2679870588235291E-2</c:v>
                </c:pt>
                <c:pt idx="17">
                  <c:v>5.1672255555555553E-2</c:v>
                </c:pt>
                <c:pt idx="18">
                  <c:v>5.1721294736842109E-2</c:v>
                </c:pt>
                <c:pt idx="19">
                  <c:v>5.1615080000000001E-2</c:v>
                </c:pt>
              </c:numCache>
            </c:numRef>
          </c:val>
        </c:ser>
        <c:ser>
          <c:idx val="2"/>
          <c:order val="2"/>
          <c:tx>
            <c:v>Итерации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[1]KolAnt1!$Y$53:$Y$72</c:f>
              <c:numCache>
                <c:formatCode>General</c:formatCode>
                <c:ptCount val="20"/>
                <c:pt idx="0">
                  <c:v>9.1302999999999995E-2</c:v>
                </c:pt>
                <c:pt idx="1">
                  <c:v>8.3354999999999999E-2</c:v>
                </c:pt>
                <c:pt idx="2">
                  <c:v>7.4078933333333333E-2</c:v>
                </c:pt>
                <c:pt idx="3">
                  <c:v>6.7773349999999996E-2</c:v>
                </c:pt>
                <c:pt idx="4">
                  <c:v>6.4547519999999997E-2</c:v>
                </c:pt>
                <c:pt idx="5">
                  <c:v>6.2011233333333332E-2</c:v>
                </c:pt>
                <c:pt idx="6">
                  <c:v>5.9532342857142859E-2</c:v>
                </c:pt>
                <c:pt idx="7">
                  <c:v>5.7984525000000002E-2</c:v>
                </c:pt>
                <c:pt idx="8">
                  <c:v>5.7151266666666665E-2</c:v>
                </c:pt>
                <c:pt idx="9">
                  <c:v>5.5829999999999998E-2</c:v>
                </c:pt>
                <c:pt idx="10">
                  <c:v>5.5530618181818182E-2</c:v>
                </c:pt>
                <c:pt idx="11">
                  <c:v>5.4463983333333334E-2</c:v>
                </c:pt>
                <c:pt idx="12">
                  <c:v>5.4088292307692305E-2</c:v>
                </c:pt>
                <c:pt idx="13">
                  <c:v>5.3179799999999999E-2</c:v>
                </c:pt>
                <c:pt idx="14">
                  <c:v>5.3239493333333339E-2</c:v>
                </c:pt>
                <c:pt idx="15">
                  <c:v>5.2575912500000002E-2</c:v>
                </c:pt>
                <c:pt idx="16">
                  <c:v>5.2161882352941176E-2</c:v>
                </c:pt>
                <c:pt idx="17">
                  <c:v>5.1852233333333338E-2</c:v>
                </c:pt>
                <c:pt idx="18">
                  <c:v>5.099522105263158E-2</c:v>
                </c:pt>
                <c:pt idx="19">
                  <c:v>5.1049259999999999E-2</c:v>
                </c:pt>
              </c:numCache>
            </c:numRef>
          </c:val>
        </c:ser>
        <c:ser>
          <c:idx val="3"/>
          <c:order val="3"/>
          <c:tx>
            <c:v>Граф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[1]KolAnt1!$Y$77:$Y$96</c:f>
              <c:numCache>
                <c:formatCode>General</c:formatCode>
                <c:ptCount val="20"/>
                <c:pt idx="0">
                  <c:v>9.6405000000000005E-2</c:v>
                </c:pt>
                <c:pt idx="1">
                  <c:v>0.20697259999999998</c:v>
                </c:pt>
                <c:pt idx="2">
                  <c:v>0.25012686666666667</c:v>
                </c:pt>
                <c:pt idx="3">
                  <c:v>0.26413914999999999</c:v>
                </c:pt>
                <c:pt idx="4">
                  <c:v>0.27074631999999998</c:v>
                </c:pt>
                <c:pt idx="5">
                  <c:v>0.27001933333333333</c:v>
                </c:pt>
                <c:pt idx="6">
                  <c:v>0.26689108571428571</c:v>
                </c:pt>
                <c:pt idx="7">
                  <c:v>0.26936907500000001</c:v>
                </c:pt>
                <c:pt idx="8">
                  <c:v>0.26586904444444448</c:v>
                </c:pt>
                <c:pt idx="9">
                  <c:v>0.26479629999999998</c:v>
                </c:pt>
                <c:pt idx="10">
                  <c:v>0.26203405454545459</c:v>
                </c:pt>
                <c:pt idx="11">
                  <c:v>0.26183489999999998</c:v>
                </c:pt>
                <c:pt idx="12">
                  <c:v>0.2654653846153846</c:v>
                </c:pt>
                <c:pt idx="13">
                  <c:v>0.25891274285714289</c:v>
                </c:pt>
                <c:pt idx="14">
                  <c:v>0.26164617333333334</c:v>
                </c:pt>
                <c:pt idx="15">
                  <c:v>0.26136587500000003</c:v>
                </c:pt>
                <c:pt idx="16">
                  <c:v>0.26292228235294118</c:v>
                </c:pt>
                <c:pt idx="17">
                  <c:v>0.26394584444444447</c:v>
                </c:pt>
                <c:pt idx="18">
                  <c:v>0.26448723157894738</c:v>
                </c:pt>
                <c:pt idx="19">
                  <c:v>0.26274944</c:v>
                </c:pt>
              </c:numCache>
            </c:numRef>
          </c:val>
        </c:ser>
        <c:ser>
          <c:idx val="4"/>
          <c:order val="4"/>
          <c:tx>
            <c:v>Граф с сортировкой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[1]KolAnt1!$Y$101:$Y$120</c:f>
              <c:numCache>
                <c:formatCode>General</c:formatCode>
                <c:ptCount val="20"/>
                <c:pt idx="0">
                  <c:v>9.7704400000000011E-2</c:v>
                </c:pt>
                <c:pt idx="1">
                  <c:v>0.20728160000000001</c:v>
                </c:pt>
                <c:pt idx="2">
                  <c:v>0.26243926666666667</c:v>
                </c:pt>
                <c:pt idx="3">
                  <c:v>0.29130250000000002</c:v>
                </c:pt>
                <c:pt idx="4">
                  <c:v>0.2970004</c:v>
                </c:pt>
                <c:pt idx="5">
                  <c:v>0.29743006666666666</c:v>
                </c:pt>
                <c:pt idx="6">
                  <c:v>0.30316208571428571</c:v>
                </c:pt>
                <c:pt idx="7">
                  <c:v>0.29479092499999998</c:v>
                </c:pt>
                <c:pt idx="8">
                  <c:v>0.28909615555555557</c:v>
                </c:pt>
                <c:pt idx="9">
                  <c:v>0.29451914000000001</c:v>
                </c:pt>
                <c:pt idx="10">
                  <c:v>0.28643363636363639</c:v>
                </c:pt>
                <c:pt idx="11">
                  <c:v>0.29156836666666663</c:v>
                </c:pt>
                <c:pt idx="12">
                  <c:v>0.29073950769230766</c:v>
                </c:pt>
                <c:pt idx="13">
                  <c:v>0.29194592857142854</c:v>
                </c:pt>
                <c:pt idx="14">
                  <c:v>0.28937161333333333</c:v>
                </c:pt>
                <c:pt idx="15">
                  <c:v>0.29375996250000003</c:v>
                </c:pt>
                <c:pt idx="16">
                  <c:v>0.29090895294117647</c:v>
                </c:pt>
                <c:pt idx="17">
                  <c:v>0.29532802222222221</c:v>
                </c:pt>
                <c:pt idx="18">
                  <c:v>0.29240990526315785</c:v>
                </c:pt>
                <c:pt idx="19">
                  <c:v>0.29368758</c:v>
                </c:pt>
              </c:numCache>
            </c:numRef>
          </c:val>
        </c:ser>
        <c:marker val="1"/>
        <c:axId val="74917760"/>
        <c:axId val="74919296"/>
      </c:lineChart>
      <c:catAx>
        <c:axId val="74917760"/>
        <c:scaling>
          <c:orientation val="minMax"/>
        </c:scaling>
        <c:axPos val="b"/>
        <c:majorGridlines/>
        <c:numFmt formatCode="General" sourceLinked="1"/>
        <c:tickLblPos val="nextTo"/>
        <c:crossAx val="74919296"/>
        <c:crosses val="autoZero"/>
        <c:auto val="1"/>
        <c:lblAlgn val="ctr"/>
        <c:lblOffset val="100"/>
      </c:catAx>
      <c:valAx>
        <c:axId val="74919296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Вероятность нулевого агента</a:t>
                </a:r>
              </a:p>
            </c:rich>
          </c:tx>
          <c:layout/>
        </c:title>
        <c:numFmt formatCode="General" sourceLinked="1"/>
        <c:tickLblPos val="nextTo"/>
        <c:crossAx val="7491776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[1]KolAnt1!$IS$5:$IS$24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6.1218243036424857E-7</c:v>
                </c:pt>
                <c:pt idx="4">
                  <c:v>1.3708016807190361E-6</c:v>
                </c:pt>
                <c:pt idx="5">
                  <c:v>1.4263055585369635E-6</c:v>
                </c:pt>
                <c:pt idx="6">
                  <c:v>2.0170881055736426E-6</c:v>
                </c:pt>
                <c:pt idx="7">
                  <c:v>2.3704429179635791E-6</c:v>
                </c:pt>
                <c:pt idx="8">
                  <c:v>2.4872631112383178E-6</c:v>
                </c:pt>
                <c:pt idx="9">
                  <c:v>2.998062415775226E-6</c:v>
                </c:pt>
                <c:pt idx="10">
                  <c:v>3.1898801295123609E-6</c:v>
                </c:pt>
                <c:pt idx="11">
                  <c:v>4.0630958671723132E-6</c:v>
                </c:pt>
                <c:pt idx="12">
                  <c:v>3.8776448129464656E-6</c:v>
                </c:pt>
                <c:pt idx="13">
                  <c:v>4.2452355352024767E-6</c:v>
                </c:pt>
                <c:pt idx="14">
                  <c:v>4.089073040519321E-6</c:v>
                </c:pt>
                <c:pt idx="15">
                  <c:v>4.5087895712337856E-6</c:v>
                </c:pt>
                <c:pt idx="16">
                  <c:v>5.0497775124324714E-6</c:v>
                </c:pt>
                <c:pt idx="17">
                  <c:v>5.1842106066568876E-6</c:v>
                </c:pt>
                <c:pt idx="18">
                  <c:v>5.2102559031877208E-6</c:v>
                </c:pt>
                <c:pt idx="19">
                  <c:v>6.0648052474767347E-6</c:v>
                </c:pt>
              </c:numCache>
            </c:numRef>
          </c:val>
        </c:ser>
        <c:ser>
          <c:idx val="1"/>
          <c:order val="1"/>
          <c:tx>
            <c:v>улучшенный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[1]KolAnt1!$IS$29:$IS$48</c:f>
              <c:numCache>
                <c:formatCode>General</c:formatCode>
                <c:ptCount val="20"/>
                <c:pt idx="0">
                  <c:v>4.2930286731939625E-6</c:v>
                </c:pt>
                <c:pt idx="1">
                  <c:v>1.9387267668817254E-6</c:v>
                </c:pt>
                <c:pt idx="2">
                  <c:v>3.5036086395239292E-6</c:v>
                </c:pt>
                <c:pt idx="3">
                  <c:v>4.4254463942852379E-6</c:v>
                </c:pt>
                <c:pt idx="4">
                  <c:v>5.5614350202139455E-6</c:v>
                </c:pt>
                <c:pt idx="5">
                  <c:v>6.2428616199380659E-6</c:v>
                </c:pt>
                <c:pt idx="6">
                  <c:v>7.263778079893782E-6</c:v>
                </c:pt>
                <c:pt idx="7">
                  <c:v>8.0598062889819088E-6</c:v>
                </c:pt>
                <c:pt idx="8">
                  <c:v>7.9398732255653748E-6</c:v>
                </c:pt>
                <c:pt idx="9">
                  <c:v>8.9749538547617055E-6</c:v>
                </c:pt>
                <c:pt idx="10">
                  <c:v>1.0410581225477919E-5</c:v>
                </c:pt>
                <c:pt idx="11">
                  <c:v>1.2449570538124256E-5</c:v>
                </c:pt>
                <c:pt idx="12">
                  <c:v>1.0918450423161167E-5</c:v>
                </c:pt>
                <c:pt idx="13">
                  <c:v>1.2912528263747271E-5</c:v>
                </c:pt>
                <c:pt idx="14">
                  <c:v>1.4093434393124475E-5</c:v>
                </c:pt>
                <c:pt idx="15">
                  <c:v>1.3354080672923648E-5</c:v>
                </c:pt>
                <c:pt idx="16">
                  <c:v>1.6004851496070506E-5</c:v>
                </c:pt>
                <c:pt idx="17">
                  <c:v>1.1202172204135014E-5</c:v>
                </c:pt>
                <c:pt idx="18">
                  <c:v>1.4850266199976943E-5</c:v>
                </c:pt>
                <c:pt idx="19">
                  <c:v>1.3973652711689901E-5</c:v>
                </c:pt>
              </c:numCache>
            </c:numRef>
          </c:val>
        </c:ser>
        <c:ser>
          <c:idx val="2"/>
          <c:order val="2"/>
          <c:tx>
            <c:v>Итерации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[1]KolAnt1!$IS$53:$IS$72</c:f>
              <c:numCache>
                <c:formatCode>General</c:formatCode>
                <c:ptCount val="20"/>
                <c:pt idx="0">
                  <c:v>9.6021211723691061E-7</c:v>
                </c:pt>
                <c:pt idx="1">
                  <c:v>3.7665915351865768E-6</c:v>
                </c:pt>
                <c:pt idx="2">
                  <c:v>2.5427505505666663E-6</c:v>
                </c:pt>
                <c:pt idx="3">
                  <c:v>4.2845226259048578E-6</c:v>
                </c:pt>
                <c:pt idx="4">
                  <c:v>5.4804808643300383E-6</c:v>
                </c:pt>
                <c:pt idx="5">
                  <c:v>6.9478813449329976E-6</c:v>
                </c:pt>
                <c:pt idx="6">
                  <c:v>8.2022852432232594E-6</c:v>
                </c:pt>
                <c:pt idx="7">
                  <c:v>7.6551546128343648E-6</c:v>
                </c:pt>
                <c:pt idx="8">
                  <c:v>8.2030259302986586E-6</c:v>
                </c:pt>
                <c:pt idx="9">
                  <c:v>1.1454171784750296E-5</c:v>
                </c:pt>
                <c:pt idx="10">
                  <c:v>8.7087463557256953E-6</c:v>
                </c:pt>
                <c:pt idx="11">
                  <c:v>1.1221369569365438E-5</c:v>
                </c:pt>
                <c:pt idx="12">
                  <c:v>1.0541496070504335E-5</c:v>
                </c:pt>
                <c:pt idx="13">
                  <c:v>1.3099229335861568E-5</c:v>
                </c:pt>
                <c:pt idx="14">
                  <c:v>1.3636728471253266E-5</c:v>
                </c:pt>
                <c:pt idx="15">
                  <c:v>1.0716737097460237E-5</c:v>
                </c:pt>
                <c:pt idx="16">
                  <c:v>1.2582068600209095E-5</c:v>
                </c:pt>
                <c:pt idx="17">
                  <c:v>1.593787516049913E-5</c:v>
                </c:pt>
                <c:pt idx="18">
                  <c:v>1.3994651721862466E-5</c:v>
                </c:pt>
                <c:pt idx="19">
                  <c:v>1.5195056726255072E-5</c:v>
                </c:pt>
              </c:numCache>
            </c:numRef>
          </c:val>
        </c:ser>
        <c:ser>
          <c:idx val="3"/>
          <c:order val="3"/>
          <c:tx>
            <c:v>Граф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[1]KolAnt1!$IS$77:$IS$96</c:f>
              <c:numCache>
                <c:formatCode>General</c:formatCode>
                <c:ptCount val="20"/>
                <c:pt idx="0">
                  <c:v>6.9546309215730704E-7</c:v>
                </c:pt>
                <c:pt idx="1">
                  <c:v>5.6441885541761573E-6</c:v>
                </c:pt>
                <c:pt idx="2">
                  <c:v>4.5865284088424587E-6</c:v>
                </c:pt>
                <c:pt idx="3">
                  <c:v>4.2114264337590784E-6</c:v>
                </c:pt>
                <c:pt idx="4">
                  <c:v>5.5189372403690584E-6</c:v>
                </c:pt>
                <c:pt idx="5">
                  <c:v>5.1737548855338112E-6</c:v>
                </c:pt>
                <c:pt idx="6">
                  <c:v>7.6732286928712547E-6</c:v>
                </c:pt>
                <c:pt idx="7">
                  <c:v>1.0861406509009815E-5</c:v>
                </c:pt>
                <c:pt idx="8">
                  <c:v>9.5739220222691299E-6</c:v>
                </c:pt>
                <c:pt idx="9">
                  <c:v>9.3259326142177382E-6</c:v>
                </c:pt>
                <c:pt idx="10">
                  <c:v>1.0628619926140587E-5</c:v>
                </c:pt>
                <c:pt idx="11">
                  <c:v>8.5259571313290314E-6</c:v>
                </c:pt>
                <c:pt idx="12">
                  <c:v>1.463269121756725E-5</c:v>
                </c:pt>
                <c:pt idx="13">
                  <c:v>1.1338185236862923E-5</c:v>
                </c:pt>
                <c:pt idx="14">
                  <c:v>1.2795134073915065E-5</c:v>
                </c:pt>
                <c:pt idx="15">
                  <c:v>1.2188973938519393E-5</c:v>
                </c:pt>
                <c:pt idx="16">
                  <c:v>1.2744966826867652E-5</c:v>
                </c:pt>
                <c:pt idx="17">
                  <c:v>1.3272545834178065E-5</c:v>
                </c:pt>
                <c:pt idx="18">
                  <c:v>1.8753291464427827E-5</c:v>
                </c:pt>
                <c:pt idx="19">
                  <c:v>1.4910883848321864E-5</c:v>
                </c:pt>
              </c:numCache>
            </c:numRef>
          </c:val>
        </c:ser>
        <c:ser>
          <c:idx val="4"/>
          <c:order val="4"/>
          <c:tx>
            <c:v>Граф с сортировкой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[1]KolAnt1!$IS$101:$IS$120</c:f>
              <c:numCache>
                <c:formatCode>General</c:formatCode>
                <c:ptCount val="20"/>
                <c:pt idx="0">
                  <c:v>3.0030728377835814E-6</c:v>
                </c:pt>
                <c:pt idx="1">
                  <c:v>2.76015434450765E-6</c:v>
                </c:pt>
                <c:pt idx="2">
                  <c:v>4.8865908554255658E-6</c:v>
                </c:pt>
                <c:pt idx="3">
                  <c:v>4.7893944472270914E-6</c:v>
                </c:pt>
                <c:pt idx="4">
                  <c:v>7.6852391347556648E-6</c:v>
                </c:pt>
                <c:pt idx="5">
                  <c:v>8.9298054005223438E-6</c:v>
                </c:pt>
                <c:pt idx="6">
                  <c:v>7.2112599946732186E-6</c:v>
                </c:pt>
                <c:pt idx="7">
                  <c:v>9.4260524697983367E-6</c:v>
                </c:pt>
                <c:pt idx="8">
                  <c:v>7.8837464809448276E-6</c:v>
                </c:pt>
                <c:pt idx="9">
                  <c:v>1.0626224603373363E-5</c:v>
                </c:pt>
                <c:pt idx="10">
                  <c:v>9.2471023427903598E-6</c:v>
                </c:pt>
                <c:pt idx="11">
                  <c:v>1.6180465288461156E-5</c:v>
                </c:pt>
                <c:pt idx="12">
                  <c:v>1.0198445354767668E-5</c:v>
                </c:pt>
                <c:pt idx="13">
                  <c:v>1.2280236236827146E-5</c:v>
                </c:pt>
                <c:pt idx="14">
                  <c:v>1.2197867428714536E-5</c:v>
                </c:pt>
                <c:pt idx="15">
                  <c:v>1.3192263405403903E-5</c:v>
                </c:pt>
                <c:pt idx="16">
                  <c:v>1.5289869324889986E-5</c:v>
                </c:pt>
                <c:pt idx="17">
                  <c:v>1.9405139549767647E-5</c:v>
                </c:pt>
                <c:pt idx="18">
                  <c:v>1.0513901440616318E-5</c:v>
                </c:pt>
                <c:pt idx="19">
                  <c:v>1.4975744586756983E-5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[1]KolAnt1!$IW$5:$IW$24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6.1218243036424857E-7</c:v>
                </c:pt>
                <c:pt idx="4">
                  <c:v>1.6186757734014311E-6</c:v>
                </c:pt>
                <c:pt idx="5">
                  <c:v>1.8121048695766229E-6</c:v>
                </c:pt>
                <c:pt idx="6">
                  <c:v>3.0405201459444634E-6</c:v>
                </c:pt>
                <c:pt idx="7">
                  <c:v>2.8371749590810624E-6</c:v>
                </c:pt>
                <c:pt idx="8">
                  <c:v>2.8991017292170087E-6</c:v>
                </c:pt>
                <c:pt idx="9">
                  <c:v>3.4087780843151712E-6</c:v>
                </c:pt>
                <c:pt idx="10">
                  <c:v>3.7902464184984638E-6</c:v>
                </c:pt>
                <c:pt idx="11">
                  <c:v>4.4422565462364445E-6</c:v>
                </c:pt>
                <c:pt idx="12">
                  <c:v>4.4416418683588233E-6</c:v>
                </c:pt>
                <c:pt idx="13">
                  <c:v>4.7713738466951751E-6</c:v>
                </c:pt>
                <c:pt idx="14">
                  <c:v>4.6185018058215165E-6</c:v>
                </c:pt>
                <c:pt idx="15">
                  <c:v>4.9861893844670271E-6</c:v>
                </c:pt>
                <c:pt idx="16">
                  <c:v>5.5107624450590711E-6</c:v>
                </c:pt>
                <c:pt idx="17">
                  <c:v>5.670953983633529E-6</c:v>
                </c:pt>
                <c:pt idx="18">
                  <c:v>5.8571912997892885E-6</c:v>
                </c:pt>
                <c:pt idx="19">
                  <c:v>6.7259798162711404E-6</c:v>
                </c:pt>
              </c:numCache>
            </c:numRef>
          </c:val>
        </c:ser>
        <c:ser>
          <c:idx val="6"/>
          <c:order val="6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[1]KolAnt1!$IV$5:$IV$24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6.1218243036424857E-7</c:v>
                </c:pt>
                <c:pt idx="4">
                  <c:v>1.1229275880366409E-6</c:v>
                </c:pt>
                <c:pt idx="5">
                  <c:v>1.040506247497304E-6</c:v>
                </c:pt>
                <c:pt idx="6">
                  <c:v>9.9365606520282213E-7</c:v>
                </c:pt>
                <c:pt idx="7">
                  <c:v>1.9037108768460959E-6</c:v>
                </c:pt>
                <c:pt idx="8">
                  <c:v>2.0754244932596273E-6</c:v>
                </c:pt>
                <c:pt idx="9">
                  <c:v>2.58734674723528E-6</c:v>
                </c:pt>
                <c:pt idx="10">
                  <c:v>2.5895138405262579E-6</c:v>
                </c:pt>
                <c:pt idx="11">
                  <c:v>3.6839351881081828E-6</c:v>
                </c:pt>
                <c:pt idx="12">
                  <c:v>3.3136477575341083E-6</c:v>
                </c:pt>
                <c:pt idx="13">
                  <c:v>3.7190972237097792E-6</c:v>
                </c:pt>
                <c:pt idx="14">
                  <c:v>3.5596442752171267E-6</c:v>
                </c:pt>
                <c:pt idx="15">
                  <c:v>4.031389758000545E-6</c:v>
                </c:pt>
                <c:pt idx="16">
                  <c:v>4.5887925798058717E-6</c:v>
                </c:pt>
                <c:pt idx="17">
                  <c:v>4.6974672296802462E-6</c:v>
                </c:pt>
                <c:pt idx="18">
                  <c:v>4.5633205065861532E-6</c:v>
                </c:pt>
                <c:pt idx="19">
                  <c:v>5.4036306786823299E-6</c:v>
                </c:pt>
              </c:numCache>
            </c:numRef>
          </c:val>
        </c:ser>
        <c:ser>
          <c:idx val="7"/>
          <c:order val="7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[1]KolAnt1!$IW$29:$IW$48</c:f>
              <c:numCache>
                <c:formatCode>General</c:formatCode>
                <c:ptCount val="20"/>
                <c:pt idx="0">
                  <c:v>4.2930286731939625E-6</c:v>
                </c:pt>
                <c:pt idx="1">
                  <c:v>3.1325336951654497E-6</c:v>
                </c:pt>
                <c:pt idx="2">
                  <c:v>5.43231374076699E-6</c:v>
                </c:pt>
                <c:pt idx="3">
                  <c:v>6.3933068974346009E-6</c:v>
                </c:pt>
                <c:pt idx="4">
                  <c:v>8.1800828199212308E-6</c:v>
                </c:pt>
                <c:pt idx="5">
                  <c:v>8.8106930141581161E-6</c:v>
                </c:pt>
                <c:pt idx="6">
                  <c:v>9.4749545767520411E-6</c:v>
                </c:pt>
                <c:pt idx="7">
                  <c:v>1.0572852951065417E-5</c:v>
                </c:pt>
                <c:pt idx="8">
                  <c:v>1.1046041012880614E-5</c:v>
                </c:pt>
                <c:pt idx="9">
                  <c:v>1.2078168410552626E-5</c:v>
                </c:pt>
                <c:pt idx="10">
                  <c:v>1.3796093000115101E-5</c:v>
                </c:pt>
                <c:pt idx="11">
                  <c:v>1.6542511987434763E-5</c:v>
                </c:pt>
                <c:pt idx="12">
                  <c:v>1.3956005196191696E-5</c:v>
                </c:pt>
                <c:pt idx="13">
                  <c:v>1.7376540156553838E-5</c:v>
                </c:pt>
                <c:pt idx="14">
                  <c:v>1.9146379812349424E-5</c:v>
                </c:pt>
                <c:pt idx="15">
                  <c:v>1.750983700238162E-5</c:v>
                </c:pt>
                <c:pt idx="16">
                  <c:v>2.0831733031209518E-5</c:v>
                </c:pt>
                <c:pt idx="17">
                  <c:v>1.4893677747175462E-5</c:v>
                </c:pt>
                <c:pt idx="18">
                  <c:v>2.029458290669472E-5</c:v>
                </c:pt>
                <c:pt idx="19">
                  <c:v>1.901974465831582E-5</c:v>
                </c:pt>
              </c:numCache>
            </c:numRef>
          </c:val>
        </c:ser>
        <c:ser>
          <c:idx val="8"/>
          <c:order val="8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[1]KolAnt1!$IV$29:$IV$48</c:f>
              <c:numCache>
                <c:formatCode>General</c:formatCode>
                <c:ptCount val="20"/>
                <c:pt idx="0">
                  <c:v>4.2930286731939625E-6</c:v>
                </c:pt>
                <c:pt idx="1">
                  <c:v>7.4491983859800126E-7</c:v>
                </c:pt>
                <c:pt idx="2">
                  <c:v>1.5749035382808679E-6</c:v>
                </c:pt>
                <c:pt idx="3">
                  <c:v>2.4575858911358744E-6</c:v>
                </c:pt>
                <c:pt idx="4">
                  <c:v>2.9427872205066606E-6</c:v>
                </c:pt>
                <c:pt idx="5">
                  <c:v>3.6750302257180152E-6</c:v>
                </c:pt>
                <c:pt idx="6">
                  <c:v>5.0526015830355229E-6</c:v>
                </c:pt>
                <c:pt idx="7">
                  <c:v>5.5467596268983994E-6</c:v>
                </c:pt>
                <c:pt idx="8">
                  <c:v>4.8337054382501335E-6</c:v>
                </c:pt>
                <c:pt idx="9">
                  <c:v>5.8717392989707854E-6</c:v>
                </c:pt>
                <c:pt idx="10">
                  <c:v>7.0250694508407376E-6</c:v>
                </c:pt>
                <c:pt idx="11">
                  <c:v>8.3566290888137541E-6</c:v>
                </c:pt>
                <c:pt idx="12">
                  <c:v>7.8808956501306374E-6</c:v>
                </c:pt>
                <c:pt idx="13">
                  <c:v>8.4485163709407059E-6</c:v>
                </c:pt>
                <c:pt idx="14">
                  <c:v>9.0404889738995242E-6</c:v>
                </c:pt>
                <c:pt idx="15">
                  <c:v>9.1983243434656737E-6</c:v>
                </c:pt>
                <c:pt idx="16">
                  <c:v>1.1177969960931493E-5</c:v>
                </c:pt>
                <c:pt idx="17">
                  <c:v>7.5106666610945653E-6</c:v>
                </c:pt>
                <c:pt idx="18">
                  <c:v>9.405949493259164E-6</c:v>
                </c:pt>
                <c:pt idx="19">
                  <c:v>8.9275607650639846E-6</c:v>
                </c:pt>
              </c:numCache>
            </c:numRef>
          </c:val>
        </c:ser>
        <c:ser>
          <c:idx val="9"/>
          <c:order val="9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[1]KolAnt1!$IV$53:$IV$72</c:f>
              <c:numCache>
                <c:formatCode>General</c:formatCode>
                <c:ptCount val="20"/>
                <c:pt idx="0">
                  <c:v>9.6021211723691061E-7</c:v>
                </c:pt>
                <c:pt idx="1">
                  <c:v>-2.5442118143296531E-7</c:v>
                </c:pt>
                <c:pt idx="2">
                  <c:v>1.0484961424648887E-6</c:v>
                </c:pt>
                <c:pt idx="3">
                  <c:v>2.3262634396820501E-6</c:v>
                </c:pt>
                <c:pt idx="4">
                  <c:v>3.5451234303683211E-6</c:v>
                </c:pt>
                <c:pt idx="5">
                  <c:v>4.5395515404282612E-6</c:v>
                </c:pt>
                <c:pt idx="6">
                  <c:v>5.7718194885952921E-6</c:v>
                </c:pt>
                <c:pt idx="7">
                  <c:v>4.9326545292582713E-6</c:v>
                </c:pt>
                <c:pt idx="8">
                  <c:v>5.9291235511570832E-6</c:v>
                </c:pt>
                <c:pt idx="9">
                  <c:v>7.3003257769212666E-6</c:v>
                </c:pt>
                <c:pt idx="10">
                  <c:v>6.1065554823151778E-6</c:v>
                </c:pt>
                <c:pt idx="11">
                  <c:v>7.1562683155239008E-6</c:v>
                </c:pt>
                <c:pt idx="12">
                  <c:v>7.1582012766561239E-6</c:v>
                </c:pt>
                <c:pt idx="13">
                  <c:v>8.4893996540074668E-6</c:v>
                </c:pt>
                <c:pt idx="14">
                  <c:v>8.5431666019480468E-6</c:v>
                </c:pt>
                <c:pt idx="15">
                  <c:v>7.2774382379634708E-6</c:v>
                </c:pt>
                <c:pt idx="16">
                  <c:v>8.4578060275854341E-6</c:v>
                </c:pt>
                <c:pt idx="17">
                  <c:v>1.0916282511821789E-5</c:v>
                </c:pt>
                <c:pt idx="18">
                  <c:v>8.7852020835578731E-6</c:v>
                </c:pt>
                <c:pt idx="19">
                  <c:v>1.070642933946221E-5</c:v>
                </c:pt>
              </c:numCache>
            </c:numRef>
          </c:val>
        </c:ser>
        <c:ser>
          <c:idx val="10"/>
          <c:order val="10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[1]KolAnt1!$IW$53:$IW$72</c:f>
              <c:numCache>
                <c:formatCode>General</c:formatCode>
                <c:ptCount val="20"/>
                <c:pt idx="0">
                  <c:v>9.6021211723691061E-7</c:v>
                </c:pt>
                <c:pt idx="1">
                  <c:v>7.7876042518061196E-6</c:v>
                </c:pt>
                <c:pt idx="2">
                  <c:v>4.0370049586684437E-6</c:v>
                </c:pt>
                <c:pt idx="3">
                  <c:v>6.2427818121276651E-6</c:v>
                </c:pt>
                <c:pt idx="4">
                  <c:v>7.4158382982917554E-6</c:v>
                </c:pt>
                <c:pt idx="5">
                  <c:v>9.3562111494377339E-6</c:v>
                </c:pt>
                <c:pt idx="6">
                  <c:v>1.0632750997851228E-5</c:v>
                </c:pt>
                <c:pt idx="7">
                  <c:v>1.037765469641046E-5</c:v>
                </c:pt>
                <c:pt idx="8">
                  <c:v>1.0476928309440234E-5</c:v>
                </c:pt>
                <c:pt idx="9">
                  <c:v>1.560801779257933E-5</c:v>
                </c:pt>
                <c:pt idx="10">
                  <c:v>1.1310937229136212E-5</c:v>
                </c:pt>
                <c:pt idx="11">
                  <c:v>1.5286470823206972E-5</c:v>
                </c:pt>
                <c:pt idx="12">
                  <c:v>1.3924790864352547E-5</c:v>
                </c:pt>
                <c:pt idx="13">
                  <c:v>1.7709059017715668E-5</c:v>
                </c:pt>
                <c:pt idx="14">
                  <c:v>1.8730290340558485E-5</c:v>
                </c:pt>
                <c:pt idx="15">
                  <c:v>1.4156035956957006E-5</c:v>
                </c:pt>
                <c:pt idx="16">
                  <c:v>1.6706331172832758E-5</c:v>
                </c:pt>
                <c:pt idx="17">
                  <c:v>2.0959467809176468E-5</c:v>
                </c:pt>
                <c:pt idx="18">
                  <c:v>1.920410136016706E-5</c:v>
                </c:pt>
                <c:pt idx="19">
                  <c:v>1.9683684113047937E-5</c:v>
                </c:pt>
              </c:numCache>
            </c:numRef>
          </c:val>
        </c:ser>
        <c:ser>
          <c:idx val="11"/>
          <c:order val="11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[1]KolAnt1!$IV$77:$IV$96</c:f>
              <c:numCache>
                <c:formatCode>General</c:formatCode>
                <c:ptCount val="20"/>
                <c:pt idx="0">
                  <c:v>6.9546309215730704E-7</c:v>
                </c:pt>
                <c:pt idx="1">
                  <c:v>2.4436706194763745E-6</c:v>
                </c:pt>
                <c:pt idx="2">
                  <c:v>8.6075894152891385E-7</c:v>
                </c:pt>
                <c:pt idx="3">
                  <c:v>1.1791742132544189E-6</c:v>
                </c:pt>
                <c:pt idx="4">
                  <c:v>3.4404692091825567E-6</c:v>
                </c:pt>
                <c:pt idx="5">
                  <c:v>2.9911500614606968E-6</c:v>
                </c:pt>
                <c:pt idx="6">
                  <c:v>3.8396697712743612E-6</c:v>
                </c:pt>
                <c:pt idx="7">
                  <c:v>5.9764409375244716E-6</c:v>
                </c:pt>
                <c:pt idx="8">
                  <c:v>5.8201282216545127E-6</c:v>
                </c:pt>
                <c:pt idx="9">
                  <c:v>5.6388954184049398E-6</c:v>
                </c:pt>
                <c:pt idx="10">
                  <c:v>5.8886537982874122E-6</c:v>
                </c:pt>
                <c:pt idx="11">
                  <c:v>4.5644509681887843E-6</c:v>
                </c:pt>
                <c:pt idx="12">
                  <c:v>8.8330786537121444E-6</c:v>
                </c:pt>
                <c:pt idx="13">
                  <c:v>6.9453198793616831E-6</c:v>
                </c:pt>
                <c:pt idx="14">
                  <c:v>6.8829405291148574E-6</c:v>
                </c:pt>
                <c:pt idx="15">
                  <c:v>7.4996136367935022E-6</c:v>
                </c:pt>
                <c:pt idx="16">
                  <c:v>8.4795447956971359E-6</c:v>
                </c:pt>
                <c:pt idx="17">
                  <c:v>7.8722386980660128E-6</c:v>
                </c:pt>
                <c:pt idx="18">
                  <c:v>1.2211293979218871E-5</c:v>
                </c:pt>
                <c:pt idx="19">
                  <c:v>8.9999757846155436E-6</c:v>
                </c:pt>
              </c:numCache>
            </c:numRef>
          </c:val>
        </c:ser>
        <c:ser>
          <c:idx val="12"/>
          <c:order val="12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[1]KolAnt1!$IW$77:$IW$96</c:f>
              <c:numCache>
                <c:formatCode>General</c:formatCode>
                <c:ptCount val="20"/>
                <c:pt idx="0">
                  <c:v>6.9546309215730704E-7</c:v>
                </c:pt>
                <c:pt idx="1">
                  <c:v>8.8447064888759414E-6</c:v>
                </c:pt>
                <c:pt idx="2">
                  <c:v>8.3122978761560035E-6</c:v>
                </c:pt>
                <c:pt idx="3">
                  <c:v>7.2436786542637377E-6</c:v>
                </c:pt>
                <c:pt idx="4">
                  <c:v>7.5974052715555601E-6</c:v>
                </c:pt>
                <c:pt idx="5">
                  <c:v>7.3563597096069252E-6</c:v>
                </c:pt>
                <c:pt idx="6">
                  <c:v>1.1506787614468148E-5</c:v>
                </c:pt>
                <c:pt idx="7">
                  <c:v>1.5746372080495159E-5</c:v>
                </c:pt>
                <c:pt idx="8">
                  <c:v>1.3327715822883747E-5</c:v>
                </c:pt>
                <c:pt idx="9">
                  <c:v>1.3012969810030537E-5</c:v>
                </c:pt>
                <c:pt idx="10">
                  <c:v>1.5368586053993762E-5</c:v>
                </c:pt>
                <c:pt idx="11">
                  <c:v>1.248746329446928E-5</c:v>
                </c:pt>
                <c:pt idx="12">
                  <c:v>2.0432303781422357E-5</c:v>
                </c:pt>
                <c:pt idx="13">
                  <c:v>1.5731050594364163E-5</c:v>
                </c:pt>
                <c:pt idx="14">
                  <c:v>1.8707327618715274E-5</c:v>
                </c:pt>
                <c:pt idx="15">
                  <c:v>1.6878334240245283E-5</c:v>
                </c:pt>
                <c:pt idx="16">
                  <c:v>1.7010388858038168E-5</c:v>
                </c:pt>
                <c:pt idx="17">
                  <c:v>1.867285297029012E-5</c:v>
                </c:pt>
                <c:pt idx="18">
                  <c:v>2.5295288949636781E-5</c:v>
                </c:pt>
                <c:pt idx="19">
                  <c:v>2.0821791912028184E-5</c:v>
                </c:pt>
              </c:numCache>
            </c:numRef>
          </c:val>
        </c:ser>
        <c:ser>
          <c:idx val="13"/>
          <c:order val="13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[1]KolAnt1!$IV$101:$IV$120</c:f>
              <c:numCache>
                <c:formatCode>General</c:formatCode>
                <c:ptCount val="20"/>
                <c:pt idx="0">
                  <c:v>1.6348540053170113E-6</c:v>
                </c:pt>
                <c:pt idx="1">
                  <c:v>-9.4139344858517075E-7</c:v>
                </c:pt>
                <c:pt idx="2">
                  <c:v>1.1442975403777339E-6</c:v>
                </c:pt>
                <c:pt idx="3">
                  <c:v>1.0442581846435522E-6</c:v>
                </c:pt>
                <c:pt idx="4">
                  <c:v>2.5252106149674473E-6</c:v>
                </c:pt>
                <c:pt idx="5">
                  <c:v>3.7157028171597875E-6</c:v>
                </c:pt>
                <c:pt idx="6">
                  <c:v>3.1291655937642499E-6</c:v>
                </c:pt>
                <c:pt idx="7">
                  <c:v>3.8200488372093712E-6</c:v>
                </c:pt>
                <c:pt idx="8">
                  <c:v>4.259281278638956E-6</c:v>
                </c:pt>
                <c:pt idx="9">
                  <c:v>5.2783944953739983E-6</c:v>
                </c:pt>
                <c:pt idx="10">
                  <c:v>5.4206955037922764E-6</c:v>
                </c:pt>
                <c:pt idx="11">
                  <c:v>9.0639435348022803E-6</c:v>
                </c:pt>
                <c:pt idx="12">
                  <c:v>5.7532407491400668E-6</c:v>
                </c:pt>
                <c:pt idx="13">
                  <c:v>5.9483125066828709E-6</c:v>
                </c:pt>
                <c:pt idx="14">
                  <c:v>7.1454182075417927E-6</c:v>
                </c:pt>
                <c:pt idx="15">
                  <c:v>7.2156290357223603E-6</c:v>
                </c:pt>
                <c:pt idx="16">
                  <c:v>7.9611225403888829E-6</c:v>
                </c:pt>
                <c:pt idx="17">
                  <c:v>1.1426264426084914E-5</c:v>
                </c:pt>
                <c:pt idx="18">
                  <c:v>5.4537374265107439E-6</c:v>
                </c:pt>
                <c:pt idx="19">
                  <c:v>7.8296106351222253E-6</c:v>
                </c:pt>
              </c:numCache>
            </c:numRef>
          </c:val>
        </c:ser>
        <c:ser>
          <c:idx val="14"/>
          <c:order val="14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[1]KolAnt1!$IW$101:$IW$120</c:f>
              <c:numCache>
                <c:formatCode>General</c:formatCode>
                <c:ptCount val="20"/>
                <c:pt idx="0">
                  <c:v>4.3712916702501522E-6</c:v>
                </c:pt>
                <c:pt idx="1">
                  <c:v>6.4617021376004709E-6</c:v>
                </c:pt>
                <c:pt idx="2">
                  <c:v>8.6288841704733979E-6</c:v>
                </c:pt>
                <c:pt idx="3">
                  <c:v>8.5345307098106314E-6</c:v>
                </c:pt>
                <c:pt idx="4">
                  <c:v>1.284526765454388E-5</c:v>
                </c:pt>
                <c:pt idx="5">
                  <c:v>1.4143907983884897E-5</c:v>
                </c:pt>
                <c:pt idx="6">
                  <c:v>1.1293354395582188E-5</c:v>
                </c:pt>
                <c:pt idx="7">
                  <c:v>1.5032056102387302E-5</c:v>
                </c:pt>
                <c:pt idx="8">
                  <c:v>1.15082116832507E-5</c:v>
                </c:pt>
                <c:pt idx="9">
                  <c:v>1.5974054711372731E-5</c:v>
                </c:pt>
                <c:pt idx="10">
                  <c:v>1.3073509181788443E-5</c:v>
                </c:pt>
                <c:pt idx="11">
                  <c:v>2.3296987042120033E-5</c:v>
                </c:pt>
                <c:pt idx="12">
                  <c:v>1.4643649960395269E-5</c:v>
                </c:pt>
                <c:pt idx="13">
                  <c:v>1.8612159966971422E-5</c:v>
                </c:pt>
                <c:pt idx="14">
                  <c:v>1.7250316649887279E-5</c:v>
                </c:pt>
                <c:pt idx="15">
                  <c:v>1.9168897775085444E-5</c:v>
                </c:pt>
                <c:pt idx="16">
                  <c:v>2.2618616109391087E-5</c:v>
                </c:pt>
                <c:pt idx="17">
                  <c:v>2.7384014673450383E-5</c:v>
                </c:pt>
                <c:pt idx="18">
                  <c:v>1.5574065454721891E-5</c:v>
                </c:pt>
                <c:pt idx="19">
                  <c:v>2.2121878538391741E-5</c:v>
                </c:pt>
              </c:numCache>
            </c:numRef>
          </c:val>
        </c:ser>
        <c:marker val="1"/>
        <c:axId val="74979584"/>
        <c:axId val="74993664"/>
      </c:lineChart>
      <c:catAx>
        <c:axId val="74979584"/>
        <c:scaling>
          <c:orientation val="minMax"/>
        </c:scaling>
        <c:axPos val="b"/>
        <c:majorGridlines/>
        <c:numFmt formatCode="General" sourceLinked="1"/>
        <c:tickLblPos val="nextTo"/>
        <c:crossAx val="74993664"/>
        <c:crosses val="autoZero"/>
        <c:auto val="1"/>
        <c:lblAlgn val="ctr"/>
        <c:lblOffset val="100"/>
      </c:catAx>
      <c:valAx>
        <c:axId val="74993664"/>
        <c:scaling>
          <c:orientation val="minMax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номера</a:t>
                </a:r>
                <a:r>
                  <a:rPr lang="ru-RU" baseline="0"/>
                  <a:t> итерации, на которой найдено оптимальное решение</a:t>
                </a:r>
                <a:endParaRPr lang="ru-RU"/>
              </a:p>
            </c:rich>
          </c:tx>
          <c:layout/>
        </c:title>
        <c:numFmt formatCode="General" sourceLinked="1"/>
        <c:tickLblPos val="nextTo"/>
        <c:crossAx val="74979584"/>
        <c:crosses val="autoZero"/>
        <c:crossBetween val="between"/>
      </c:valAx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ayout/>
    </c:legend>
    <c:plotVisOnly val="1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[1]KolAnt1!$JV$5:$JV$24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0.04</c:v>
                </c:pt>
                <c:pt idx="5">
                  <c:v>0.05</c:v>
                </c:pt>
                <c:pt idx="6">
                  <c:v>0.03</c:v>
                </c:pt>
                <c:pt idx="7">
                  <c:v>0.08</c:v>
                </c:pt>
                <c:pt idx="8">
                  <c:v>0.19</c:v>
                </c:pt>
                <c:pt idx="9">
                  <c:v>0.24</c:v>
                </c:pt>
                <c:pt idx="10">
                  <c:v>0.18</c:v>
                </c:pt>
                <c:pt idx="11">
                  <c:v>0.27</c:v>
                </c:pt>
                <c:pt idx="12">
                  <c:v>0.31</c:v>
                </c:pt>
                <c:pt idx="13">
                  <c:v>0.34</c:v>
                </c:pt>
                <c:pt idx="14">
                  <c:v>0.4</c:v>
                </c:pt>
                <c:pt idx="15">
                  <c:v>0.47</c:v>
                </c:pt>
                <c:pt idx="16">
                  <c:v>0.53</c:v>
                </c:pt>
                <c:pt idx="17">
                  <c:v>0.61</c:v>
                </c:pt>
                <c:pt idx="18">
                  <c:v>0.51</c:v>
                </c:pt>
                <c:pt idx="19">
                  <c:v>0.67</c:v>
                </c:pt>
              </c:numCache>
            </c:numRef>
          </c:val>
        </c:ser>
        <c:ser>
          <c:idx val="1"/>
          <c:order val="1"/>
          <c:tx>
            <c:v>улучшенный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[1]KolAnt1!$JV$29:$JV$48</c:f>
              <c:numCache>
                <c:formatCode>General</c:formatCode>
                <c:ptCount val="20"/>
                <c:pt idx="0">
                  <c:v>0.01</c:v>
                </c:pt>
                <c:pt idx="1">
                  <c:v>0.06</c:v>
                </c:pt>
                <c:pt idx="2">
                  <c:v>0.14000000000000001</c:v>
                </c:pt>
                <c:pt idx="3">
                  <c:v>0.23</c:v>
                </c:pt>
                <c:pt idx="4">
                  <c:v>0.31</c:v>
                </c:pt>
                <c:pt idx="5">
                  <c:v>0.38</c:v>
                </c:pt>
                <c:pt idx="6">
                  <c:v>0.48</c:v>
                </c:pt>
                <c:pt idx="7">
                  <c:v>0.57999999999999996</c:v>
                </c:pt>
                <c:pt idx="8">
                  <c:v>0.51</c:v>
                </c:pt>
                <c:pt idx="9">
                  <c:v>0.6</c:v>
                </c:pt>
                <c:pt idx="10">
                  <c:v>0.62</c:v>
                </c:pt>
                <c:pt idx="11">
                  <c:v>0.66</c:v>
                </c:pt>
                <c:pt idx="12">
                  <c:v>0.66</c:v>
                </c:pt>
                <c:pt idx="13">
                  <c:v>0.63</c:v>
                </c:pt>
                <c:pt idx="14">
                  <c:v>0.76</c:v>
                </c:pt>
                <c:pt idx="15">
                  <c:v>0.67</c:v>
                </c:pt>
                <c:pt idx="16">
                  <c:v>0.71</c:v>
                </c:pt>
                <c:pt idx="17">
                  <c:v>0.76</c:v>
                </c:pt>
                <c:pt idx="18">
                  <c:v>0.69</c:v>
                </c:pt>
                <c:pt idx="19">
                  <c:v>0.79</c:v>
                </c:pt>
              </c:numCache>
            </c:numRef>
          </c:val>
        </c:ser>
        <c:ser>
          <c:idx val="2"/>
          <c:order val="2"/>
          <c:tx>
            <c:v>Итерации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[1]KolAnt1!$JV$53:$JV$72</c:f>
              <c:numCache>
                <c:formatCode>General</c:formatCode>
                <c:ptCount val="20"/>
                <c:pt idx="0">
                  <c:v>0.01</c:v>
                </c:pt>
                <c:pt idx="1">
                  <c:v>0.05</c:v>
                </c:pt>
                <c:pt idx="2">
                  <c:v>0.14000000000000001</c:v>
                </c:pt>
                <c:pt idx="3">
                  <c:v>0.22</c:v>
                </c:pt>
                <c:pt idx="4">
                  <c:v>0.35</c:v>
                </c:pt>
                <c:pt idx="5">
                  <c:v>0.36</c:v>
                </c:pt>
                <c:pt idx="6">
                  <c:v>0.49</c:v>
                </c:pt>
                <c:pt idx="7">
                  <c:v>0.51</c:v>
                </c:pt>
                <c:pt idx="8">
                  <c:v>0.6</c:v>
                </c:pt>
                <c:pt idx="9">
                  <c:v>0.51</c:v>
                </c:pt>
                <c:pt idx="10">
                  <c:v>0.61</c:v>
                </c:pt>
                <c:pt idx="11">
                  <c:v>0.63</c:v>
                </c:pt>
                <c:pt idx="12">
                  <c:v>0.67</c:v>
                </c:pt>
                <c:pt idx="13">
                  <c:v>0.62</c:v>
                </c:pt>
                <c:pt idx="14">
                  <c:v>0.76</c:v>
                </c:pt>
                <c:pt idx="15">
                  <c:v>0.72</c:v>
                </c:pt>
                <c:pt idx="16">
                  <c:v>0.79</c:v>
                </c:pt>
                <c:pt idx="17">
                  <c:v>0.8</c:v>
                </c:pt>
                <c:pt idx="18">
                  <c:v>0.76</c:v>
                </c:pt>
                <c:pt idx="19">
                  <c:v>0.84</c:v>
                </c:pt>
              </c:numCache>
            </c:numRef>
          </c:val>
        </c:ser>
        <c:ser>
          <c:idx val="3"/>
          <c:order val="3"/>
          <c:tx>
            <c:v>Граф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[1]KolAnt1!$JV$77:$JV$96</c:f>
              <c:numCache>
                <c:formatCode>General</c:formatCode>
                <c:ptCount val="20"/>
                <c:pt idx="0">
                  <c:v>0.01</c:v>
                </c:pt>
                <c:pt idx="1">
                  <c:v>7.0000000000000007E-2</c:v>
                </c:pt>
                <c:pt idx="2">
                  <c:v>0.1</c:v>
                </c:pt>
                <c:pt idx="3">
                  <c:v>0.18</c:v>
                </c:pt>
                <c:pt idx="4">
                  <c:v>0.3</c:v>
                </c:pt>
                <c:pt idx="5">
                  <c:v>0.38</c:v>
                </c:pt>
                <c:pt idx="6">
                  <c:v>0.38</c:v>
                </c:pt>
                <c:pt idx="7">
                  <c:v>0.34</c:v>
                </c:pt>
                <c:pt idx="8">
                  <c:v>0.44</c:v>
                </c:pt>
                <c:pt idx="9">
                  <c:v>0.46</c:v>
                </c:pt>
                <c:pt idx="10">
                  <c:v>0.51</c:v>
                </c:pt>
                <c:pt idx="11">
                  <c:v>0.52</c:v>
                </c:pt>
                <c:pt idx="12">
                  <c:v>0.59</c:v>
                </c:pt>
                <c:pt idx="13">
                  <c:v>0.61</c:v>
                </c:pt>
                <c:pt idx="14">
                  <c:v>0.53</c:v>
                </c:pt>
                <c:pt idx="15">
                  <c:v>0.64</c:v>
                </c:pt>
                <c:pt idx="16">
                  <c:v>0.72</c:v>
                </c:pt>
                <c:pt idx="17">
                  <c:v>0.67</c:v>
                </c:pt>
                <c:pt idx="18">
                  <c:v>0.73</c:v>
                </c:pt>
                <c:pt idx="19">
                  <c:v>0.69</c:v>
                </c:pt>
              </c:numCache>
            </c:numRef>
          </c:val>
        </c:ser>
        <c:ser>
          <c:idx val="4"/>
          <c:order val="4"/>
          <c:tx>
            <c:v>Граф с сортировкой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[1]KolAnt1!$JV$101:$JV$120</c:f>
              <c:numCache>
                <c:formatCode>General</c:formatCode>
                <c:ptCount val="20"/>
                <c:pt idx="0">
                  <c:v>0.02</c:v>
                </c:pt>
                <c:pt idx="1">
                  <c:v>0.03</c:v>
                </c:pt>
                <c:pt idx="2">
                  <c:v>0.11</c:v>
                </c:pt>
                <c:pt idx="3">
                  <c:v>0.18</c:v>
                </c:pt>
                <c:pt idx="4">
                  <c:v>0.14000000000000001</c:v>
                </c:pt>
                <c:pt idx="5">
                  <c:v>0.24</c:v>
                </c:pt>
                <c:pt idx="6">
                  <c:v>0.34</c:v>
                </c:pt>
                <c:pt idx="7">
                  <c:v>0.3</c:v>
                </c:pt>
                <c:pt idx="8">
                  <c:v>0.42</c:v>
                </c:pt>
                <c:pt idx="9">
                  <c:v>0.39</c:v>
                </c:pt>
                <c:pt idx="10">
                  <c:v>0.55000000000000004</c:v>
                </c:pt>
                <c:pt idx="11">
                  <c:v>0.45</c:v>
                </c:pt>
                <c:pt idx="12">
                  <c:v>0.56000000000000005</c:v>
                </c:pt>
                <c:pt idx="13">
                  <c:v>0.56999999999999995</c:v>
                </c:pt>
                <c:pt idx="14">
                  <c:v>0.66</c:v>
                </c:pt>
                <c:pt idx="15">
                  <c:v>0.56000000000000005</c:v>
                </c:pt>
                <c:pt idx="16">
                  <c:v>0.59</c:v>
                </c:pt>
                <c:pt idx="17">
                  <c:v>0.62</c:v>
                </c:pt>
                <c:pt idx="18">
                  <c:v>0.62</c:v>
                </c:pt>
                <c:pt idx="19">
                  <c:v>0.6</c:v>
                </c:pt>
              </c:numCache>
            </c:numRef>
          </c:val>
        </c:ser>
        <c:marker val="1"/>
        <c:axId val="117074560"/>
        <c:axId val="117084544"/>
      </c:lineChart>
      <c:catAx>
        <c:axId val="117074560"/>
        <c:scaling>
          <c:orientation val="minMax"/>
        </c:scaling>
        <c:axPos val="b"/>
        <c:majorGridlines/>
        <c:numFmt formatCode="General" sourceLinked="1"/>
        <c:tickLblPos val="nextTo"/>
        <c:crossAx val="117084544"/>
        <c:crosses val="autoZero"/>
        <c:auto val="1"/>
        <c:lblAlgn val="ctr"/>
        <c:lblOffset val="100"/>
      </c:catAx>
      <c:valAx>
        <c:axId val="117084544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вероятности найти оптимальное решение за 10000 итераций</a:t>
                </a:r>
              </a:p>
            </c:rich>
          </c:tx>
          <c:layout/>
        </c:title>
        <c:numFmt formatCode="General" sourceLinked="1"/>
        <c:tickLblPos val="nextTo"/>
        <c:crossAx val="11707456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[1]KolAnt1!$JU$5:$JU$24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0.02</c:v>
                </c:pt>
                <c:pt idx="4">
                  <c:v>0.09</c:v>
                </c:pt>
                <c:pt idx="5">
                  <c:v>0.09</c:v>
                </c:pt>
                <c:pt idx="6">
                  <c:v>0.16</c:v>
                </c:pt>
                <c:pt idx="7">
                  <c:v>0.19</c:v>
                </c:pt>
                <c:pt idx="8">
                  <c:v>0.28999999999999998</c:v>
                </c:pt>
                <c:pt idx="9">
                  <c:v>0.36</c:v>
                </c:pt>
                <c:pt idx="10">
                  <c:v>0.41</c:v>
                </c:pt>
                <c:pt idx="11">
                  <c:v>0.41</c:v>
                </c:pt>
                <c:pt idx="12">
                  <c:v>0.47</c:v>
                </c:pt>
                <c:pt idx="13">
                  <c:v>0.48</c:v>
                </c:pt>
                <c:pt idx="14">
                  <c:v>0.63</c:v>
                </c:pt>
                <c:pt idx="15">
                  <c:v>0.64</c:v>
                </c:pt>
                <c:pt idx="16">
                  <c:v>0.71</c:v>
                </c:pt>
                <c:pt idx="17">
                  <c:v>0.79</c:v>
                </c:pt>
                <c:pt idx="18">
                  <c:v>0.73</c:v>
                </c:pt>
                <c:pt idx="19">
                  <c:v>0.81</c:v>
                </c:pt>
              </c:numCache>
            </c:numRef>
          </c:val>
        </c:ser>
        <c:ser>
          <c:idx val="1"/>
          <c:order val="1"/>
          <c:tx>
            <c:v>улучшенный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[1]KolAnt1!$JU$29:$JU$48</c:f>
              <c:numCache>
                <c:formatCode>General</c:formatCode>
                <c:ptCount val="20"/>
                <c:pt idx="0">
                  <c:v>0.01</c:v>
                </c:pt>
                <c:pt idx="1">
                  <c:v>0.12</c:v>
                </c:pt>
                <c:pt idx="2">
                  <c:v>0.27</c:v>
                </c:pt>
                <c:pt idx="3">
                  <c:v>0.4</c:v>
                </c:pt>
                <c:pt idx="4">
                  <c:v>0.56000000000000005</c:v>
                </c:pt>
                <c:pt idx="5">
                  <c:v>0.75</c:v>
                </c:pt>
                <c:pt idx="6">
                  <c:v>0.76</c:v>
                </c:pt>
                <c:pt idx="7">
                  <c:v>0.89</c:v>
                </c:pt>
                <c:pt idx="8">
                  <c:v>0.79</c:v>
                </c:pt>
                <c:pt idx="9">
                  <c:v>0.89</c:v>
                </c:pt>
                <c:pt idx="10">
                  <c:v>0.89</c:v>
                </c:pt>
                <c:pt idx="11">
                  <c:v>0.9</c:v>
                </c:pt>
                <c:pt idx="12">
                  <c:v>0.89</c:v>
                </c:pt>
                <c:pt idx="13">
                  <c:v>0.93</c:v>
                </c:pt>
                <c:pt idx="14">
                  <c:v>0.95</c:v>
                </c:pt>
                <c:pt idx="15">
                  <c:v>0.97</c:v>
                </c:pt>
                <c:pt idx="16">
                  <c:v>0.96</c:v>
                </c:pt>
                <c:pt idx="17">
                  <c:v>0.99</c:v>
                </c:pt>
                <c:pt idx="18">
                  <c:v>0.96</c:v>
                </c:pt>
                <c:pt idx="19">
                  <c:v>0.99</c:v>
                </c:pt>
              </c:numCache>
            </c:numRef>
          </c:val>
        </c:ser>
        <c:ser>
          <c:idx val="2"/>
          <c:order val="2"/>
          <c:tx>
            <c:v>Итерации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[1]KolAnt1!$JU$53:$JU$72</c:f>
              <c:numCache>
                <c:formatCode>General</c:formatCode>
                <c:ptCount val="20"/>
                <c:pt idx="0">
                  <c:v>0.03</c:v>
                </c:pt>
                <c:pt idx="1">
                  <c:v>0.13</c:v>
                </c:pt>
                <c:pt idx="2">
                  <c:v>0.34</c:v>
                </c:pt>
                <c:pt idx="3">
                  <c:v>0.49</c:v>
                </c:pt>
                <c:pt idx="4">
                  <c:v>0.62</c:v>
                </c:pt>
                <c:pt idx="5">
                  <c:v>0.65</c:v>
                </c:pt>
                <c:pt idx="6">
                  <c:v>0.81</c:v>
                </c:pt>
                <c:pt idx="7">
                  <c:v>0.81</c:v>
                </c:pt>
                <c:pt idx="8">
                  <c:v>0.88</c:v>
                </c:pt>
                <c:pt idx="9">
                  <c:v>0.9</c:v>
                </c:pt>
                <c:pt idx="10">
                  <c:v>0.94</c:v>
                </c:pt>
                <c:pt idx="11">
                  <c:v>0.93</c:v>
                </c:pt>
                <c:pt idx="12">
                  <c:v>0.95</c:v>
                </c:pt>
                <c:pt idx="13">
                  <c:v>0.94</c:v>
                </c:pt>
                <c:pt idx="14">
                  <c:v>0.93</c:v>
                </c:pt>
                <c:pt idx="15">
                  <c:v>0.94</c:v>
                </c:pt>
                <c:pt idx="16">
                  <c:v>0.95</c:v>
                </c:pt>
                <c:pt idx="17">
                  <c:v>0.96</c:v>
                </c:pt>
                <c:pt idx="18">
                  <c:v>0.99</c:v>
                </c:pt>
                <c:pt idx="19">
                  <c:v>0.99</c:v>
                </c:pt>
              </c:numCache>
            </c:numRef>
          </c:val>
        </c:ser>
        <c:ser>
          <c:idx val="3"/>
          <c:order val="3"/>
          <c:tx>
            <c:v>Граф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[1]KolAnt1!$JU$77:$JU$96</c:f>
              <c:numCache>
                <c:formatCode>General</c:formatCode>
                <c:ptCount val="2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0.39</c:v>
                </c:pt>
                <c:pt idx="4">
                  <c:v>0.47</c:v>
                </c:pt>
                <c:pt idx="5">
                  <c:v>0.57999999999999996</c:v>
                </c:pt>
                <c:pt idx="6">
                  <c:v>0.55000000000000004</c:v>
                </c:pt>
                <c:pt idx="7">
                  <c:v>0.71</c:v>
                </c:pt>
                <c:pt idx="8">
                  <c:v>0.71</c:v>
                </c:pt>
                <c:pt idx="9">
                  <c:v>0.77</c:v>
                </c:pt>
                <c:pt idx="10">
                  <c:v>0.78</c:v>
                </c:pt>
                <c:pt idx="11">
                  <c:v>0.78</c:v>
                </c:pt>
                <c:pt idx="12">
                  <c:v>0.83</c:v>
                </c:pt>
                <c:pt idx="13">
                  <c:v>0.85</c:v>
                </c:pt>
                <c:pt idx="14">
                  <c:v>0.86</c:v>
                </c:pt>
                <c:pt idx="15">
                  <c:v>0.83</c:v>
                </c:pt>
                <c:pt idx="16">
                  <c:v>0.91</c:v>
                </c:pt>
                <c:pt idx="17">
                  <c:v>0.86</c:v>
                </c:pt>
                <c:pt idx="18">
                  <c:v>0.92</c:v>
                </c:pt>
                <c:pt idx="19">
                  <c:v>0.93</c:v>
                </c:pt>
              </c:numCache>
            </c:numRef>
          </c:val>
        </c:ser>
        <c:ser>
          <c:idx val="4"/>
          <c:order val="4"/>
          <c:tx>
            <c:v>Граф с сортировкой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[1]KolAnt1!$JU$101:$JU$120</c:f>
              <c:numCache>
                <c:formatCode>General</c:formatCode>
                <c:ptCount val="20"/>
                <c:pt idx="0">
                  <c:v>7.0000000000000007E-2</c:v>
                </c:pt>
                <c:pt idx="1">
                  <c:v>0.06</c:v>
                </c:pt>
                <c:pt idx="2">
                  <c:v>0.18</c:v>
                </c:pt>
                <c:pt idx="3">
                  <c:v>0.36</c:v>
                </c:pt>
                <c:pt idx="4">
                  <c:v>0.37</c:v>
                </c:pt>
                <c:pt idx="5">
                  <c:v>0.5</c:v>
                </c:pt>
                <c:pt idx="6">
                  <c:v>0.53</c:v>
                </c:pt>
                <c:pt idx="7">
                  <c:v>0.56000000000000005</c:v>
                </c:pt>
                <c:pt idx="8">
                  <c:v>0.57999999999999996</c:v>
                </c:pt>
                <c:pt idx="9">
                  <c:v>0.67</c:v>
                </c:pt>
                <c:pt idx="10">
                  <c:v>0.76</c:v>
                </c:pt>
                <c:pt idx="11">
                  <c:v>0.72</c:v>
                </c:pt>
                <c:pt idx="12">
                  <c:v>0.81</c:v>
                </c:pt>
                <c:pt idx="13">
                  <c:v>0.85</c:v>
                </c:pt>
                <c:pt idx="14">
                  <c:v>0.86</c:v>
                </c:pt>
                <c:pt idx="15">
                  <c:v>0.89</c:v>
                </c:pt>
                <c:pt idx="16">
                  <c:v>0.82</c:v>
                </c:pt>
                <c:pt idx="17">
                  <c:v>0.87</c:v>
                </c:pt>
                <c:pt idx="18">
                  <c:v>0.91</c:v>
                </c:pt>
                <c:pt idx="19">
                  <c:v>0.87</c:v>
                </c:pt>
              </c:numCache>
            </c:numRef>
          </c:val>
        </c:ser>
        <c:marker val="1"/>
        <c:axId val="74779648"/>
        <c:axId val="74793728"/>
      </c:lineChart>
      <c:catAx>
        <c:axId val="74779648"/>
        <c:scaling>
          <c:orientation val="minMax"/>
        </c:scaling>
        <c:axPos val="b"/>
        <c:majorGridlines/>
        <c:numFmt formatCode="General" sourceLinked="1"/>
        <c:tickLblPos val="nextTo"/>
        <c:crossAx val="74793728"/>
        <c:crosses val="autoZero"/>
        <c:auto val="1"/>
        <c:lblAlgn val="ctr"/>
        <c:lblOffset val="100"/>
      </c:catAx>
      <c:valAx>
        <c:axId val="74793728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вероятности найти </a:t>
                </a:r>
                <a:r>
                  <a:rPr lang="en-US"/>
                  <a:t>0,999 </a:t>
                </a:r>
                <a:r>
                  <a:rPr lang="ru-RU"/>
                  <a:t>оптимальное решение за 10000 итераций</a:t>
                </a:r>
              </a:p>
            </c:rich>
          </c:tx>
          <c:layout/>
        </c:title>
        <c:numFmt formatCode="General" sourceLinked="1"/>
        <c:tickLblPos val="nextTo"/>
        <c:crossAx val="74779648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[1]KolAnt1!$JX$5:$JX$24</c:f>
              <c:numCache>
                <c:formatCode>General</c:formatCode>
                <c:ptCount val="20"/>
                <c:pt idx="0">
                  <c:v>5.1998642500000001</c:v>
                </c:pt>
                <c:pt idx="1">
                  <c:v>9.3862177800000008</c:v>
                </c:pt>
                <c:pt idx="2">
                  <c:v>13.58850589</c:v>
                </c:pt>
                <c:pt idx="3">
                  <c:v>17.770172989999999</c:v>
                </c:pt>
                <c:pt idx="4">
                  <c:v>21.997454569999999</c:v>
                </c:pt>
                <c:pt idx="5">
                  <c:v>26.233640399999999</c:v>
                </c:pt>
                <c:pt idx="6">
                  <c:v>30.4293668</c:v>
                </c:pt>
                <c:pt idx="7">
                  <c:v>34.646963409999998</c:v>
                </c:pt>
                <c:pt idx="8">
                  <c:v>38.881587250000003</c:v>
                </c:pt>
                <c:pt idx="9">
                  <c:v>43.117147490000001</c:v>
                </c:pt>
                <c:pt idx="10">
                  <c:v>47.385981549999997</c:v>
                </c:pt>
                <c:pt idx="11">
                  <c:v>51.63399441</c:v>
                </c:pt>
                <c:pt idx="12">
                  <c:v>55.911777790000002</c:v>
                </c:pt>
                <c:pt idx="13">
                  <c:v>60.916837080000001</c:v>
                </c:pt>
                <c:pt idx="14">
                  <c:v>66.316559190000007</c:v>
                </c:pt>
                <c:pt idx="15">
                  <c:v>69.670269950000005</c:v>
                </c:pt>
                <c:pt idx="16">
                  <c:v>73.577756039999997</c:v>
                </c:pt>
                <c:pt idx="17">
                  <c:v>77.94266236</c:v>
                </c:pt>
                <c:pt idx="18">
                  <c:v>82.189470679999999</c:v>
                </c:pt>
                <c:pt idx="19">
                  <c:v>86.836138120000001</c:v>
                </c:pt>
              </c:numCache>
            </c:numRef>
          </c:val>
        </c:ser>
        <c:ser>
          <c:idx val="1"/>
          <c:order val="1"/>
          <c:tx>
            <c:v>улучшенный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[1]KolAnt1!$JX$29:$JX$48</c:f>
              <c:numCache>
                <c:formatCode>General</c:formatCode>
                <c:ptCount val="20"/>
                <c:pt idx="0">
                  <c:v>5.9565599999999996</c:v>
                </c:pt>
                <c:pt idx="1">
                  <c:v>11.17081561</c:v>
                </c:pt>
                <c:pt idx="2">
                  <c:v>16.209241630000001</c:v>
                </c:pt>
                <c:pt idx="3">
                  <c:v>20.6270065</c:v>
                </c:pt>
                <c:pt idx="4">
                  <c:v>24.571130060000002</c:v>
                </c:pt>
                <c:pt idx="5">
                  <c:v>29.23282051</c:v>
                </c:pt>
                <c:pt idx="6">
                  <c:v>34.045124549999997</c:v>
                </c:pt>
                <c:pt idx="7">
                  <c:v>38.807914859999997</c:v>
                </c:pt>
                <c:pt idx="8">
                  <c:v>43.52854834</c:v>
                </c:pt>
                <c:pt idx="9">
                  <c:v>48.082959510000002</c:v>
                </c:pt>
                <c:pt idx="10">
                  <c:v>52.975699679999998</c:v>
                </c:pt>
                <c:pt idx="11">
                  <c:v>57.576748520000002</c:v>
                </c:pt>
                <c:pt idx="12">
                  <c:v>62.287431480000002</c:v>
                </c:pt>
                <c:pt idx="13">
                  <c:v>68.272222720000002</c:v>
                </c:pt>
                <c:pt idx="14">
                  <c:v>73.001680129999997</c:v>
                </c:pt>
                <c:pt idx="15">
                  <c:v>78.449015410000001</c:v>
                </c:pt>
                <c:pt idx="16">
                  <c:v>85.053455929999998</c:v>
                </c:pt>
                <c:pt idx="17">
                  <c:v>90.622155660000004</c:v>
                </c:pt>
                <c:pt idx="18">
                  <c:v>97.443397640000001</c:v>
                </c:pt>
                <c:pt idx="19">
                  <c:v>98.465785620000005</c:v>
                </c:pt>
              </c:numCache>
            </c:numRef>
          </c:val>
        </c:ser>
        <c:ser>
          <c:idx val="2"/>
          <c:order val="2"/>
          <c:tx>
            <c:v>Итерации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[1]KolAnt1!$JX$53:$JX$72</c:f>
              <c:numCache>
                <c:formatCode>General</c:formatCode>
                <c:ptCount val="20"/>
                <c:pt idx="0">
                  <c:v>6.0270988399999998</c:v>
                </c:pt>
                <c:pt idx="1">
                  <c:v>11.026760210000001</c:v>
                </c:pt>
                <c:pt idx="2">
                  <c:v>15.981211610000001</c:v>
                </c:pt>
                <c:pt idx="3">
                  <c:v>20.914739480000001</c:v>
                </c:pt>
                <c:pt idx="4">
                  <c:v>25.92290874</c:v>
                </c:pt>
                <c:pt idx="5">
                  <c:v>30.856209839999998</c:v>
                </c:pt>
                <c:pt idx="6">
                  <c:v>35.850872510000002</c:v>
                </c:pt>
                <c:pt idx="7">
                  <c:v>40.80094794</c:v>
                </c:pt>
                <c:pt idx="8">
                  <c:v>45.743558749999998</c:v>
                </c:pt>
                <c:pt idx="9">
                  <c:v>50.503180329999999</c:v>
                </c:pt>
                <c:pt idx="10">
                  <c:v>56.359615650000002</c:v>
                </c:pt>
                <c:pt idx="11">
                  <c:v>62.694921370000003</c:v>
                </c:pt>
                <c:pt idx="12">
                  <c:v>65.648301000000004</c:v>
                </c:pt>
                <c:pt idx="13">
                  <c:v>71.867131069999999</c:v>
                </c:pt>
                <c:pt idx="14">
                  <c:v>75.891321970000007</c:v>
                </c:pt>
                <c:pt idx="15">
                  <c:v>79.843049829999998</c:v>
                </c:pt>
                <c:pt idx="16">
                  <c:v>84.694591430000003</c:v>
                </c:pt>
                <c:pt idx="17">
                  <c:v>89.599357350000005</c:v>
                </c:pt>
                <c:pt idx="18">
                  <c:v>94.406069340000002</c:v>
                </c:pt>
                <c:pt idx="19">
                  <c:v>99.326672799999997</c:v>
                </c:pt>
              </c:numCache>
            </c:numRef>
          </c:val>
        </c:ser>
        <c:ser>
          <c:idx val="3"/>
          <c:order val="3"/>
          <c:tx>
            <c:v>Граф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[1]KolAnt1!$JX$77:$JX$96</c:f>
              <c:numCache>
                <c:formatCode>General</c:formatCode>
                <c:ptCount val="20"/>
                <c:pt idx="0">
                  <c:v>6.4378880000000001</c:v>
                </c:pt>
                <c:pt idx="1">
                  <c:v>21.2432175</c:v>
                </c:pt>
                <c:pt idx="2">
                  <c:v>50.438233179999997</c:v>
                </c:pt>
                <c:pt idx="3">
                  <c:v>91.837516280000003</c:v>
                </c:pt>
                <c:pt idx="4">
                  <c:v>137.5930261</c:v>
                </c:pt>
                <c:pt idx="5">
                  <c:v>187.44614490000001</c:v>
                </c:pt>
                <c:pt idx="6">
                  <c:v>204.15948370000001</c:v>
                </c:pt>
                <c:pt idx="7">
                  <c:v>257.84268070000002</c:v>
                </c:pt>
                <c:pt idx="8">
                  <c:v>294.83549620000002</c:v>
                </c:pt>
                <c:pt idx="9">
                  <c:v>310.14763470000003</c:v>
                </c:pt>
                <c:pt idx="10">
                  <c:v>319.84186260000001</c:v>
                </c:pt>
                <c:pt idx="11">
                  <c:v>344.34684870000001</c:v>
                </c:pt>
                <c:pt idx="12">
                  <c:v>406.2072708</c:v>
                </c:pt>
                <c:pt idx="13">
                  <c:v>373.65554220000001</c:v>
                </c:pt>
                <c:pt idx="14">
                  <c:v>407.62297860000001</c:v>
                </c:pt>
                <c:pt idx="15">
                  <c:v>421.58508030000002</c:v>
                </c:pt>
                <c:pt idx="16">
                  <c:v>452.8076408</c:v>
                </c:pt>
                <c:pt idx="17">
                  <c:v>532.93329349999999</c:v>
                </c:pt>
                <c:pt idx="18">
                  <c:v>502.5703709</c:v>
                </c:pt>
                <c:pt idx="19">
                  <c:v>521.8105266</c:v>
                </c:pt>
              </c:numCache>
            </c:numRef>
          </c:val>
        </c:ser>
        <c:ser>
          <c:idx val="4"/>
          <c:order val="4"/>
          <c:tx>
            <c:v>Граф с сортировкой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[1]KolAnt1!$JX$101:$JX$120</c:f>
              <c:numCache>
                <c:formatCode>General</c:formatCode>
                <c:ptCount val="20"/>
                <c:pt idx="0">
                  <c:v>6.4160193000000003</c:v>
                </c:pt>
                <c:pt idx="1">
                  <c:v>24.057384939999999</c:v>
                </c:pt>
                <c:pt idx="2">
                  <c:v>67.550825570000001</c:v>
                </c:pt>
                <c:pt idx="3">
                  <c:v>136.71965349999999</c:v>
                </c:pt>
                <c:pt idx="4">
                  <c:v>219.44965930000001</c:v>
                </c:pt>
                <c:pt idx="5">
                  <c:v>270.23917280000001</c:v>
                </c:pt>
                <c:pt idx="6">
                  <c:v>368.45198670000002</c:v>
                </c:pt>
                <c:pt idx="7">
                  <c:v>417.72131899999999</c:v>
                </c:pt>
                <c:pt idx="8">
                  <c:v>399.84841299999999</c:v>
                </c:pt>
                <c:pt idx="9">
                  <c:v>511.13714440000001</c:v>
                </c:pt>
                <c:pt idx="10">
                  <c:v>478.59166520000002</c:v>
                </c:pt>
                <c:pt idx="11">
                  <c:v>567.17384149999998</c:v>
                </c:pt>
                <c:pt idx="12">
                  <c:v>574.23103779999997</c:v>
                </c:pt>
                <c:pt idx="13">
                  <c:v>694.99881189999996</c:v>
                </c:pt>
                <c:pt idx="14">
                  <c:v>650.35823489999996</c:v>
                </c:pt>
                <c:pt idx="15">
                  <c:v>704.87664789999997</c:v>
                </c:pt>
                <c:pt idx="16">
                  <c:v>722.62037199999997</c:v>
                </c:pt>
                <c:pt idx="17">
                  <c:v>885.91965670000002</c:v>
                </c:pt>
                <c:pt idx="18">
                  <c:v>827.9566231</c:v>
                </c:pt>
                <c:pt idx="19">
                  <c:v>801.59114639999996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[1]KolAnt1!$JZ$5:$JZ$24</c:f>
              <c:numCache>
                <c:formatCode>General</c:formatCode>
                <c:ptCount val="20"/>
                <c:pt idx="0">
                  <c:v>5.1882824273756194</c:v>
                </c:pt>
                <c:pt idx="1">
                  <c:v>9.369971107147828</c:v>
                </c:pt>
                <c:pt idx="2">
                  <c:v>13.572502278504109</c:v>
                </c:pt>
                <c:pt idx="3">
                  <c:v>17.749763412258115</c:v>
                </c:pt>
                <c:pt idx="4">
                  <c:v>21.974272894102231</c:v>
                </c:pt>
                <c:pt idx="5">
                  <c:v>26.207305989204393</c:v>
                </c:pt>
                <c:pt idx="6">
                  <c:v>30.40017588979893</c:v>
                </c:pt>
                <c:pt idx="7">
                  <c:v>34.616494431042547</c:v>
                </c:pt>
                <c:pt idx="8">
                  <c:v>38.848370468279896</c:v>
                </c:pt>
                <c:pt idx="9">
                  <c:v>43.079018590606708</c:v>
                </c:pt>
                <c:pt idx="10">
                  <c:v>47.344731706791542</c:v>
                </c:pt>
                <c:pt idx="11">
                  <c:v>51.579944538296033</c:v>
                </c:pt>
                <c:pt idx="12">
                  <c:v>55.871911169274838</c:v>
                </c:pt>
                <c:pt idx="13">
                  <c:v>60.798177777965243</c:v>
                </c:pt>
                <c:pt idx="14">
                  <c:v>66.261654368598215</c:v>
                </c:pt>
                <c:pt idx="15">
                  <c:v>69.456675615485835</c:v>
                </c:pt>
                <c:pt idx="16">
                  <c:v>73.525131649639931</c:v>
                </c:pt>
                <c:pt idx="17">
                  <c:v>77.876583518352518</c:v>
                </c:pt>
                <c:pt idx="18">
                  <c:v>82.13282538100546</c:v>
                </c:pt>
                <c:pt idx="19">
                  <c:v>86.38747110812011</c:v>
                </c:pt>
              </c:numCache>
            </c:numRef>
          </c:val>
        </c:ser>
        <c:ser>
          <c:idx val="6"/>
          <c:order val="6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[1]KolAnt1!$JZ$29:$JZ$48</c:f>
              <c:numCache>
                <c:formatCode>General</c:formatCode>
                <c:ptCount val="20"/>
                <c:pt idx="0">
                  <c:v>5.9015224976526541</c:v>
                </c:pt>
                <c:pt idx="1">
                  <c:v>11.050839248259509</c:v>
                </c:pt>
                <c:pt idx="2">
                  <c:v>16.011741052370304</c:v>
                </c:pt>
                <c:pt idx="3">
                  <c:v>20.384394069532931</c:v>
                </c:pt>
                <c:pt idx="4">
                  <c:v>24.552697436608089</c:v>
                </c:pt>
                <c:pt idx="5">
                  <c:v>29.222077319171476</c:v>
                </c:pt>
                <c:pt idx="6">
                  <c:v>34.031715508083956</c:v>
                </c:pt>
                <c:pt idx="7">
                  <c:v>38.793457212582673</c:v>
                </c:pt>
                <c:pt idx="8">
                  <c:v>43.51264933789848</c:v>
                </c:pt>
                <c:pt idx="9">
                  <c:v>48.066953918829512</c:v>
                </c:pt>
                <c:pt idx="10">
                  <c:v>52.801681723526194</c:v>
                </c:pt>
                <c:pt idx="11">
                  <c:v>57.561346411293577</c:v>
                </c:pt>
                <c:pt idx="12">
                  <c:v>62.27192767581932</c:v>
                </c:pt>
                <c:pt idx="13">
                  <c:v>68.018799580294271</c:v>
                </c:pt>
                <c:pt idx="14">
                  <c:v>72.838303804808461</c:v>
                </c:pt>
                <c:pt idx="15">
                  <c:v>78.286268959008098</c:v>
                </c:pt>
                <c:pt idx="16">
                  <c:v>84.083617088484843</c:v>
                </c:pt>
                <c:pt idx="17">
                  <c:v>89.617149601977275</c:v>
                </c:pt>
                <c:pt idx="18">
                  <c:v>96.422501867128418</c:v>
                </c:pt>
                <c:pt idx="19">
                  <c:v>97.472152344709329</c:v>
                </c:pt>
              </c:numCache>
            </c:numRef>
          </c:val>
        </c:ser>
        <c:ser>
          <c:idx val="7"/>
          <c:order val="7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[1]KolAnt1!$JZ$53:$JZ$72</c:f>
              <c:numCache>
                <c:formatCode>General</c:formatCode>
                <c:ptCount val="20"/>
                <c:pt idx="0">
                  <c:v>6.002634413546434</c:v>
                </c:pt>
                <c:pt idx="1">
                  <c:v>11.01651759092824</c:v>
                </c:pt>
                <c:pt idx="2">
                  <c:v>15.966468256967586</c:v>
                </c:pt>
                <c:pt idx="3">
                  <c:v>20.897664527743274</c:v>
                </c:pt>
                <c:pt idx="4">
                  <c:v>25.901751913505237</c:v>
                </c:pt>
                <c:pt idx="5">
                  <c:v>30.830223636434557</c:v>
                </c:pt>
                <c:pt idx="6">
                  <c:v>35.826459090156547</c:v>
                </c:pt>
                <c:pt idx="7">
                  <c:v>40.777539405771002</c:v>
                </c:pt>
                <c:pt idx="8">
                  <c:v>45.712775026740843</c:v>
                </c:pt>
                <c:pt idx="9">
                  <c:v>50.471593195240409</c:v>
                </c:pt>
                <c:pt idx="10">
                  <c:v>56.003451838888104</c:v>
                </c:pt>
                <c:pt idx="11">
                  <c:v>62.44470186580994</c:v>
                </c:pt>
                <c:pt idx="12">
                  <c:v>65.610532189301878</c:v>
                </c:pt>
                <c:pt idx="13">
                  <c:v>71.490553040008024</c:v>
                </c:pt>
                <c:pt idx="14">
                  <c:v>74.846862989980451</c:v>
                </c:pt>
                <c:pt idx="15">
                  <c:v>79.801593907897782</c:v>
                </c:pt>
                <c:pt idx="16">
                  <c:v>84.653781879821992</c:v>
                </c:pt>
                <c:pt idx="17">
                  <c:v>89.557903487190345</c:v>
                </c:pt>
                <c:pt idx="18">
                  <c:v>94.365319438890879</c:v>
                </c:pt>
                <c:pt idx="19">
                  <c:v>99.275731306886755</c:v>
                </c:pt>
              </c:numCache>
            </c:numRef>
          </c:val>
        </c:ser>
        <c:ser>
          <c:idx val="8"/>
          <c:order val="8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[1]KolAnt1!$JZ$77:$JZ$96</c:f>
              <c:numCache>
                <c:formatCode>General</c:formatCode>
                <c:ptCount val="20"/>
                <c:pt idx="0">
                  <c:v>6.3903462129460067</c:v>
                </c:pt>
                <c:pt idx="1">
                  <c:v>19.981313941144268</c:v>
                </c:pt>
                <c:pt idx="2">
                  <c:v>47.082934789741905</c:v>
                </c:pt>
                <c:pt idx="3">
                  <c:v>81.574516302795232</c:v>
                </c:pt>
                <c:pt idx="4">
                  <c:v>123.11239656992439</c:v>
                </c:pt>
                <c:pt idx="5">
                  <c:v>161.52761430121998</c:v>
                </c:pt>
                <c:pt idx="6">
                  <c:v>178.33928693029165</c:v>
                </c:pt>
                <c:pt idx="7">
                  <c:v>223.1996767424385</c:v>
                </c:pt>
                <c:pt idx="8">
                  <c:v>252.9573582901333</c:v>
                </c:pt>
                <c:pt idx="9">
                  <c:v>271.63848557924399</c:v>
                </c:pt>
                <c:pt idx="10">
                  <c:v>278.70682630788173</c:v>
                </c:pt>
                <c:pt idx="11">
                  <c:v>298.43884319958863</c:v>
                </c:pt>
                <c:pt idx="12">
                  <c:v>347.48337697258717</c:v>
                </c:pt>
                <c:pt idx="13">
                  <c:v>334.50358062353899</c:v>
                </c:pt>
                <c:pt idx="14">
                  <c:v>358.45398465018684</c:v>
                </c:pt>
                <c:pt idx="15">
                  <c:v>377.45937742657014</c:v>
                </c:pt>
                <c:pt idx="16">
                  <c:v>405.70577715932313</c:v>
                </c:pt>
                <c:pt idx="17">
                  <c:v>426.73167974350599</c:v>
                </c:pt>
                <c:pt idx="18">
                  <c:v>443.87500790630025</c:v>
                </c:pt>
                <c:pt idx="19">
                  <c:v>460.62242417437943</c:v>
                </c:pt>
              </c:numCache>
            </c:numRef>
          </c:val>
        </c:ser>
        <c:ser>
          <c:idx val="9"/>
          <c:order val="9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[1]KolAnt1!$JZ$101:$JZ$120</c:f>
              <c:numCache>
                <c:formatCode>General</c:formatCode>
                <c:ptCount val="20"/>
                <c:pt idx="0">
                  <c:v>6.3533114392319616</c:v>
                </c:pt>
                <c:pt idx="1">
                  <c:v>22.623321150860111</c:v>
                </c:pt>
                <c:pt idx="2">
                  <c:v>61.539107288414911</c:v>
                </c:pt>
                <c:pt idx="3">
                  <c:v>120.75242876770567</c:v>
                </c:pt>
                <c:pt idx="4">
                  <c:v>191.54350824697275</c:v>
                </c:pt>
                <c:pt idx="5">
                  <c:v>231.61711765373212</c:v>
                </c:pt>
                <c:pt idx="6">
                  <c:v>315.13690745874391</c:v>
                </c:pt>
                <c:pt idx="7">
                  <c:v>352.37643057118783</c:v>
                </c:pt>
                <c:pt idx="8">
                  <c:v>341.13053185125534</c:v>
                </c:pt>
                <c:pt idx="9">
                  <c:v>425.26080013359797</c:v>
                </c:pt>
                <c:pt idx="10">
                  <c:v>400.98553716859283</c:v>
                </c:pt>
                <c:pt idx="11">
                  <c:v>474.99174540397939</c:v>
                </c:pt>
                <c:pt idx="12">
                  <c:v>472.56143700895063</c:v>
                </c:pt>
                <c:pt idx="13">
                  <c:v>569.15466950588359</c:v>
                </c:pt>
                <c:pt idx="14">
                  <c:v>558.36433320738308</c:v>
                </c:pt>
                <c:pt idx="15">
                  <c:v>582.16148713846599</c:v>
                </c:pt>
                <c:pt idx="16">
                  <c:v>608.95433086858441</c:v>
                </c:pt>
                <c:pt idx="17">
                  <c:v>711.40208418055909</c:v>
                </c:pt>
                <c:pt idx="18">
                  <c:v>698.26425338025513</c:v>
                </c:pt>
                <c:pt idx="19">
                  <c:v>678.80699801900039</c:v>
                </c:pt>
              </c:numCache>
            </c:numRef>
          </c:val>
        </c:ser>
        <c:ser>
          <c:idx val="10"/>
          <c:order val="10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[1]KolAnt1!$KA$5:$KA$24</c:f>
              <c:numCache>
                <c:formatCode>General</c:formatCode>
                <c:ptCount val="20"/>
                <c:pt idx="0">
                  <c:v>5.2114460726243808</c:v>
                </c:pt>
                <c:pt idx="1">
                  <c:v>9.4024644528521737</c:v>
                </c:pt>
                <c:pt idx="2">
                  <c:v>13.604509501495892</c:v>
                </c:pt>
                <c:pt idx="3">
                  <c:v>17.790582567741883</c:v>
                </c:pt>
                <c:pt idx="4">
                  <c:v>22.020636245897766</c:v>
                </c:pt>
                <c:pt idx="5">
                  <c:v>26.259974810795605</c:v>
                </c:pt>
                <c:pt idx="6">
                  <c:v>30.45855771020107</c:v>
                </c:pt>
                <c:pt idx="7">
                  <c:v>34.677432388957449</c:v>
                </c:pt>
                <c:pt idx="8">
                  <c:v>38.914804031720109</c:v>
                </c:pt>
                <c:pt idx="9">
                  <c:v>43.155276389393293</c:v>
                </c:pt>
                <c:pt idx="10">
                  <c:v>47.427231393208451</c:v>
                </c:pt>
                <c:pt idx="11">
                  <c:v>51.688044281703966</c:v>
                </c:pt>
                <c:pt idx="12">
                  <c:v>55.951644410725166</c:v>
                </c:pt>
                <c:pt idx="13">
                  <c:v>61.035496382034758</c:v>
                </c:pt>
                <c:pt idx="14">
                  <c:v>66.371464011401798</c:v>
                </c:pt>
                <c:pt idx="15">
                  <c:v>69.883864284514175</c:v>
                </c:pt>
                <c:pt idx="16">
                  <c:v>73.630380430360063</c:v>
                </c:pt>
                <c:pt idx="17">
                  <c:v>78.008741201647481</c:v>
                </c:pt>
                <c:pt idx="18">
                  <c:v>82.246115978994538</c:v>
                </c:pt>
                <c:pt idx="19">
                  <c:v>87.284805131879892</c:v>
                </c:pt>
              </c:numCache>
            </c:numRef>
          </c:val>
        </c:ser>
        <c:ser>
          <c:idx val="11"/>
          <c:order val="11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[1]KolAnt1!$KA$29:$KA$48</c:f>
              <c:numCache>
                <c:formatCode>General</c:formatCode>
                <c:ptCount val="20"/>
                <c:pt idx="0">
                  <c:v>6.0115975023473451</c:v>
                </c:pt>
                <c:pt idx="1">
                  <c:v>11.290791971740491</c:v>
                </c:pt>
                <c:pt idx="2">
                  <c:v>16.406742207629698</c:v>
                </c:pt>
                <c:pt idx="3">
                  <c:v>20.86961893046707</c:v>
                </c:pt>
                <c:pt idx="4">
                  <c:v>24.589562683391915</c:v>
                </c:pt>
                <c:pt idx="5">
                  <c:v>29.243563700828524</c:v>
                </c:pt>
                <c:pt idx="6">
                  <c:v>34.058533591916039</c:v>
                </c:pt>
                <c:pt idx="7">
                  <c:v>38.82237250741732</c:v>
                </c:pt>
                <c:pt idx="8">
                  <c:v>43.54444734210152</c:v>
                </c:pt>
                <c:pt idx="9">
                  <c:v>48.098965101170492</c:v>
                </c:pt>
                <c:pt idx="10">
                  <c:v>53.149717636473802</c:v>
                </c:pt>
                <c:pt idx="11">
                  <c:v>57.592150628706428</c:v>
                </c:pt>
                <c:pt idx="12">
                  <c:v>62.302935284180684</c:v>
                </c:pt>
                <c:pt idx="13">
                  <c:v>68.525645859705733</c:v>
                </c:pt>
                <c:pt idx="14">
                  <c:v>73.165056455191532</c:v>
                </c:pt>
                <c:pt idx="15">
                  <c:v>78.611761860991905</c:v>
                </c:pt>
                <c:pt idx="16">
                  <c:v>86.023294771515154</c:v>
                </c:pt>
                <c:pt idx="17">
                  <c:v>91.627161718022734</c:v>
                </c:pt>
                <c:pt idx="18">
                  <c:v>98.464293412871584</c:v>
                </c:pt>
                <c:pt idx="19">
                  <c:v>99.459418895290682</c:v>
                </c:pt>
              </c:numCache>
            </c:numRef>
          </c:val>
        </c:ser>
        <c:ser>
          <c:idx val="12"/>
          <c:order val="12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[1]KolAnt1!$KA$53:$KA$72</c:f>
              <c:numCache>
                <c:formatCode>General</c:formatCode>
                <c:ptCount val="20"/>
                <c:pt idx="0">
                  <c:v>6.0515632664535657</c:v>
                </c:pt>
                <c:pt idx="1">
                  <c:v>11.037002829071762</c:v>
                </c:pt>
                <c:pt idx="2">
                  <c:v>15.995954963032416</c:v>
                </c:pt>
                <c:pt idx="3">
                  <c:v>20.931814432256729</c:v>
                </c:pt>
                <c:pt idx="4">
                  <c:v>25.944065566494764</c:v>
                </c:pt>
                <c:pt idx="5">
                  <c:v>30.88219604356544</c:v>
                </c:pt>
                <c:pt idx="6">
                  <c:v>35.875285929843457</c:v>
                </c:pt>
                <c:pt idx="7">
                  <c:v>40.824356474228999</c:v>
                </c:pt>
                <c:pt idx="8">
                  <c:v>45.774342473259154</c:v>
                </c:pt>
                <c:pt idx="9">
                  <c:v>50.534767464759589</c:v>
                </c:pt>
                <c:pt idx="10">
                  <c:v>56.7157794611119</c:v>
                </c:pt>
                <c:pt idx="11">
                  <c:v>62.945140874190066</c:v>
                </c:pt>
                <c:pt idx="12">
                  <c:v>65.686069810698129</c:v>
                </c:pt>
                <c:pt idx="13">
                  <c:v>72.243709099991975</c:v>
                </c:pt>
                <c:pt idx="14">
                  <c:v>76.935780950019563</c:v>
                </c:pt>
                <c:pt idx="15">
                  <c:v>79.884505752102214</c:v>
                </c:pt>
                <c:pt idx="16">
                  <c:v>84.735400980178014</c:v>
                </c:pt>
                <c:pt idx="17">
                  <c:v>89.640811212809666</c:v>
                </c:pt>
                <c:pt idx="18">
                  <c:v>94.446819241109125</c:v>
                </c:pt>
                <c:pt idx="19">
                  <c:v>99.37761429311324</c:v>
                </c:pt>
              </c:numCache>
            </c:numRef>
          </c:val>
        </c:ser>
        <c:ser>
          <c:idx val="13"/>
          <c:order val="13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[1]KolAnt1!$KA$77:$KA$96</c:f>
              <c:numCache>
                <c:formatCode>General</c:formatCode>
                <c:ptCount val="20"/>
                <c:pt idx="0">
                  <c:v>6.4854297870539934</c:v>
                </c:pt>
                <c:pt idx="1">
                  <c:v>22.505121058855732</c:v>
                </c:pt>
                <c:pt idx="2">
                  <c:v>53.793531570258089</c:v>
                </c:pt>
                <c:pt idx="3">
                  <c:v>102.10051625720477</c:v>
                </c:pt>
                <c:pt idx="4">
                  <c:v>152.07365563007562</c:v>
                </c:pt>
                <c:pt idx="5">
                  <c:v>213.36467549878003</c:v>
                </c:pt>
                <c:pt idx="6">
                  <c:v>229.97968046970837</c:v>
                </c:pt>
                <c:pt idx="7">
                  <c:v>292.48568465756154</c:v>
                </c:pt>
                <c:pt idx="8">
                  <c:v>336.71363410986675</c:v>
                </c:pt>
                <c:pt idx="9">
                  <c:v>348.65678382075606</c:v>
                </c:pt>
                <c:pt idx="10">
                  <c:v>360.9768988921183</c:v>
                </c:pt>
                <c:pt idx="11">
                  <c:v>390.25485420041139</c:v>
                </c:pt>
                <c:pt idx="12">
                  <c:v>464.93116462741284</c:v>
                </c:pt>
                <c:pt idx="13">
                  <c:v>412.80750377646103</c:v>
                </c:pt>
                <c:pt idx="14">
                  <c:v>456.79197254981318</c:v>
                </c:pt>
                <c:pt idx="15">
                  <c:v>465.71078317342989</c:v>
                </c:pt>
                <c:pt idx="16">
                  <c:v>499.90950444067687</c:v>
                </c:pt>
                <c:pt idx="17">
                  <c:v>639.13490725649399</c:v>
                </c:pt>
                <c:pt idx="18">
                  <c:v>561.26573389369969</c:v>
                </c:pt>
                <c:pt idx="19">
                  <c:v>582.99862902562052</c:v>
                </c:pt>
              </c:numCache>
            </c:numRef>
          </c:val>
        </c:ser>
        <c:ser>
          <c:idx val="14"/>
          <c:order val="14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[1]KolAnt1!$KA$101:$KA$120</c:f>
              <c:numCache>
                <c:formatCode>General</c:formatCode>
                <c:ptCount val="20"/>
                <c:pt idx="0">
                  <c:v>6.478727160768039</c:v>
                </c:pt>
                <c:pt idx="1">
                  <c:v>25.491448729139886</c:v>
                </c:pt>
                <c:pt idx="2">
                  <c:v>73.56254385158509</c:v>
                </c:pt>
                <c:pt idx="3">
                  <c:v>152.6868782322943</c:v>
                </c:pt>
                <c:pt idx="4">
                  <c:v>247.35581035302727</c:v>
                </c:pt>
                <c:pt idx="5">
                  <c:v>308.86122794626789</c:v>
                </c:pt>
                <c:pt idx="6">
                  <c:v>421.76706594125613</c:v>
                </c:pt>
                <c:pt idx="7">
                  <c:v>483.06620742881216</c:v>
                </c:pt>
                <c:pt idx="8">
                  <c:v>458.56629414874465</c:v>
                </c:pt>
                <c:pt idx="9">
                  <c:v>597.01348866640205</c:v>
                </c:pt>
                <c:pt idx="10">
                  <c:v>556.19779323140722</c:v>
                </c:pt>
                <c:pt idx="11">
                  <c:v>659.35593759602057</c:v>
                </c:pt>
                <c:pt idx="12">
                  <c:v>675.9006385910493</c:v>
                </c:pt>
                <c:pt idx="13">
                  <c:v>820.84295429411634</c:v>
                </c:pt>
                <c:pt idx="14">
                  <c:v>742.35213659261683</c:v>
                </c:pt>
                <c:pt idx="15">
                  <c:v>827.59180866153395</c:v>
                </c:pt>
                <c:pt idx="16">
                  <c:v>836.28641313141554</c:v>
                </c:pt>
                <c:pt idx="17">
                  <c:v>1060.437229219441</c:v>
                </c:pt>
                <c:pt idx="18">
                  <c:v>957.64899281974488</c:v>
                </c:pt>
                <c:pt idx="19">
                  <c:v>924.37529478099952</c:v>
                </c:pt>
              </c:numCache>
            </c:numRef>
          </c:val>
        </c:ser>
        <c:marker val="1"/>
        <c:axId val="75099520"/>
        <c:axId val="147461248"/>
      </c:lineChart>
      <c:catAx>
        <c:axId val="75099520"/>
        <c:scaling>
          <c:orientation val="minMax"/>
        </c:scaling>
        <c:axPos val="b"/>
        <c:majorGridlines/>
        <c:numFmt formatCode="General" sourceLinked="1"/>
        <c:tickLblPos val="nextTo"/>
        <c:crossAx val="147461248"/>
        <c:crosses val="autoZero"/>
        <c:auto val="1"/>
        <c:lblAlgn val="ctr"/>
        <c:lblOffset val="100"/>
      </c:catAx>
      <c:valAx>
        <c:axId val="14746124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времени (в</a:t>
                </a:r>
                <a:r>
                  <a:rPr lang="ru-RU" baseline="0"/>
                  <a:t> сек.) выполнения 10000 итераций</a:t>
                </a:r>
                <a:endParaRPr lang="ru-RU"/>
              </a:p>
            </c:rich>
          </c:tx>
          <c:layout/>
        </c:title>
        <c:numFmt formatCode="General" sourceLinked="1"/>
        <c:tickLblPos val="nextTo"/>
        <c:crossAx val="75099520"/>
        <c:crosses val="autoZero"/>
        <c:crossBetween val="between"/>
      </c:valAx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ayout/>
    </c:legend>
    <c:plotVisOnly val="1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2"/>
          <c:order val="0"/>
          <c:tx>
            <c:v>Итерации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[1]KolAnt1!$N$53:$N$72</c:f>
              <c:numCache>
                <c:formatCode>General</c:formatCode>
                <c:ptCount val="20"/>
                <c:pt idx="0">
                  <c:v>5272.96</c:v>
                </c:pt>
                <c:pt idx="1">
                  <c:v>9318.01</c:v>
                </c:pt>
                <c:pt idx="2">
                  <c:v>12214.52</c:v>
                </c:pt>
                <c:pt idx="3">
                  <c:v>14753.47</c:v>
                </c:pt>
                <c:pt idx="4">
                  <c:v>17476.28</c:v>
                </c:pt>
                <c:pt idx="5">
                  <c:v>20053.599999999999</c:v>
                </c:pt>
                <c:pt idx="6">
                  <c:v>22379.27</c:v>
                </c:pt>
                <c:pt idx="7">
                  <c:v>24832.67</c:v>
                </c:pt>
                <c:pt idx="8">
                  <c:v>27518.92</c:v>
                </c:pt>
                <c:pt idx="9">
                  <c:v>29787.47</c:v>
                </c:pt>
                <c:pt idx="10">
                  <c:v>32580.75</c:v>
                </c:pt>
                <c:pt idx="11">
                  <c:v>34805.440000000002</c:v>
                </c:pt>
                <c:pt idx="12">
                  <c:v>37417.96</c:v>
                </c:pt>
                <c:pt idx="13">
                  <c:v>39576.54</c:v>
                </c:pt>
                <c:pt idx="14">
                  <c:v>42442.64</c:v>
                </c:pt>
                <c:pt idx="15">
                  <c:v>44661.39</c:v>
                </c:pt>
                <c:pt idx="16">
                  <c:v>47050.52</c:v>
                </c:pt>
                <c:pt idx="17">
                  <c:v>49507.16</c:v>
                </c:pt>
                <c:pt idx="18">
                  <c:v>51327.57</c:v>
                </c:pt>
                <c:pt idx="19">
                  <c:v>54069.09</c:v>
                </c:pt>
              </c:numCache>
            </c:numRef>
          </c:val>
        </c:ser>
        <c:ser>
          <c:idx val="3"/>
          <c:order val="1"/>
          <c:tx>
            <c:v>Граф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[1]KolAnt1!$N$77:$N$96</c:f>
              <c:numCache>
                <c:formatCode>General</c:formatCode>
                <c:ptCount val="20"/>
                <c:pt idx="0">
                  <c:v>92841.8</c:v>
                </c:pt>
                <c:pt idx="1">
                  <c:v>2425482.5</c:v>
                </c:pt>
                <c:pt idx="2">
                  <c:v>8207688.21</c:v>
                </c:pt>
                <c:pt idx="3">
                  <c:v>17008862.539999999</c:v>
                </c:pt>
                <c:pt idx="4">
                  <c:v>26939256.140000001</c:v>
                </c:pt>
                <c:pt idx="5">
                  <c:v>36730047.869999997</c:v>
                </c:pt>
                <c:pt idx="6">
                  <c:v>40943606.93</c:v>
                </c:pt>
                <c:pt idx="7">
                  <c:v>53095630.200000003</c:v>
                </c:pt>
                <c:pt idx="8">
                  <c:v>60063464.039999999</c:v>
                </c:pt>
                <c:pt idx="9">
                  <c:v>60981724.420000002</c:v>
                </c:pt>
                <c:pt idx="10">
                  <c:v>64096305.149999999</c:v>
                </c:pt>
                <c:pt idx="11">
                  <c:v>68561854.25</c:v>
                </c:pt>
                <c:pt idx="12">
                  <c:v>82301456.569999993</c:v>
                </c:pt>
                <c:pt idx="13">
                  <c:v>73057312.590000004</c:v>
                </c:pt>
                <c:pt idx="14">
                  <c:v>80035530.319999993</c:v>
                </c:pt>
                <c:pt idx="15">
                  <c:v>82206616.280000001</c:v>
                </c:pt>
                <c:pt idx="16">
                  <c:v>87918077.099999994</c:v>
                </c:pt>
                <c:pt idx="17">
                  <c:v>105311266.09999999</c:v>
                </c:pt>
                <c:pt idx="18">
                  <c:v>98078880.609999999</c:v>
                </c:pt>
                <c:pt idx="19">
                  <c:v>100603049.5</c:v>
                </c:pt>
              </c:numCache>
            </c:numRef>
          </c:val>
        </c:ser>
        <c:ser>
          <c:idx val="4"/>
          <c:order val="2"/>
          <c:tx>
            <c:v>Граф с сортировкой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[1]KolAnt1!$N$101:$N$120</c:f>
              <c:numCache>
                <c:formatCode>General</c:formatCode>
                <c:ptCount val="20"/>
                <c:pt idx="0">
                  <c:v>90949.83</c:v>
                </c:pt>
                <c:pt idx="1">
                  <c:v>2051987.79</c:v>
                </c:pt>
                <c:pt idx="2">
                  <c:v>7958944.0300000003</c:v>
                </c:pt>
                <c:pt idx="3">
                  <c:v>17776736.870000001</c:v>
                </c:pt>
                <c:pt idx="4">
                  <c:v>29342265.239999998</c:v>
                </c:pt>
                <c:pt idx="5">
                  <c:v>36771354.149999999</c:v>
                </c:pt>
                <c:pt idx="6">
                  <c:v>51392147.590000004</c:v>
                </c:pt>
                <c:pt idx="7">
                  <c:v>56611228.159999996</c:v>
                </c:pt>
                <c:pt idx="8">
                  <c:v>54629074.350000001</c:v>
                </c:pt>
                <c:pt idx="9">
                  <c:v>71423849.400000006</c:v>
                </c:pt>
                <c:pt idx="10">
                  <c:v>65527174.43</c:v>
                </c:pt>
                <c:pt idx="11">
                  <c:v>78366951.060000002</c:v>
                </c:pt>
                <c:pt idx="12">
                  <c:v>78296829.859999999</c:v>
                </c:pt>
                <c:pt idx="13">
                  <c:v>95601847.659999996</c:v>
                </c:pt>
                <c:pt idx="14">
                  <c:v>88807996.980000004</c:v>
                </c:pt>
                <c:pt idx="15">
                  <c:v>96275345.939999998</c:v>
                </c:pt>
                <c:pt idx="16">
                  <c:v>97655209.510000005</c:v>
                </c:pt>
                <c:pt idx="17">
                  <c:v>121321920</c:v>
                </c:pt>
                <c:pt idx="18">
                  <c:v>112259834.09999999</c:v>
                </c:pt>
                <c:pt idx="19">
                  <c:v>108194383.09999999</c:v>
                </c:pt>
              </c:numCache>
            </c:numRef>
          </c:val>
        </c:ser>
        <c:marker val="1"/>
        <c:axId val="147507456"/>
        <c:axId val="147513344"/>
      </c:lineChart>
      <c:catAx>
        <c:axId val="147507456"/>
        <c:scaling>
          <c:orientation val="minMax"/>
        </c:scaling>
        <c:axPos val="b"/>
        <c:majorGridlines/>
        <c:numFmt formatCode="General" sourceLinked="1"/>
        <c:tickLblPos val="nextTo"/>
        <c:crossAx val="147513344"/>
        <c:crosses val="autoZero"/>
        <c:auto val="1"/>
        <c:lblAlgn val="ctr"/>
        <c:lblOffset val="100"/>
      </c:catAx>
      <c:valAx>
        <c:axId val="147513344"/>
        <c:scaling>
          <c:logBase val="10"/>
          <c:orientation val="minMax"/>
          <c:min val="1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Кколичество "дополнительных" итераций</a:t>
                </a:r>
              </a:p>
            </c:rich>
          </c:tx>
        </c:title>
        <c:numFmt formatCode="General" sourceLinked="1"/>
        <c:tickLblPos val="nextTo"/>
        <c:crossAx val="147507456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[1]KolAnt1!$EB$5:$EB$24</c:f>
              <c:numCache>
                <c:formatCode>General</c:formatCode>
                <c:ptCount val="20"/>
                <c:pt idx="3">
                  <c:v>6160</c:v>
                </c:pt>
                <c:pt idx="4">
                  <c:v>13793.5</c:v>
                </c:pt>
                <c:pt idx="5">
                  <c:v>14352</c:v>
                </c:pt>
                <c:pt idx="6">
                  <c:v>20296.666669999999</c:v>
                </c:pt>
                <c:pt idx="7">
                  <c:v>23852.25</c:v>
                </c:pt>
                <c:pt idx="8">
                  <c:v>25027.736840000001</c:v>
                </c:pt>
                <c:pt idx="9">
                  <c:v>30167.583330000001</c:v>
                </c:pt>
                <c:pt idx="10">
                  <c:v>32097.72222</c:v>
                </c:pt>
                <c:pt idx="11">
                  <c:v>40884.333330000001</c:v>
                </c:pt>
                <c:pt idx="12">
                  <c:v>39018.25806</c:v>
                </c:pt>
                <c:pt idx="13">
                  <c:v>42717.088239999997</c:v>
                </c:pt>
                <c:pt idx="14">
                  <c:v>41145.724999999999</c:v>
                </c:pt>
                <c:pt idx="15">
                  <c:v>45369.063829999999</c:v>
                </c:pt>
                <c:pt idx="16">
                  <c:v>50812.679250000001</c:v>
                </c:pt>
                <c:pt idx="17">
                  <c:v>52165.39344</c:v>
                </c:pt>
                <c:pt idx="18">
                  <c:v>52427.470589999997</c:v>
                </c:pt>
                <c:pt idx="19">
                  <c:v>61026.253729999997</c:v>
                </c:pt>
              </c:numCache>
            </c:numRef>
          </c:val>
        </c:ser>
        <c:ser>
          <c:idx val="1"/>
          <c:order val="1"/>
          <c:tx>
            <c:v>улучшенный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[1]KolAnt1!$EB$29:$EB$48</c:f>
              <c:numCache>
                <c:formatCode>General</c:formatCode>
                <c:ptCount val="20"/>
                <c:pt idx="0">
                  <c:v>43198</c:v>
                </c:pt>
                <c:pt idx="1">
                  <c:v>19508.166669999999</c:v>
                </c:pt>
                <c:pt idx="2">
                  <c:v>35254.571430000004</c:v>
                </c:pt>
                <c:pt idx="3">
                  <c:v>44530.434780000003</c:v>
                </c:pt>
                <c:pt idx="4">
                  <c:v>55961.161289999996</c:v>
                </c:pt>
                <c:pt idx="5">
                  <c:v>62817.921049999997</c:v>
                </c:pt>
                <c:pt idx="6">
                  <c:v>73090.75</c:v>
                </c:pt>
                <c:pt idx="7">
                  <c:v>81100.672409999999</c:v>
                </c:pt>
                <c:pt idx="8">
                  <c:v>79893.86275</c:v>
                </c:pt>
                <c:pt idx="9">
                  <c:v>90309.216669999994</c:v>
                </c:pt>
                <c:pt idx="10">
                  <c:v>104755.01609999999</c:v>
                </c:pt>
                <c:pt idx="11">
                  <c:v>125272.0606</c:v>
                </c:pt>
                <c:pt idx="12">
                  <c:v>109865.37880000001</c:v>
                </c:pt>
                <c:pt idx="13">
                  <c:v>129930.5079</c:v>
                </c:pt>
                <c:pt idx="14">
                  <c:v>141813.21049999999</c:v>
                </c:pt>
                <c:pt idx="15">
                  <c:v>134373.56719999999</c:v>
                </c:pt>
                <c:pt idx="16">
                  <c:v>161046.57750000001</c:v>
                </c:pt>
                <c:pt idx="17">
                  <c:v>112720.2895</c:v>
                </c:pt>
                <c:pt idx="18">
                  <c:v>149428.72459999999</c:v>
                </c:pt>
                <c:pt idx="19">
                  <c:v>140607.9241</c:v>
                </c:pt>
              </c:numCache>
            </c:numRef>
          </c:val>
        </c:ser>
        <c:ser>
          <c:idx val="2"/>
          <c:order val="2"/>
          <c:tx>
            <c:v>Итерации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[1]KolAnt1!$EB$53:$EB$72</c:f>
              <c:numCache>
                <c:formatCode>General</c:formatCode>
                <c:ptCount val="20"/>
                <c:pt idx="0">
                  <c:v>9662</c:v>
                </c:pt>
                <c:pt idx="1">
                  <c:v>37900.800000000003</c:v>
                </c:pt>
                <c:pt idx="2">
                  <c:v>25586.07143</c:v>
                </c:pt>
                <c:pt idx="3">
                  <c:v>43112.409090000001</c:v>
                </c:pt>
                <c:pt idx="4">
                  <c:v>55146.571430000004</c:v>
                </c:pt>
                <c:pt idx="5">
                  <c:v>69912.083329999994</c:v>
                </c:pt>
                <c:pt idx="6">
                  <c:v>82534.346940000003</c:v>
                </c:pt>
                <c:pt idx="7">
                  <c:v>77028.921570000006</c:v>
                </c:pt>
                <c:pt idx="8">
                  <c:v>82541.8</c:v>
                </c:pt>
                <c:pt idx="9">
                  <c:v>115256</c:v>
                </c:pt>
                <c:pt idx="10">
                  <c:v>87630.540980000005</c:v>
                </c:pt>
                <c:pt idx="11">
                  <c:v>112913.46030000001</c:v>
                </c:pt>
                <c:pt idx="12">
                  <c:v>106072.3284</c:v>
                </c:pt>
                <c:pt idx="13">
                  <c:v>131809.16130000001</c:v>
                </c:pt>
                <c:pt idx="14">
                  <c:v>137217.67110000001</c:v>
                </c:pt>
                <c:pt idx="15">
                  <c:v>107835.6667</c:v>
                </c:pt>
                <c:pt idx="16">
                  <c:v>126605.30379999999</c:v>
                </c:pt>
                <c:pt idx="17">
                  <c:v>160372.63750000001</c:v>
                </c:pt>
                <c:pt idx="18">
                  <c:v>140819.2237</c:v>
                </c:pt>
                <c:pt idx="19">
                  <c:v>152898.13099999999</c:v>
                </c:pt>
              </c:numCache>
            </c:numRef>
          </c:val>
        </c:ser>
        <c:ser>
          <c:idx val="3"/>
          <c:order val="3"/>
          <c:tx>
            <c:v>Граф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[1]KolAnt1!$EB$77:$EB$96</c:f>
              <c:numCache>
                <c:formatCode>General</c:formatCode>
                <c:ptCount val="20"/>
                <c:pt idx="0">
                  <c:v>6998</c:v>
                </c:pt>
                <c:pt idx="1">
                  <c:v>56793.85714</c:v>
                </c:pt>
                <c:pt idx="2">
                  <c:v>46151.3</c:v>
                </c:pt>
                <c:pt idx="3">
                  <c:v>42376.888890000002</c:v>
                </c:pt>
                <c:pt idx="4">
                  <c:v>55533.533329999998</c:v>
                </c:pt>
                <c:pt idx="5">
                  <c:v>52060.184209999999</c:v>
                </c:pt>
                <c:pt idx="6">
                  <c:v>77210.789470000003</c:v>
                </c:pt>
                <c:pt idx="7">
                  <c:v>109291.3824</c:v>
                </c:pt>
                <c:pt idx="8">
                  <c:v>96336.25</c:v>
                </c:pt>
                <c:pt idx="9">
                  <c:v>93840.891300000003</c:v>
                </c:pt>
                <c:pt idx="10">
                  <c:v>106949</c:v>
                </c:pt>
                <c:pt idx="11">
                  <c:v>85791.25</c:v>
                </c:pt>
                <c:pt idx="12">
                  <c:v>147239.4068</c:v>
                </c:pt>
                <c:pt idx="13">
                  <c:v>114088.9016</c:v>
                </c:pt>
                <c:pt idx="14">
                  <c:v>128749.2453</c:v>
                </c:pt>
                <c:pt idx="15">
                  <c:v>122649.8438</c:v>
                </c:pt>
                <c:pt idx="16">
                  <c:v>128244.44439999999</c:v>
                </c:pt>
                <c:pt idx="17">
                  <c:v>133553.13430000001</c:v>
                </c:pt>
                <c:pt idx="18">
                  <c:v>188702.36989999999</c:v>
                </c:pt>
                <c:pt idx="19">
                  <c:v>150038.68119999999</c:v>
                </c:pt>
              </c:numCache>
            </c:numRef>
          </c:val>
        </c:ser>
        <c:ser>
          <c:idx val="4"/>
          <c:order val="4"/>
          <c:tx>
            <c:v>Граф с сортировкой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[1]KolAnt1!$EB$101:$EB$120</c:f>
              <c:numCache>
                <c:formatCode>General</c:formatCode>
                <c:ptCount val="20"/>
                <c:pt idx="0">
                  <c:v>30218</c:v>
                </c:pt>
                <c:pt idx="1">
                  <c:v>27773.666669999999</c:v>
                </c:pt>
                <c:pt idx="2">
                  <c:v>49170.636359999997</c:v>
                </c:pt>
                <c:pt idx="3">
                  <c:v>48192.611109999998</c:v>
                </c:pt>
                <c:pt idx="4">
                  <c:v>77331.642860000007</c:v>
                </c:pt>
                <c:pt idx="5">
                  <c:v>89854.916670000006</c:v>
                </c:pt>
                <c:pt idx="6">
                  <c:v>72562.294120000006</c:v>
                </c:pt>
                <c:pt idx="7">
                  <c:v>94848.333329999994</c:v>
                </c:pt>
                <c:pt idx="8">
                  <c:v>79329.095239999995</c:v>
                </c:pt>
                <c:pt idx="9">
                  <c:v>106924.8974</c:v>
                </c:pt>
                <c:pt idx="10">
                  <c:v>93047.672730000006</c:v>
                </c:pt>
                <c:pt idx="11">
                  <c:v>162813.6667</c:v>
                </c:pt>
                <c:pt idx="12">
                  <c:v>102620.4286</c:v>
                </c:pt>
                <c:pt idx="13">
                  <c:v>123568.15790000001</c:v>
                </c:pt>
                <c:pt idx="14">
                  <c:v>122739.3333</c:v>
                </c:pt>
                <c:pt idx="15">
                  <c:v>132745.30360000001</c:v>
                </c:pt>
                <c:pt idx="16">
                  <c:v>153852.16949999999</c:v>
                </c:pt>
                <c:pt idx="17">
                  <c:v>195261.5</c:v>
                </c:pt>
                <c:pt idx="18">
                  <c:v>105794.66130000001</c:v>
                </c:pt>
                <c:pt idx="19">
                  <c:v>150691.3333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[1]KolAnt1!$EF$5:$EF$24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6160</c:v>
                </c:pt>
                <c:pt idx="4">
                  <c:v>16287.698355243625</c:v>
                </c:pt>
                <c:pt idx="5">
                  <c:v>18234.051555433027</c:v>
                </c:pt>
                <c:pt idx="6">
                  <c:v>30594.80829574573</c:v>
                </c:pt>
                <c:pt idx="7">
                  <c:v>28548.675821258919</c:v>
                </c:pt>
                <c:pt idx="8">
                  <c:v>29171.805276004059</c:v>
                </c:pt>
                <c:pt idx="9">
                  <c:v>34300.352244489608</c:v>
                </c:pt>
                <c:pt idx="10">
                  <c:v>38138.823951642204</c:v>
                </c:pt>
                <c:pt idx="11">
                  <c:v>44699.584580587747</c:v>
                </c:pt>
                <c:pt idx="12">
                  <c:v>44693.399470499091</c:v>
                </c:pt>
                <c:pt idx="13">
                  <c:v>48011.281340031659</c:v>
                </c:pt>
                <c:pt idx="14">
                  <c:v>46473.027830826191</c:v>
                </c:pt>
                <c:pt idx="15">
                  <c:v>50172.832614685634</c:v>
                </c:pt>
                <c:pt idx="16">
                  <c:v>55451.275596664593</c:v>
                </c:pt>
                <c:pt idx="17">
                  <c:v>57063.180526754681</c:v>
                </c:pt>
                <c:pt idx="18">
                  <c:v>58937.167447347747</c:v>
                </c:pt>
                <c:pt idx="19">
                  <c:v>67679.230264054073</c:v>
                </c:pt>
              </c:numCache>
            </c:numRef>
          </c:val>
        </c:ser>
        <c:ser>
          <c:idx val="6"/>
          <c:order val="6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[1]KolAnt1!$EE$5:$EE$24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6160</c:v>
                </c:pt>
                <c:pt idx="4">
                  <c:v>11299.301644756375</c:v>
                </c:pt>
                <c:pt idx="5">
                  <c:v>10469.948444566971</c:v>
                </c:pt>
                <c:pt idx="6">
                  <c:v>9998.5250442542692</c:v>
                </c:pt>
                <c:pt idx="7">
                  <c:v>19155.824178741081</c:v>
                </c:pt>
                <c:pt idx="8">
                  <c:v>20883.668403995944</c:v>
                </c:pt>
                <c:pt idx="9">
                  <c:v>26034.814415510391</c:v>
                </c:pt>
                <c:pt idx="10">
                  <c:v>26056.620488357796</c:v>
                </c:pt>
                <c:pt idx="11">
                  <c:v>37069.082079412256</c:v>
                </c:pt>
                <c:pt idx="12">
                  <c:v>33343.116649500909</c:v>
                </c:pt>
                <c:pt idx="13">
                  <c:v>37422.895139968336</c:v>
                </c:pt>
                <c:pt idx="14">
                  <c:v>35818.422169173806</c:v>
                </c:pt>
                <c:pt idx="15">
                  <c:v>40565.295045314364</c:v>
                </c:pt>
                <c:pt idx="16">
                  <c:v>46174.082903335409</c:v>
                </c:pt>
                <c:pt idx="17">
                  <c:v>47267.606353245319</c:v>
                </c:pt>
                <c:pt idx="18">
                  <c:v>45917.773732652247</c:v>
                </c:pt>
                <c:pt idx="19">
                  <c:v>54373.277195945928</c:v>
                </c:pt>
              </c:numCache>
            </c:numRef>
          </c:val>
        </c:ser>
        <c:ser>
          <c:idx val="7"/>
          <c:order val="7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[1]KolAnt1!$EE$29:$EE$48</c:f>
              <c:numCache>
                <c:formatCode>General</c:formatCode>
                <c:ptCount val="20"/>
                <c:pt idx="0">
                  <c:v>43198</c:v>
                </c:pt>
                <c:pt idx="1">
                  <c:v>7495.6515871149841</c:v>
                </c:pt>
                <c:pt idx="2">
                  <c:v>15847.246367455875</c:v>
                </c:pt>
                <c:pt idx="3">
                  <c:v>24729.113967529978</c:v>
                </c:pt>
                <c:pt idx="4">
                  <c:v>29611.384416137404</c:v>
                </c:pt>
                <c:pt idx="5">
                  <c:v>36979.477142055926</c:v>
                </c:pt>
                <c:pt idx="6">
                  <c:v>50841.096065073325</c:v>
                </c:pt>
                <c:pt idx="7">
                  <c:v>55813.492199317378</c:v>
                </c:pt>
                <c:pt idx="8">
                  <c:v>48638.484253630617</c:v>
                </c:pt>
                <c:pt idx="9">
                  <c:v>59083.554652391671</c:v>
                </c:pt>
                <c:pt idx="10">
                  <c:v>70688.777839361806</c:v>
                </c:pt>
                <c:pt idx="11">
                  <c:v>84087.41027811596</c:v>
                </c:pt>
                <c:pt idx="12">
                  <c:v>79300.409154048524</c:v>
                </c:pt>
                <c:pt idx="13">
                  <c:v>85012.013190298923</c:v>
                </c:pt>
                <c:pt idx="14">
                  <c:v>90968.654631407611</c:v>
                </c:pt>
                <c:pt idx="15">
                  <c:v>92556.85094071526</c:v>
                </c:pt>
                <c:pt idx="16">
                  <c:v>112476.75781607862</c:v>
                </c:pt>
                <c:pt idx="17">
                  <c:v>75575.03178393151</c:v>
                </c:pt>
                <c:pt idx="18">
                  <c:v>94646.049942991274</c:v>
                </c:pt>
                <c:pt idx="19">
                  <c:v>89832.330339949243</c:v>
                </c:pt>
              </c:numCache>
            </c:numRef>
          </c:val>
        </c:ser>
        <c:ser>
          <c:idx val="8"/>
          <c:order val="8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[1]KolAnt1!$EF$29:$EF$48</c:f>
              <c:numCache>
                <c:formatCode>General</c:formatCode>
                <c:ptCount val="20"/>
                <c:pt idx="0">
                  <c:v>43198</c:v>
                </c:pt>
                <c:pt idx="1">
                  <c:v>31520.681752885015</c:v>
                </c:pt>
                <c:pt idx="2">
                  <c:v>54661.896492544132</c:v>
                </c:pt>
                <c:pt idx="3">
                  <c:v>64331.755592470028</c:v>
                </c:pt>
                <c:pt idx="4">
                  <c:v>82310.938163862593</c:v>
                </c:pt>
                <c:pt idx="5">
                  <c:v>88656.364957944068</c:v>
                </c:pt>
                <c:pt idx="6">
                  <c:v>95340.403934926668</c:v>
                </c:pt>
                <c:pt idx="7">
                  <c:v>106387.85262068262</c:v>
                </c:pt>
                <c:pt idx="8">
                  <c:v>111149.24124636938</c:v>
                </c:pt>
                <c:pt idx="9">
                  <c:v>121534.87868760832</c:v>
                </c:pt>
                <c:pt idx="10">
                  <c:v>138821.25436063818</c:v>
                </c:pt>
                <c:pt idx="11">
                  <c:v>166456.71092188405</c:v>
                </c:pt>
                <c:pt idx="12">
                  <c:v>140430.34844595147</c:v>
                </c:pt>
                <c:pt idx="13">
                  <c:v>174849.00260970107</c:v>
                </c:pt>
                <c:pt idx="14">
                  <c:v>192657.76636859236</c:v>
                </c:pt>
                <c:pt idx="15">
                  <c:v>176190.28345928472</c:v>
                </c:pt>
                <c:pt idx="16">
                  <c:v>209616.39718392142</c:v>
                </c:pt>
                <c:pt idx="17">
                  <c:v>149865.54721606849</c:v>
                </c:pt>
                <c:pt idx="18">
                  <c:v>204211.39925700868</c:v>
                </c:pt>
                <c:pt idx="19">
                  <c:v>191383.51786005078</c:v>
                </c:pt>
              </c:numCache>
            </c:numRef>
          </c:val>
        </c:ser>
        <c:ser>
          <c:idx val="9"/>
          <c:order val="9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[1]KolAnt1!$EE$53:$EE$72</c:f>
              <c:numCache>
                <c:formatCode>General</c:formatCode>
                <c:ptCount val="20"/>
                <c:pt idx="0">
                  <c:v>9662</c:v>
                </c:pt>
                <c:pt idx="1">
                  <c:v>-2560.0775192038127</c:v>
                </c:pt>
                <c:pt idx="2">
                  <c:v>10550.345644092997</c:v>
                </c:pt>
                <c:pt idx="3">
                  <c:v>23407.700184919075</c:v>
                </c:pt>
                <c:pt idx="4">
                  <c:v>35672.308200800981</c:v>
                </c:pt>
                <c:pt idx="5">
                  <c:v>45678.601838343719</c:v>
                </c:pt>
                <c:pt idx="6">
                  <c:v>58078.12554926172</c:v>
                </c:pt>
                <c:pt idx="7">
                  <c:v>49634.145629027262</c:v>
                </c:pt>
                <c:pt idx="8">
                  <c:v>59660.975656220988</c:v>
                </c:pt>
                <c:pt idx="9">
                  <c:v>73458.50608466148</c:v>
                </c:pt>
                <c:pt idx="10">
                  <c:v>61446.359623028955</c:v>
                </c:pt>
                <c:pt idx="11">
                  <c:v>72008.948047395083</c:v>
                </c:pt>
                <c:pt idx="12">
                  <c:v>72028.398198173512</c:v>
                </c:pt>
                <c:pt idx="13">
                  <c:v>85423.395502498577</c:v>
                </c:pt>
                <c:pt idx="14">
                  <c:v>85964.417888777942</c:v>
                </c:pt>
                <c:pt idx="15">
                  <c:v>73228.203428154113</c:v>
                </c:pt>
                <c:pt idx="16">
                  <c:v>85105.489059734566</c:v>
                </c:pt>
                <c:pt idx="17">
                  <c:v>109843.5644956551</c:v>
                </c:pt>
                <c:pt idx="18">
                  <c:v>88399.866037509404</c:v>
                </c:pt>
                <c:pt idx="19">
                  <c:v>107731.94632823096</c:v>
                </c:pt>
              </c:numCache>
            </c:numRef>
          </c:val>
        </c:ser>
        <c:ser>
          <c:idx val="10"/>
          <c:order val="10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[1]KolAnt1!$EF$53:$EF$72</c:f>
              <c:numCache>
                <c:formatCode>General</c:formatCode>
                <c:ptCount val="20"/>
                <c:pt idx="0">
                  <c:v>9662</c:v>
                </c:pt>
                <c:pt idx="1">
                  <c:v>78361.677519203819</c:v>
                </c:pt>
                <c:pt idx="2">
                  <c:v>40621.797215907005</c:v>
                </c:pt>
                <c:pt idx="3">
                  <c:v>62817.117995080931</c:v>
                </c:pt>
                <c:pt idx="4">
                  <c:v>74620.834659199027</c:v>
                </c:pt>
                <c:pt idx="5">
                  <c:v>94145.564821656269</c:v>
                </c:pt>
                <c:pt idx="6">
                  <c:v>106990.56833073829</c:v>
                </c:pt>
                <c:pt idx="7">
                  <c:v>104423.69751097275</c:v>
                </c:pt>
                <c:pt idx="8">
                  <c:v>105422.62434377903</c:v>
                </c:pt>
                <c:pt idx="9">
                  <c:v>157053.49391533853</c:v>
                </c:pt>
                <c:pt idx="10">
                  <c:v>113814.72233697106</c:v>
                </c:pt>
                <c:pt idx="11">
                  <c:v>153817.97255260492</c:v>
                </c:pt>
                <c:pt idx="12">
                  <c:v>140116.2586018265</c:v>
                </c:pt>
                <c:pt idx="13">
                  <c:v>178194.92709750144</c:v>
                </c:pt>
                <c:pt idx="14">
                  <c:v>188470.92431122207</c:v>
                </c:pt>
                <c:pt idx="15">
                  <c:v>142443.12997184589</c:v>
                </c:pt>
                <c:pt idx="16">
                  <c:v>168105.11854026542</c:v>
                </c:pt>
                <c:pt idx="17">
                  <c:v>210901.71050434493</c:v>
                </c:pt>
                <c:pt idx="18">
                  <c:v>193238.5813624906</c:v>
                </c:pt>
                <c:pt idx="19">
                  <c:v>198064.31567176903</c:v>
                </c:pt>
              </c:numCache>
            </c:numRef>
          </c:val>
        </c:ser>
        <c:ser>
          <c:idx val="11"/>
          <c:order val="11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[1]KolAnt1!$EE$77:$EE$96</c:f>
              <c:numCache>
                <c:formatCode>General</c:formatCode>
                <c:ptCount val="20"/>
                <c:pt idx="0">
                  <c:v>6998</c:v>
                </c:pt>
                <c:pt idx="1">
                  <c:v>24589.093494594294</c:v>
                </c:pt>
                <c:pt idx="2">
                  <c:v>8661.2663428828819</c:v>
                </c:pt>
                <c:pt idx="3">
                  <c:v>11865.275436482734</c:v>
                </c:pt>
                <c:pt idx="4">
                  <c:v>34619.239751710193</c:v>
                </c:pt>
                <c:pt idx="5">
                  <c:v>30098.028732439656</c:v>
                </c:pt>
                <c:pt idx="6">
                  <c:v>38636.139519680284</c:v>
                </c:pt>
                <c:pt idx="7">
                  <c:v>60137.100232108744</c:v>
                </c:pt>
                <c:pt idx="8">
                  <c:v>58564.2254124475</c:v>
                </c:pt>
                <c:pt idx="9">
                  <c:v>56740.595702341132</c:v>
                </c:pt>
                <c:pt idx="10">
                  <c:v>59253.754433735325</c:v>
                </c:pt>
                <c:pt idx="11">
                  <c:v>45929.148844264098</c:v>
                </c:pt>
                <c:pt idx="12">
                  <c:v>88881.617321966929</c:v>
                </c:pt>
                <c:pt idx="13">
                  <c:v>69886.308941293828</c:v>
                </c:pt>
                <c:pt idx="14">
                  <c:v>69258.62546254418</c:v>
                </c:pt>
                <c:pt idx="15">
                  <c:v>75463.812274325464</c:v>
                </c:pt>
                <c:pt idx="16">
                  <c:v>85324.23237043104</c:v>
                </c:pt>
                <c:pt idx="17">
                  <c:v>79213.299785871524</c:v>
                </c:pt>
                <c:pt idx="18">
                  <c:v>122874.43608473281</c:v>
                </c:pt>
                <c:pt idx="19">
                  <c:v>90560.996336084063</c:v>
                </c:pt>
              </c:numCache>
            </c:numRef>
          </c:val>
        </c:ser>
        <c:ser>
          <c:idx val="12"/>
          <c:order val="12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[1]KolAnt1!$EF$77:$EF$96</c:f>
              <c:numCache>
                <c:formatCode>General</c:formatCode>
                <c:ptCount val="20"/>
                <c:pt idx="0">
                  <c:v>6998</c:v>
                </c:pt>
                <c:pt idx="1">
                  <c:v>88998.620785405714</c:v>
                </c:pt>
                <c:pt idx="2">
                  <c:v>83641.333657117124</c:v>
                </c:pt>
                <c:pt idx="3">
                  <c:v>72888.502343517262</c:v>
                </c:pt>
                <c:pt idx="4">
                  <c:v>76447.826908289804</c:v>
                </c:pt>
                <c:pt idx="5">
                  <c:v>74022.339687560336</c:v>
                </c:pt>
                <c:pt idx="6">
                  <c:v>115785.43942031972</c:v>
                </c:pt>
                <c:pt idx="7">
                  <c:v>158445.66456789128</c:v>
                </c:pt>
                <c:pt idx="8">
                  <c:v>134108.2745875525</c:v>
                </c:pt>
                <c:pt idx="9">
                  <c:v>130941.18689765887</c:v>
                </c:pt>
                <c:pt idx="10">
                  <c:v>154644.24556626467</c:v>
                </c:pt>
                <c:pt idx="11">
                  <c:v>125653.3511557359</c:v>
                </c:pt>
                <c:pt idx="12">
                  <c:v>205597.19627803308</c:v>
                </c:pt>
                <c:pt idx="13">
                  <c:v>158291.49425870617</c:v>
                </c:pt>
                <c:pt idx="14">
                  <c:v>188239.86513745581</c:v>
                </c:pt>
                <c:pt idx="15">
                  <c:v>169835.87532567454</c:v>
                </c:pt>
                <c:pt idx="16">
                  <c:v>171164.65642956895</c:v>
                </c:pt>
                <c:pt idx="17">
                  <c:v>187892.96881412849</c:v>
                </c:pt>
                <c:pt idx="18">
                  <c:v>254530.30371526716</c:v>
                </c:pt>
                <c:pt idx="19">
                  <c:v>209516.36606391592</c:v>
                </c:pt>
              </c:numCache>
            </c:numRef>
          </c:val>
        </c:ser>
        <c:ser>
          <c:idx val="13"/>
          <c:order val="13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[1]KolAnt1!$EE$101:$EE$120</c:f>
              <c:numCache>
                <c:formatCode>General</c:formatCode>
                <c:ptCount val="20"/>
                <c:pt idx="0">
                  <c:v>16450.489548941681</c:v>
                </c:pt>
                <c:pt idx="1">
                  <c:v>-9472.6397813054791</c:v>
                </c:pt>
                <c:pt idx="2">
                  <c:v>11514.333798395295</c:v>
                </c:pt>
                <c:pt idx="3">
                  <c:v>10507.701786829894</c:v>
                </c:pt>
                <c:pt idx="4">
                  <c:v>25409.578283623843</c:v>
                </c:pt>
                <c:pt idx="5">
                  <c:v>37388.739399275961</c:v>
                </c:pt>
                <c:pt idx="6">
                  <c:v>31486.790704069637</c:v>
                </c:pt>
                <c:pt idx="7">
                  <c:v>38438.706617582087</c:v>
                </c:pt>
                <c:pt idx="8">
                  <c:v>42858.421566925485</c:v>
                </c:pt>
                <c:pt idx="9">
                  <c:v>53113.105634471503</c:v>
                </c:pt>
                <c:pt idx="10">
                  <c:v>54544.989609539254</c:v>
                </c:pt>
                <c:pt idx="11">
                  <c:v>91204.662866853076</c:v>
                </c:pt>
                <c:pt idx="12">
                  <c:v>57891.179584517042</c:v>
                </c:pt>
                <c:pt idx="13">
                  <c:v>59854.061834745451</c:v>
                </c:pt>
                <c:pt idx="14">
                  <c:v>71899.770354840235</c:v>
                </c:pt>
                <c:pt idx="15">
                  <c:v>72606.256983891246</c:v>
                </c:pt>
                <c:pt idx="16">
                  <c:v>80107.681005507475</c:v>
                </c:pt>
                <c:pt idx="17">
                  <c:v>114975.18611045979</c:v>
                </c:pt>
                <c:pt idx="18">
                  <c:v>54877.469331024651</c:v>
                </c:pt>
                <c:pt idx="19">
                  <c:v>78784.360870428471</c:v>
                </c:pt>
              </c:numCache>
            </c:numRef>
          </c:val>
        </c:ser>
        <c:ser>
          <c:idx val="14"/>
          <c:order val="14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[1]KolAnt1!$EF$101:$EF$120</c:f>
              <c:numCache>
                <c:formatCode>General</c:formatCode>
                <c:ptCount val="20"/>
                <c:pt idx="0">
                  <c:v>43985.510451058319</c:v>
                </c:pt>
                <c:pt idx="1">
                  <c:v>65019.973121305477</c:v>
                </c:pt>
                <c:pt idx="2">
                  <c:v>86826.938921604698</c:v>
                </c:pt>
                <c:pt idx="3">
                  <c:v>85877.52043317011</c:v>
                </c:pt>
                <c:pt idx="4">
                  <c:v>129253.70743637616</c:v>
                </c:pt>
                <c:pt idx="5">
                  <c:v>142321.09394072404</c:v>
                </c:pt>
                <c:pt idx="6">
                  <c:v>113637.79753593038</c:v>
                </c:pt>
                <c:pt idx="7">
                  <c:v>151257.96004241789</c:v>
                </c:pt>
                <c:pt idx="8">
                  <c:v>115799.76891307451</c:v>
                </c:pt>
                <c:pt idx="9">
                  <c:v>160736.68916552851</c:v>
                </c:pt>
                <c:pt idx="10">
                  <c:v>131550.35585046076</c:v>
                </c:pt>
                <c:pt idx="11">
                  <c:v>234422.67053314694</c:v>
                </c:pt>
                <c:pt idx="12">
                  <c:v>147349.67761548294</c:v>
                </c:pt>
                <c:pt idx="13">
                  <c:v>187282.25396525455</c:v>
                </c:pt>
                <c:pt idx="14">
                  <c:v>173578.89624515976</c:v>
                </c:pt>
                <c:pt idx="15">
                  <c:v>192884.35021610878</c:v>
                </c:pt>
                <c:pt idx="16">
                  <c:v>227596.6579944925</c:v>
                </c:pt>
                <c:pt idx="17">
                  <c:v>275547.81388954021</c:v>
                </c:pt>
                <c:pt idx="18">
                  <c:v>156711.85326897536</c:v>
                </c:pt>
                <c:pt idx="19">
                  <c:v>222598.30572957153</c:v>
                </c:pt>
              </c:numCache>
            </c:numRef>
          </c:val>
        </c:ser>
        <c:marker val="1"/>
        <c:axId val="147364480"/>
        <c:axId val="147378560"/>
      </c:lineChart>
      <c:catAx>
        <c:axId val="147364480"/>
        <c:scaling>
          <c:orientation val="minMax"/>
        </c:scaling>
        <c:axPos val="b"/>
        <c:majorGridlines/>
        <c:numFmt formatCode="General" sourceLinked="1"/>
        <c:tickLblPos val="nextTo"/>
        <c:crossAx val="147378560"/>
        <c:crosses val="autoZero"/>
        <c:auto val="1"/>
        <c:lblAlgn val="ctr"/>
        <c:lblOffset val="100"/>
      </c:catAx>
      <c:valAx>
        <c:axId val="147378560"/>
        <c:scaling>
          <c:orientation val="minMax"/>
          <c:max val="300000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номера</a:t>
                </a:r>
                <a:r>
                  <a:rPr lang="ru-RU" baseline="0"/>
                  <a:t> итерации, на которой найдено оптимальное решение</a:t>
                </a:r>
                <a:endParaRPr lang="ru-RU"/>
              </a:p>
            </c:rich>
          </c:tx>
          <c:layout/>
        </c:title>
        <c:numFmt formatCode="General" sourceLinked="1"/>
        <c:tickLblPos val="nextTo"/>
        <c:crossAx val="147364480"/>
        <c:crosses val="autoZero"/>
        <c:crossBetween val="between"/>
      </c:valAx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ayout/>
    </c:legend>
    <c:plotVisOnly val="1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[1]KolAnt1!$LB$5:$LB$24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</c:v>
                </c:pt>
                <c:pt idx="4">
                  <c:v>0.3</c:v>
                </c:pt>
                <c:pt idx="5">
                  <c:v>0.5</c:v>
                </c:pt>
                <c:pt idx="6">
                  <c:v>1</c:v>
                </c:pt>
                <c:pt idx="7">
                  <c:v>0.578125</c:v>
                </c:pt>
                <c:pt idx="8">
                  <c:v>0.42690058444444445</c:v>
                </c:pt>
                <c:pt idx="9">
                  <c:v>0.48749999999999999</c:v>
                </c:pt>
                <c:pt idx="10">
                  <c:v>0.73737373727272726</c:v>
                </c:pt>
                <c:pt idx="11">
                  <c:v>0.59259259250000007</c:v>
                </c:pt>
                <c:pt idx="12">
                  <c:v>0.60297766769230765</c:v>
                </c:pt>
                <c:pt idx="13">
                  <c:v>0.62605042</c:v>
                </c:pt>
                <c:pt idx="14">
                  <c:v>0.62</c:v>
                </c:pt>
                <c:pt idx="15">
                  <c:v>0.60372340437500005</c:v>
                </c:pt>
                <c:pt idx="16">
                  <c:v>0.61376248588235294</c:v>
                </c:pt>
                <c:pt idx="17">
                  <c:v>0.60291439000000002</c:v>
                </c:pt>
                <c:pt idx="18">
                  <c:v>0.77915376684210524</c:v>
                </c:pt>
                <c:pt idx="19">
                  <c:v>9.6268656500000008E-2</c:v>
                </c:pt>
              </c:numCache>
            </c:numRef>
          </c:val>
        </c:ser>
        <c:ser>
          <c:idx val="1"/>
          <c:order val="1"/>
          <c:tx>
            <c:v>улучшенный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[1]KolAnt1!$LB$29:$LB$48</c:f>
              <c:numCache>
                <c:formatCode>General</c:formatCode>
                <c:ptCount val="20"/>
                <c:pt idx="0">
                  <c:v>1</c:v>
                </c:pt>
                <c:pt idx="1">
                  <c:v>0.66666666500000005</c:v>
                </c:pt>
                <c:pt idx="2">
                  <c:v>0.61904762000000002</c:v>
                </c:pt>
                <c:pt idx="3">
                  <c:v>0.60869565250000002</c:v>
                </c:pt>
                <c:pt idx="4">
                  <c:v>0.64516129</c:v>
                </c:pt>
                <c:pt idx="5">
                  <c:v>0.67105263166666662</c:v>
                </c:pt>
                <c:pt idx="6">
                  <c:v>0.64880952428571426</c:v>
                </c:pt>
                <c:pt idx="7">
                  <c:v>0.625</c:v>
                </c:pt>
                <c:pt idx="8">
                  <c:v>0.78649237444444442</c:v>
                </c:pt>
                <c:pt idx="9">
                  <c:v>0.73499999999999999</c:v>
                </c:pt>
                <c:pt idx="10">
                  <c:v>0.76686217000000001</c:v>
                </c:pt>
                <c:pt idx="11">
                  <c:v>0.77651515166666663</c:v>
                </c:pt>
                <c:pt idx="12">
                  <c:v>0.81351981384615379</c:v>
                </c:pt>
                <c:pt idx="13">
                  <c:v>0.89115646285714278</c:v>
                </c:pt>
                <c:pt idx="14">
                  <c:v>0.79122807000000006</c:v>
                </c:pt>
                <c:pt idx="15">
                  <c:v>0.92537313437500002</c:v>
                </c:pt>
                <c:pt idx="16">
                  <c:v>0.908036454117647</c:v>
                </c:pt>
                <c:pt idx="17">
                  <c:v>0.87792397666666666</c:v>
                </c:pt>
                <c:pt idx="18">
                  <c:v>0.992372234736842</c:v>
                </c:pt>
                <c:pt idx="19">
                  <c:v>0.89493670900000011</c:v>
                </c:pt>
              </c:numCache>
            </c:numRef>
          </c:val>
        </c:ser>
        <c:ser>
          <c:idx val="2"/>
          <c:order val="2"/>
          <c:tx>
            <c:v>Итерации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[1]KolAnt1!$LB$53:$LB$72</c:f>
              <c:numCache>
                <c:formatCode>General</c:formatCode>
                <c:ptCount val="20"/>
                <c:pt idx="0">
                  <c:v>1</c:v>
                </c:pt>
                <c:pt idx="1">
                  <c:v>0.8</c:v>
                </c:pt>
                <c:pt idx="2">
                  <c:v>0.57142857000000002</c:v>
                </c:pt>
                <c:pt idx="3">
                  <c:v>0.625</c:v>
                </c:pt>
                <c:pt idx="4">
                  <c:v>0.55999999999999994</c:v>
                </c:pt>
                <c:pt idx="5">
                  <c:v>0.66666666666666663</c:v>
                </c:pt>
                <c:pt idx="6">
                  <c:v>0.60349854285714277</c:v>
                </c:pt>
                <c:pt idx="7">
                  <c:v>0.67647058874999999</c:v>
                </c:pt>
                <c:pt idx="8">
                  <c:v>0.65185185222222219</c:v>
                </c:pt>
                <c:pt idx="9">
                  <c:v>0.82941176500000002</c:v>
                </c:pt>
                <c:pt idx="10">
                  <c:v>0.75707898636363635</c:v>
                </c:pt>
                <c:pt idx="11">
                  <c:v>0.78968253999999993</c:v>
                </c:pt>
                <c:pt idx="12">
                  <c:v>0.78645235384615375</c:v>
                </c:pt>
                <c:pt idx="13">
                  <c:v>0.8905529957142857</c:v>
                </c:pt>
                <c:pt idx="14">
                  <c:v>0.77105263133333335</c:v>
                </c:pt>
                <c:pt idx="15">
                  <c:v>0.85069444437499997</c:v>
                </c:pt>
                <c:pt idx="16">
                  <c:v>0.80863737882352937</c:v>
                </c:pt>
                <c:pt idx="17">
                  <c:v>0.82638888888888884</c:v>
                </c:pt>
                <c:pt idx="18">
                  <c:v>0.89681440421052638</c:v>
                </c:pt>
                <c:pt idx="19">
                  <c:v>0.84523809500000002</c:v>
                </c:pt>
              </c:numCache>
            </c:numRef>
          </c:val>
        </c:ser>
        <c:ser>
          <c:idx val="3"/>
          <c:order val="3"/>
          <c:tx>
            <c:v>Граф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[1]KolAnt1!$LB$77:$LB$96</c:f>
              <c:numCache>
                <c:formatCode>General</c:formatCode>
                <c:ptCount val="20"/>
                <c:pt idx="0">
                  <c:v>1</c:v>
                </c:pt>
                <c:pt idx="1">
                  <c:v>0.57142857000000002</c:v>
                </c:pt>
                <c:pt idx="2">
                  <c:v>0.6</c:v>
                </c:pt>
                <c:pt idx="3">
                  <c:v>0.55555555499999998</c:v>
                </c:pt>
                <c:pt idx="4">
                  <c:v>0.52666666600000001</c:v>
                </c:pt>
                <c:pt idx="5">
                  <c:v>0.55263157833333332</c:v>
                </c:pt>
                <c:pt idx="6">
                  <c:v>0.66165413571428566</c:v>
                </c:pt>
                <c:pt idx="7">
                  <c:v>0.81985294124999997</c:v>
                </c:pt>
                <c:pt idx="8">
                  <c:v>0.73737373777777782</c:v>
                </c:pt>
                <c:pt idx="9">
                  <c:v>0.77608695699999997</c:v>
                </c:pt>
                <c:pt idx="10">
                  <c:v>0.78074866272727272</c:v>
                </c:pt>
                <c:pt idx="11">
                  <c:v>0.83333333333333337</c:v>
                </c:pt>
                <c:pt idx="12">
                  <c:v>0.79661016923076922</c:v>
                </c:pt>
                <c:pt idx="13">
                  <c:v>0.8278688521428571</c:v>
                </c:pt>
                <c:pt idx="14">
                  <c:v>1</c:v>
                </c:pt>
                <c:pt idx="15">
                  <c:v>0.8828125</c:v>
                </c:pt>
                <c:pt idx="16">
                  <c:v>0.84640522882352942</c:v>
                </c:pt>
                <c:pt idx="17">
                  <c:v>0.95439469333333327</c:v>
                </c:pt>
                <c:pt idx="18">
                  <c:v>0.91636625789473691</c:v>
                </c:pt>
                <c:pt idx="19">
                  <c:v>1.0079710145</c:v>
                </c:pt>
              </c:numCache>
            </c:numRef>
          </c:val>
        </c:ser>
        <c:ser>
          <c:idx val="4"/>
          <c:order val="4"/>
          <c:tx>
            <c:v>Граф с сортировкой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[1]KolAnt1!$LB$101:$LB$120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0.5757575766666666</c:v>
                </c:pt>
                <c:pt idx="3">
                  <c:v>0.56944444500000002</c:v>
                </c:pt>
                <c:pt idx="4">
                  <c:v>0.81428571400000005</c:v>
                </c:pt>
                <c:pt idx="5">
                  <c:v>0.59722222166666661</c:v>
                </c:pt>
                <c:pt idx="6">
                  <c:v>0.54201680714285716</c:v>
                </c:pt>
                <c:pt idx="7">
                  <c:v>0.71250000000000002</c:v>
                </c:pt>
                <c:pt idx="8">
                  <c:v>0.60582010555555554</c:v>
                </c:pt>
                <c:pt idx="9">
                  <c:v>0.73333333300000003</c:v>
                </c:pt>
                <c:pt idx="10">
                  <c:v>0.60165289272727274</c:v>
                </c:pt>
                <c:pt idx="11">
                  <c:v>0.78703703666666669</c:v>
                </c:pt>
                <c:pt idx="12">
                  <c:v>0.70192307692307687</c:v>
                </c:pt>
                <c:pt idx="13">
                  <c:v>0.75438596499999999</c:v>
                </c:pt>
                <c:pt idx="14">
                  <c:v>0.70303030333333338</c:v>
                </c:pt>
                <c:pt idx="15">
                  <c:v>0.87723214312499997</c:v>
                </c:pt>
                <c:pt idx="16">
                  <c:v>0.87736789647058822</c:v>
                </c:pt>
                <c:pt idx="17">
                  <c:v>0.87275985666666667</c:v>
                </c:pt>
                <c:pt idx="18">
                  <c:v>0.91341256368421053</c:v>
                </c:pt>
                <c:pt idx="19">
                  <c:v>0.97750000000000004</c:v>
                </c:pt>
              </c:numCache>
            </c:numRef>
          </c:val>
        </c:ser>
        <c:marker val="1"/>
        <c:axId val="197815296"/>
        <c:axId val="197845760"/>
      </c:lineChart>
      <c:catAx>
        <c:axId val="197815296"/>
        <c:scaling>
          <c:orientation val="minMax"/>
        </c:scaling>
        <c:axPos val="b"/>
        <c:majorGridlines/>
        <c:numFmt formatCode="General" sourceLinked="1"/>
        <c:tickLblPos val="nextTo"/>
        <c:crossAx val="197845760"/>
        <c:crosses val="autoZero"/>
        <c:auto val="1"/>
        <c:lblAlgn val="ctr"/>
        <c:lblOffset val="100"/>
      </c:catAx>
      <c:valAx>
        <c:axId val="19784576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</a:t>
                </a:r>
                <a:r>
                  <a:rPr lang="ru-RU" baseline="0"/>
                  <a:t> математического ожидания количества найденных оптимальных решений за 1000 итераций</a:t>
                </a:r>
                <a:endParaRPr lang="ru-RU"/>
              </a:p>
            </c:rich>
          </c:tx>
        </c:title>
        <c:numFmt formatCode="General" sourceLinked="1"/>
        <c:tickLblPos val="nextTo"/>
        <c:crossAx val="197815296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[1]KolAnt1!$E$173:$E$192</c:f>
              <c:numCache>
                <c:formatCode>General</c:formatCode>
                <c:ptCount val="20"/>
                <c:pt idx="0">
                  <c:v>0.100551</c:v>
                </c:pt>
                <c:pt idx="1">
                  <c:v>0.19952700000000001</c:v>
                </c:pt>
                <c:pt idx="2">
                  <c:v>0.30905679999999996</c:v>
                </c:pt>
                <c:pt idx="3">
                  <c:v>0.40281065000000005</c:v>
                </c:pt>
                <c:pt idx="4">
                  <c:v>0.51726711999999997</c:v>
                </c:pt>
                <c:pt idx="5">
                  <c:v>0.61627683333333327</c:v>
                </c:pt>
                <c:pt idx="6">
                  <c:v>0.71273854285714278</c:v>
                </c:pt>
                <c:pt idx="7">
                  <c:v>0.80511169999999999</c:v>
                </c:pt>
                <c:pt idx="8">
                  <c:v>0.89115655555555562</c:v>
                </c:pt>
                <c:pt idx="9">
                  <c:v>0.92896180000000006</c:v>
                </c:pt>
                <c:pt idx="10">
                  <c:v>0.96248692727272733</c:v>
                </c:pt>
                <c:pt idx="11">
                  <c:v>0.98078071666666677</c:v>
                </c:pt>
                <c:pt idx="12">
                  <c:v>0.98228701538461549</c:v>
                </c:pt>
                <c:pt idx="13">
                  <c:v>0.99595825714285713</c:v>
                </c:pt>
                <c:pt idx="14">
                  <c:v>0.99858494666666664</c:v>
                </c:pt>
                <c:pt idx="15">
                  <c:v>0.99834410000000007</c:v>
                </c:pt>
                <c:pt idx="16">
                  <c:v>0.99973976470588244</c:v>
                </c:pt>
                <c:pt idx="17">
                  <c:v>0.9997190777777778</c:v>
                </c:pt>
                <c:pt idx="18">
                  <c:v>0.99972593684210531</c:v>
                </c:pt>
                <c:pt idx="19">
                  <c:v>0.99988246999999997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[1]KolAnt1!$E$125:$E$144</c:f>
              <c:numCache>
                <c:formatCode>General</c:formatCode>
                <c:ptCount val="20"/>
                <c:pt idx="0">
                  <c:v>0.99990000000000001</c:v>
                </c:pt>
                <c:pt idx="1">
                  <c:v>0.99990000000000001</c:v>
                </c:pt>
                <c:pt idx="2">
                  <c:v>0.99990000000000001</c:v>
                </c:pt>
                <c:pt idx="3">
                  <c:v>0.99990000000000001</c:v>
                </c:pt>
                <c:pt idx="4">
                  <c:v>0.99990000000000001</c:v>
                </c:pt>
                <c:pt idx="5">
                  <c:v>0.99990000000000001</c:v>
                </c:pt>
                <c:pt idx="6">
                  <c:v>0.99990000000000001</c:v>
                </c:pt>
                <c:pt idx="7">
                  <c:v>0.99990000000000001</c:v>
                </c:pt>
                <c:pt idx="8">
                  <c:v>0.99990000000000001</c:v>
                </c:pt>
                <c:pt idx="9">
                  <c:v>0.99990000000000001</c:v>
                </c:pt>
                <c:pt idx="10">
                  <c:v>0.99990000000000001</c:v>
                </c:pt>
                <c:pt idx="11">
                  <c:v>0.99990000000000001</c:v>
                </c:pt>
                <c:pt idx="12">
                  <c:v>0.99990000000000001</c:v>
                </c:pt>
                <c:pt idx="13">
                  <c:v>0.99990000000000001</c:v>
                </c:pt>
                <c:pt idx="14">
                  <c:v>0.99990000000000001</c:v>
                </c:pt>
                <c:pt idx="15">
                  <c:v>0.99990000000000001</c:v>
                </c:pt>
                <c:pt idx="16">
                  <c:v>0.99990000000000001</c:v>
                </c:pt>
                <c:pt idx="17">
                  <c:v>0.99990000000000001</c:v>
                </c:pt>
                <c:pt idx="18">
                  <c:v>0.99990000000000001</c:v>
                </c:pt>
                <c:pt idx="19">
                  <c:v>0.99990000000000001</c:v>
                </c:pt>
              </c:numCache>
            </c:numRef>
          </c:val>
        </c:ser>
        <c:ser>
          <c:idx val="2"/>
          <c:order val="2"/>
          <c:tx>
            <c:v>k2=0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[1]KolAnt1!$E$149:$E$168</c:f>
              <c:numCache>
                <c:formatCode>General</c:formatCode>
                <c:ptCount val="20"/>
                <c:pt idx="0">
                  <c:v>0.99985639999999998</c:v>
                </c:pt>
                <c:pt idx="1">
                  <c:v>0.99918399999999996</c:v>
                </c:pt>
                <c:pt idx="2">
                  <c:v>0.99759726666666659</c:v>
                </c:pt>
                <c:pt idx="3">
                  <c:v>0.99560525</c:v>
                </c:pt>
                <c:pt idx="4">
                  <c:v>0.99339864</c:v>
                </c:pt>
                <c:pt idx="5">
                  <c:v>0.99111283333333322</c:v>
                </c:pt>
                <c:pt idx="6">
                  <c:v>0.99067540000000009</c:v>
                </c:pt>
                <c:pt idx="7">
                  <c:v>0.98882945000000011</c:v>
                </c:pt>
                <c:pt idx="8">
                  <c:v>0.98700777777777782</c:v>
                </c:pt>
                <c:pt idx="9">
                  <c:v>0.98503571999999995</c:v>
                </c:pt>
                <c:pt idx="10">
                  <c:v>0.98830972727272726</c:v>
                </c:pt>
                <c:pt idx="11">
                  <c:v>0.99138196666666678</c:v>
                </c:pt>
                <c:pt idx="12">
                  <c:v>0.99275253846153855</c:v>
                </c:pt>
                <c:pt idx="13">
                  <c:v>0.99787939999999997</c:v>
                </c:pt>
                <c:pt idx="14">
                  <c:v>0.99807128000000001</c:v>
                </c:pt>
                <c:pt idx="15">
                  <c:v>0.99847954999999999</c:v>
                </c:pt>
                <c:pt idx="16">
                  <c:v>0.99938588235294112</c:v>
                </c:pt>
                <c:pt idx="17">
                  <c:v>0.99970144444444453</c:v>
                </c:pt>
                <c:pt idx="18">
                  <c:v>0.99988315789473681</c:v>
                </c:pt>
                <c:pt idx="19">
                  <c:v>0.99984138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[1]KolAnt1!$E$53:$E$72</c:f>
              <c:numCache>
                <c:formatCode>General</c:formatCode>
                <c:ptCount val="20"/>
                <c:pt idx="0">
                  <c:v>0.99990000000000001</c:v>
                </c:pt>
                <c:pt idx="1">
                  <c:v>0.99990000000000001</c:v>
                </c:pt>
                <c:pt idx="2">
                  <c:v>0.99990000000000001</c:v>
                </c:pt>
                <c:pt idx="3">
                  <c:v>0.99990000000000001</c:v>
                </c:pt>
                <c:pt idx="4">
                  <c:v>0.99990000000000001</c:v>
                </c:pt>
                <c:pt idx="5">
                  <c:v>0.99990000000000001</c:v>
                </c:pt>
                <c:pt idx="6">
                  <c:v>0.99990000000000001</c:v>
                </c:pt>
                <c:pt idx="7">
                  <c:v>0.99990000000000001</c:v>
                </c:pt>
                <c:pt idx="8">
                  <c:v>0.99990000000000001</c:v>
                </c:pt>
                <c:pt idx="9">
                  <c:v>0.99990000000000001</c:v>
                </c:pt>
                <c:pt idx="10">
                  <c:v>0.99990000000000001</c:v>
                </c:pt>
                <c:pt idx="11">
                  <c:v>0.99990000000000001</c:v>
                </c:pt>
                <c:pt idx="12">
                  <c:v>0.99990000000000001</c:v>
                </c:pt>
                <c:pt idx="13">
                  <c:v>0.99990000000000001</c:v>
                </c:pt>
                <c:pt idx="14">
                  <c:v>0.99990000000000001</c:v>
                </c:pt>
                <c:pt idx="15">
                  <c:v>0.99990000000000001</c:v>
                </c:pt>
                <c:pt idx="16">
                  <c:v>0.99990000000000001</c:v>
                </c:pt>
                <c:pt idx="17">
                  <c:v>0.99990000000000001</c:v>
                </c:pt>
                <c:pt idx="18">
                  <c:v>0.99990000000000001</c:v>
                </c:pt>
                <c:pt idx="19">
                  <c:v>0.99990000000000001</c:v>
                </c:pt>
              </c:numCache>
            </c:numRef>
          </c:val>
        </c:ser>
        <c:ser>
          <c:idx val="4"/>
          <c:order val="4"/>
          <c:tx>
            <c:v>Граф с сортировкой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[1]KolAnt1!$E$101:$E$120</c:f>
              <c:numCache>
                <c:formatCode>General</c:formatCode>
                <c:ptCount val="20"/>
                <c:pt idx="0">
                  <c:v>0.99990000000000001</c:v>
                </c:pt>
                <c:pt idx="1">
                  <c:v>0.99990000000000001</c:v>
                </c:pt>
                <c:pt idx="2">
                  <c:v>0.99990000000000001</c:v>
                </c:pt>
                <c:pt idx="3">
                  <c:v>0.99990000000000001</c:v>
                </c:pt>
                <c:pt idx="4">
                  <c:v>0.99990000000000001</c:v>
                </c:pt>
                <c:pt idx="5">
                  <c:v>0.99990000000000001</c:v>
                </c:pt>
                <c:pt idx="6">
                  <c:v>0.99990000000000001</c:v>
                </c:pt>
                <c:pt idx="7">
                  <c:v>0.99990000000000001</c:v>
                </c:pt>
                <c:pt idx="8">
                  <c:v>0.99990000000000001</c:v>
                </c:pt>
                <c:pt idx="9">
                  <c:v>0.99990000000000001</c:v>
                </c:pt>
                <c:pt idx="10">
                  <c:v>0.99990000000000001</c:v>
                </c:pt>
                <c:pt idx="11">
                  <c:v>0.99990000000000001</c:v>
                </c:pt>
                <c:pt idx="12">
                  <c:v>0.99990000000000001</c:v>
                </c:pt>
                <c:pt idx="13">
                  <c:v>0.99990000000000001</c:v>
                </c:pt>
                <c:pt idx="14">
                  <c:v>0.99990000000000001</c:v>
                </c:pt>
                <c:pt idx="15">
                  <c:v>0.99990000000000001</c:v>
                </c:pt>
                <c:pt idx="16">
                  <c:v>0.99990000000000001</c:v>
                </c:pt>
                <c:pt idx="17">
                  <c:v>0.99990000000000001</c:v>
                </c:pt>
                <c:pt idx="18">
                  <c:v>0.99990000000000001</c:v>
                </c:pt>
                <c:pt idx="19">
                  <c:v>0.99990000000000001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[1]KolAnt1!$H$173:$H$192</c:f>
              <c:numCache>
                <c:formatCode>General</c:formatCode>
                <c:ptCount val="20"/>
                <c:pt idx="0">
                  <c:v>9.5374605239098562E-2</c:v>
                </c:pt>
                <c:pt idx="1">
                  <c:v>0.1894235943160861</c:v>
                </c:pt>
                <c:pt idx="2">
                  <c:v>0.29440291600783047</c:v>
                </c:pt>
                <c:pt idx="3">
                  <c:v>0.38239966241570655</c:v>
                </c:pt>
                <c:pt idx="4">
                  <c:v>0.49192485581457213</c:v>
                </c:pt>
                <c:pt idx="5">
                  <c:v>0.58739360259171713</c:v>
                </c:pt>
                <c:pt idx="6">
                  <c:v>0.67819574504213354</c:v>
                </c:pt>
                <c:pt idx="7">
                  <c:v>0.77306899581992405</c:v>
                </c:pt>
                <c:pt idx="8">
                  <c:v>0.86333321800944951</c:v>
                </c:pt>
                <c:pt idx="9">
                  <c:v>0.90995462075935685</c:v>
                </c:pt>
                <c:pt idx="10">
                  <c:v>0.94896810122555153</c:v>
                </c:pt>
                <c:pt idx="11">
                  <c:v>0.96892167971086163</c:v>
                </c:pt>
                <c:pt idx="12">
                  <c:v>0.9672227530616343</c:v>
                </c:pt>
                <c:pt idx="13">
                  <c:v>0.98242260987922414</c:v>
                </c:pt>
                <c:pt idx="14">
                  <c:v>0.99517978941467744</c:v>
                </c:pt>
                <c:pt idx="15">
                  <c:v>0.99470819826225798</c:v>
                </c:pt>
                <c:pt idx="16">
                  <c:v>0.98995283643747123</c:v>
                </c:pt>
                <c:pt idx="17">
                  <c:v>0.99336705076099219</c:v>
                </c:pt>
                <c:pt idx="18">
                  <c:v>0.99098735313354758</c:v>
                </c:pt>
                <c:pt idx="19">
                  <c:v>0.99577370408874677</c:v>
                </c:pt>
              </c:numCache>
            </c:numRef>
          </c:val>
        </c:ser>
        <c:ser>
          <c:idx val="6"/>
          <c:order val="6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[1]KolAnt1!$I$173:$I$192</c:f>
              <c:numCache>
                <c:formatCode>General</c:formatCode>
                <c:ptCount val="20"/>
                <c:pt idx="0">
                  <c:v>0.10572739476090144</c:v>
                </c:pt>
                <c:pt idx="1">
                  <c:v>0.20963040568391392</c:v>
                </c:pt>
                <c:pt idx="2">
                  <c:v>0.32371068399216946</c:v>
                </c:pt>
                <c:pt idx="3">
                  <c:v>0.42322163758429349</c:v>
                </c:pt>
                <c:pt idx="4">
                  <c:v>0.54260938418542792</c:v>
                </c:pt>
                <c:pt idx="5">
                  <c:v>0.64516006407494952</c:v>
                </c:pt>
                <c:pt idx="6">
                  <c:v>0.74728134067215213</c:v>
                </c:pt>
                <c:pt idx="7">
                  <c:v>0.83715440418007592</c:v>
                </c:pt>
                <c:pt idx="8">
                  <c:v>0.91897989310166162</c:v>
                </c:pt>
                <c:pt idx="9">
                  <c:v>0.94796897924064316</c:v>
                </c:pt>
                <c:pt idx="10">
                  <c:v>0.97600575331990336</c:v>
                </c:pt>
                <c:pt idx="11">
                  <c:v>0.99263975362247181</c:v>
                </c:pt>
                <c:pt idx="12">
                  <c:v>0.99735127770759668</c:v>
                </c:pt>
                <c:pt idx="13">
                  <c:v>1.0094939044064901</c:v>
                </c:pt>
                <c:pt idx="14">
                  <c:v>1.0019901039186558</c:v>
                </c:pt>
                <c:pt idx="15">
                  <c:v>1.001980001737742</c:v>
                </c:pt>
                <c:pt idx="16">
                  <c:v>1.0095266929742936</c:v>
                </c:pt>
                <c:pt idx="17">
                  <c:v>1.0060711047945634</c:v>
                </c:pt>
                <c:pt idx="18">
                  <c:v>1.008464520550663</c:v>
                </c:pt>
                <c:pt idx="19">
                  <c:v>1.0039912359112531</c:v>
                </c:pt>
              </c:numCache>
            </c:numRef>
          </c:val>
        </c:ser>
        <c:ser>
          <c:idx val="7"/>
          <c:order val="7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[1]KolAnt1!$H$149:$H$168</c:f>
              <c:numCache>
                <c:formatCode>General</c:formatCode>
                <c:ptCount val="20"/>
                <c:pt idx="0">
                  <c:v>0.99984801438340143</c:v>
                </c:pt>
                <c:pt idx="1">
                  <c:v>0.99911307158355178</c:v>
                </c:pt>
                <c:pt idx="2">
                  <c:v>0.99738735323925831</c:v>
                </c:pt>
                <c:pt idx="3">
                  <c:v>0.99522881994014412</c:v>
                </c:pt>
                <c:pt idx="4">
                  <c:v>0.99284811828065223</c:v>
                </c:pt>
                <c:pt idx="5">
                  <c:v>0.99030009774644001</c:v>
                </c:pt>
                <c:pt idx="6">
                  <c:v>0.98974964390196518</c:v>
                </c:pt>
                <c:pt idx="7">
                  <c:v>0.98760547863433068</c:v>
                </c:pt>
                <c:pt idx="8">
                  <c:v>0.98539076243424673</c:v>
                </c:pt>
                <c:pt idx="9">
                  <c:v>0.98299509014136666</c:v>
                </c:pt>
                <c:pt idx="10">
                  <c:v>0.98579916336839069</c:v>
                </c:pt>
                <c:pt idx="11">
                  <c:v>0.98857178355720321</c:v>
                </c:pt>
                <c:pt idx="12">
                  <c:v>0.98994536763815744</c:v>
                </c:pt>
                <c:pt idx="13">
                  <c:v>0.99615956905415859</c:v>
                </c:pt>
                <c:pt idx="14">
                  <c:v>0.99621328297274014</c:v>
                </c:pt>
                <c:pt idx="15">
                  <c:v>0.99722803302571761</c:v>
                </c:pt>
                <c:pt idx="16">
                  <c:v>0.99869216894221091</c:v>
                </c:pt>
                <c:pt idx="17">
                  <c:v>0.99951163562157108</c:v>
                </c:pt>
                <c:pt idx="18">
                  <c:v>0.99986854549564552</c:v>
                </c:pt>
                <c:pt idx="19">
                  <c:v>0.99973124579355321</c:v>
                </c:pt>
              </c:numCache>
            </c:numRef>
          </c:val>
        </c:ser>
        <c:ser>
          <c:idx val="8"/>
          <c:order val="8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[1]KolAnt1!$I$149:$I$168</c:f>
              <c:numCache>
                <c:formatCode>General</c:formatCode>
                <c:ptCount val="20"/>
                <c:pt idx="0">
                  <c:v>0.99986478561659853</c:v>
                </c:pt>
                <c:pt idx="1">
                  <c:v>0.99925492841644814</c:v>
                </c:pt>
                <c:pt idx="2">
                  <c:v>0.99780718009407499</c:v>
                </c:pt>
                <c:pt idx="3">
                  <c:v>0.99598168005985577</c:v>
                </c:pt>
                <c:pt idx="4">
                  <c:v>0.99394916171934777</c:v>
                </c:pt>
                <c:pt idx="5">
                  <c:v>0.99192556892022643</c:v>
                </c:pt>
                <c:pt idx="6">
                  <c:v>0.9916011560980349</c:v>
                </c:pt>
                <c:pt idx="7">
                  <c:v>0.99005342136566954</c:v>
                </c:pt>
                <c:pt idx="8">
                  <c:v>0.9886247931213088</c:v>
                </c:pt>
                <c:pt idx="9">
                  <c:v>0.98707634985863324</c:v>
                </c:pt>
                <c:pt idx="10">
                  <c:v>0.99082029117706383</c:v>
                </c:pt>
                <c:pt idx="11">
                  <c:v>0.99419214977613024</c:v>
                </c:pt>
                <c:pt idx="12">
                  <c:v>0.99555970928491955</c:v>
                </c:pt>
                <c:pt idx="13">
                  <c:v>0.99959923094584124</c:v>
                </c:pt>
                <c:pt idx="14">
                  <c:v>0.99992927702725976</c:v>
                </c:pt>
                <c:pt idx="15">
                  <c:v>0.99973106697428249</c:v>
                </c:pt>
                <c:pt idx="16">
                  <c:v>1.0000795957636714</c:v>
                </c:pt>
                <c:pt idx="17">
                  <c:v>0.99989125326731787</c:v>
                </c:pt>
                <c:pt idx="18">
                  <c:v>0.99989777029382809</c:v>
                </c:pt>
                <c:pt idx="19">
                  <c:v>0.99995151420644679</c:v>
                </c:pt>
              </c:numCache>
            </c:numRef>
          </c:val>
        </c:ser>
        <c:marker val="1"/>
        <c:axId val="198105728"/>
        <c:axId val="201085312"/>
      </c:lineChart>
      <c:catAx>
        <c:axId val="198105728"/>
        <c:scaling>
          <c:orientation val="minMax"/>
        </c:scaling>
        <c:axPos val="b"/>
        <c:majorGridlines/>
        <c:numFmt formatCode="General" sourceLinked="1"/>
        <c:tickLblPos val="nextTo"/>
        <c:crossAx val="201085312"/>
        <c:crosses val="autoZero"/>
        <c:auto val="1"/>
        <c:lblAlgn val="ctr"/>
        <c:lblOffset val="100"/>
      </c:catAx>
      <c:valAx>
        <c:axId val="201085312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вероятности найти новое решение на итерации</a:t>
                </a:r>
              </a:p>
            </c:rich>
          </c:tx>
        </c:title>
        <c:numFmt formatCode="General" sourceLinked="1"/>
        <c:tickLblPos val="nextTo"/>
        <c:crossAx val="198105728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</c:legend>
    <c:plotVisOnly val="1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[1]KolAnt1!$X$173:$X$192</c:f>
              <c:numCache>
                <c:formatCode>General</c:formatCode>
                <c:ptCount val="20"/>
                <c:pt idx="0">
                  <c:v>0.90589799999999998</c:v>
                </c:pt>
                <c:pt idx="1">
                  <c:v>0.80026000000000008</c:v>
                </c:pt>
                <c:pt idx="2">
                  <c:v>0.681593</c:v>
                </c:pt>
                <c:pt idx="3">
                  <c:v>0.57777000000000001</c:v>
                </c:pt>
                <c:pt idx="4">
                  <c:v>0.44963100000000006</c:v>
                </c:pt>
                <c:pt idx="5">
                  <c:v>0.33601799999999998</c:v>
                </c:pt>
                <c:pt idx="6">
                  <c:v>0.23049</c:v>
                </c:pt>
                <c:pt idx="7">
                  <c:v>0.13264899999999999</c:v>
                </c:pt>
                <c:pt idx="8">
                  <c:v>5.6116999999999993E-2</c:v>
                </c:pt>
                <c:pt idx="9">
                  <c:v>3.0624000000000002E-2</c:v>
                </c:pt>
                <c:pt idx="10">
                  <c:v>7.529000000000001E-3</c:v>
                </c:pt>
                <c:pt idx="11">
                  <c:v>4.6290000000000003E-3</c:v>
                </c:pt>
                <c:pt idx="12">
                  <c:v>4.7289999999999997E-3</c:v>
                </c:pt>
                <c:pt idx="13">
                  <c:v>1.4000000000000001E-5</c:v>
                </c:pt>
                <c:pt idx="14">
                  <c:v>9.9999999999999995E-7</c:v>
                </c:pt>
                <c:pt idx="15">
                  <c:v>5.0000000000000004E-6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[1]KolAnt1!$X$125:$X$144</c:f>
              <c:numCache>
                <c:formatCode>General</c:formatCode>
                <c:ptCount val="20"/>
                <c:pt idx="0">
                  <c:v>7.9000000000000009E-5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[1]KolAnt1!$X$149:$X$168</c:f>
              <c:numCache>
                <c:formatCode>General</c:formatCode>
                <c:ptCount val="20"/>
                <c:pt idx="0">
                  <c:v>2.3829999999999997E-3</c:v>
                </c:pt>
                <c:pt idx="1">
                  <c:v>7.2000000000000005E-4</c:v>
                </c:pt>
                <c:pt idx="2">
                  <c:v>4.0700000000000003E-4</c:v>
                </c:pt>
                <c:pt idx="3">
                  <c:v>2.7400000000000005E-4</c:v>
                </c:pt>
                <c:pt idx="4">
                  <c:v>1.93E-4</c:v>
                </c:pt>
                <c:pt idx="5">
                  <c:v>1.4899999999999999E-4</c:v>
                </c:pt>
                <c:pt idx="6">
                  <c:v>1.0900000000000001E-4</c:v>
                </c:pt>
                <c:pt idx="7">
                  <c:v>9.8999999999999994E-5</c:v>
                </c:pt>
                <c:pt idx="8">
                  <c:v>7.4999999999999993E-5</c:v>
                </c:pt>
                <c:pt idx="9">
                  <c:v>6.7999999999999999E-5</c:v>
                </c:pt>
                <c:pt idx="10">
                  <c:v>4.5000000000000003E-5</c:v>
                </c:pt>
                <c:pt idx="11">
                  <c:v>2.5000000000000001E-5</c:v>
                </c:pt>
                <c:pt idx="12">
                  <c:v>1.3000000000000001E-5</c:v>
                </c:pt>
                <c:pt idx="13">
                  <c:v>9.9999999999999995E-7</c:v>
                </c:pt>
                <c:pt idx="14">
                  <c:v>3.9999999999999998E-6</c:v>
                </c:pt>
                <c:pt idx="15">
                  <c:v>9.9999999999999995E-7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[1]KolAnt1!$X$53:$X$72</c:f>
              <c:numCache>
                <c:formatCode>General</c:formatCode>
                <c:ptCount val="20"/>
                <c:pt idx="0">
                  <c:v>5.6000000000000006E-5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marker val="1"/>
        <c:axId val="201126272"/>
        <c:axId val="201127808"/>
      </c:lineChart>
      <c:catAx>
        <c:axId val="201126272"/>
        <c:scaling>
          <c:orientation val="minMax"/>
        </c:scaling>
        <c:axPos val="b"/>
        <c:majorGridlines/>
        <c:numFmt formatCode="General" sourceLinked="1"/>
        <c:tickLblPos val="nextTo"/>
        <c:crossAx val="201127808"/>
        <c:crosses val="autoZero"/>
        <c:auto val="1"/>
        <c:lblAlgn val="ctr"/>
        <c:lblOffset val="100"/>
      </c:catAx>
      <c:valAx>
        <c:axId val="20112780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Вероятность нулевой итерации</a:t>
                </a:r>
              </a:p>
            </c:rich>
          </c:tx>
        </c:title>
        <c:numFmt formatCode="General" sourceLinked="1"/>
        <c:tickLblPos val="nextTo"/>
        <c:crossAx val="201126272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[1]KolAnt1!$Y$173:$Y$192</c:f>
              <c:numCache>
                <c:formatCode>General</c:formatCode>
                <c:ptCount val="20"/>
                <c:pt idx="0">
                  <c:v>0.93674460000000004</c:v>
                </c:pt>
                <c:pt idx="1">
                  <c:v>0.87013560000000001</c:v>
                </c:pt>
                <c:pt idx="2">
                  <c:v>0.79936893333333336</c:v>
                </c:pt>
                <c:pt idx="3">
                  <c:v>0.73462755000000002</c:v>
                </c:pt>
                <c:pt idx="4">
                  <c:v>0.66136168000000006</c:v>
                </c:pt>
                <c:pt idx="5">
                  <c:v>0.60015350000000001</c:v>
                </c:pt>
                <c:pt idx="6">
                  <c:v>0.5352974857142857</c:v>
                </c:pt>
                <c:pt idx="7">
                  <c:v>0.47260300000000005</c:v>
                </c:pt>
                <c:pt idx="8">
                  <c:v>0.40585842222222224</c:v>
                </c:pt>
                <c:pt idx="9">
                  <c:v>0.36319193999999999</c:v>
                </c:pt>
                <c:pt idx="10">
                  <c:v>0.32575885454545456</c:v>
                </c:pt>
                <c:pt idx="11">
                  <c:v>0.28604011666666668</c:v>
                </c:pt>
                <c:pt idx="12">
                  <c:v>0.26846326153846151</c:v>
                </c:pt>
                <c:pt idx="13">
                  <c:v>0.22802104285714286</c:v>
                </c:pt>
                <c:pt idx="14">
                  <c:v>0.20860041333333332</c:v>
                </c:pt>
                <c:pt idx="15">
                  <c:v>0.19006544999999997</c:v>
                </c:pt>
                <c:pt idx="16">
                  <c:v>0.16029964705882355</c:v>
                </c:pt>
                <c:pt idx="17">
                  <c:v>0.15953054444444442</c:v>
                </c:pt>
                <c:pt idx="18">
                  <c:v>0.15211377894736841</c:v>
                </c:pt>
                <c:pt idx="19">
                  <c:v>0.13984970000000002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[1]KolAnt1!$Y$125:$Y$144</c:f>
              <c:numCache>
                <c:formatCode>General</c:formatCode>
                <c:ptCount val="20"/>
                <c:pt idx="0">
                  <c:v>0.1066926</c:v>
                </c:pt>
                <c:pt idx="1">
                  <c:v>8.4008600000000003E-2</c:v>
                </c:pt>
                <c:pt idx="2">
                  <c:v>7.403966666666667E-2</c:v>
                </c:pt>
                <c:pt idx="3">
                  <c:v>6.7908300000000005E-2</c:v>
                </c:pt>
                <c:pt idx="4">
                  <c:v>6.4337439999999996E-2</c:v>
                </c:pt>
                <c:pt idx="5">
                  <c:v>6.1350999999999996E-2</c:v>
                </c:pt>
                <c:pt idx="6">
                  <c:v>5.9670742857142856E-2</c:v>
                </c:pt>
                <c:pt idx="7">
                  <c:v>5.8300749999999998E-2</c:v>
                </c:pt>
                <c:pt idx="8">
                  <c:v>5.7109733333333336E-2</c:v>
                </c:pt>
                <c:pt idx="9">
                  <c:v>5.6008919999999997E-2</c:v>
                </c:pt>
                <c:pt idx="10">
                  <c:v>5.5318254545454547E-2</c:v>
                </c:pt>
                <c:pt idx="11">
                  <c:v>5.4748199999999997E-2</c:v>
                </c:pt>
                <c:pt idx="12">
                  <c:v>5.3336107692307691E-2</c:v>
                </c:pt>
                <c:pt idx="13">
                  <c:v>5.3569457142857144E-2</c:v>
                </c:pt>
                <c:pt idx="14">
                  <c:v>5.2867386666666669E-2</c:v>
                </c:pt>
                <c:pt idx="15">
                  <c:v>5.2613800000000002E-2</c:v>
                </c:pt>
                <c:pt idx="16">
                  <c:v>5.1882435294117644E-2</c:v>
                </c:pt>
                <c:pt idx="17">
                  <c:v>5.1701166666666673E-2</c:v>
                </c:pt>
                <c:pt idx="18">
                  <c:v>5.1203747368421051E-2</c:v>
                </c:pt>
                <c:pt idx="19">
                  <c:v>5.0931169999999998E-2</c:v>
                </c:pt>
              </c:numCache>
            </c:numRef>
          </c:val>
        </c:ser>
        <c:ser>
          <c:idx val="2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[1]KolAnt1!$Y$149:$Y$168</c:f>
              <c:numCache>
                <c:formatCode>General</c:formatCode>
                <c:ptCount val="20"/>
                <c:pt idx="0">
                  <c:v>0.22386419999999999</c:v>
                </c:pt>
                <c:pt idx="1">
                  <c:v>0.26518059999999999</c:v>
                </c:pt>
                <c:pt idx="2">
                  <c:v>0.27853240000000001</c:v>
                </c:pt>
                <c:pt idx="3">
                  <c:v>0.28875990000000001</c:v>
                </c:pt>
                <c:pt idx="4">
                  <c:v>0.28876392000000001</c:v>
                </c:pt>
                <c:pt idx="5">
                  <c:v>0.29314123333333331</c:v>
                </c:pt>
                <c:pt idx="6">
                  <c:v>0.27935505714285713</c:v>
                </c:pt>
                <c:pt idx="7">
                  <c:v>0.27607767500000002</c:v>
                </c:pt>
                <c:pt idx="8">
                  <c:v>0.28694122222222224</c:v>
                </c:pt>
                <c:pt idx="9">
                  <c:v>0.29124082000000001</c:v>
                </c:pt>
                <c:pt idx="10">
                  <c:v>0.28122385454545451</c:v>
                </c:pt>
                <c:pt idx="11">
                  <c:v>0.26641663333333337</c:v>
                </c:pt>
                <c:pt idx="12">
                  <c:v>0.25888044615384614</c:v>
                </c:pt>
                <c:pt idx="13">
                  <c:v>0.21777867142857144</c:v>
                </c:pt>
                <c:pt idx="14">
                  <c:v>0.20184346666666667</c:v>
                </c:pt>
                <c:pt idx="15">
                  <c:v>0.19643919999999998</c:v>
                </c:pt>
                <c:pt idx="16">
                  <c:v>0.17466571764705879</c:v>
                </c:pt>
                <c:pt idx="17">
                  <c:v>0.16369890000000001</c:v>
                </c:pt>
                <c:pt idx="18">
                  <c:v>0.1442984736842105</c:v>
                </c:pt>
                <c:pt idx="19">
                  <c:v>0.14288042000000001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[1]KolAnt1!$Y$53:$Y$72</c:f>
              <c:numCache>
                <c:formatCode>General</c:formatCode>
                <c:ptCount val="20"/>
                <c:pt idx="0">
                  <c:v>9.1302999999999995E-2</c:v>
                </c:pt>
                <c:pt idx="1">
                  <c:v>8.3354999999999999E-2</c:v>
                </c:pt>
                <c:pt idx="2">
                  <c:v>7.4078933333333333E-2</c:v>
                </c:pt>
                <c:pt idx="3">
                  <c:v>6.7773349999999996E-2</c:v>
                </c:pt>
                <c:pt idx="4">
                  <c:v>6.4547519999999997E-2</c:v>
                </c:pt>
                <c:pt idx="5">
                  <c:v>6.2011233333333332E-2</c:v>
                </c:pt>
                <c:pt idx="6">
                  <c:v>5.9532342857142859E-2</c:v>
                </c:pt>
                <c:pt idx="7">
                  <c:v>5.7984525000000002E-2</c:v>
                </c:pt>
                <c:pt idx="8">
                  <c:v>5.7151266666666665E-2</c:v>
                </c:pt>
                <c:pt idx="9">
                  <c:v>5.5829999999999998E-2</c:v>
                </c:pt>
                <c:pt idx="10">
                  <c:v>5.5530618181818182E-2</c:v>
                </c:pt>
                <c:pt idx="11">
                  <c:v>5.4463983333333334E-2</c:v>
                </c:pt>
                <c:pt idx="12">
                  <c:v>5.4088292307692305E-2</c:v>
                </c:pt>
                <c:pt idx="13">
                  <c:v>5.3179799999999999E-2</c:v>
                </c:pt>
                <c:pt idx="14">
                  <c:v>5.3239493333333339E-2</c:v>
                </c:pt>
                <c:pt idx="15">
                  <c:v>5.2575912500000002E-2</c:v>
                </c:pt>
                <c:pt idx="16">
                  <c:v>5.2161882352941176E-2</c:v>
                </c:pt>
                <c:pt idx="17">
                  <c:v>5.1852233333333338E-2</c:v>
                </c:pt>
                <c:pt idx="18">
                  <c:v>5.099522105263158E-2</c:v>
                </c:pt>
                <c:pt idx="19">
                  <c:v>5.1049259999999999E-2</c:v>
                </c:pt>
              </c:numCache>
            </c:numRef>
          </c:val>
        </c:ser>
        <c:marker val="1"/>
        <c:axId val="201187328"/>
        <c:axId val="201188864"/>
      </c:lineChart>
      <c:catAx>
        <c:axId val="201187328"/>
        <c:scaling>
          <c:orientation val="minMax"/>
        </c:scaling>
        <c:axPos val="b"/>
        <c:majorGridlines/>
        <c:numFmt formatCode="General" sourceLinked="1"/>
        <c:tickLblPos val="nextTo"/>
        <c:crossAx val="201188864"/>
        <c:crosses val="autoZero"/>
        <c:auto val="1"/>
        <c:lblAlgn val="ctr"/>
        <c:lblOffset val="100"/>
      </c:catAx>
      <c:valAx>
        <c:axId val="201188864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Вероятность нулевого агента</a:t>
                </a:r>
              </a:p>
            </c:rich>
          </c:tx>
        </c:title>
        <c:numFmt formatCode="General" sourceLinked="1"/>
        <c:tickLblPos val="nextTo"/>
        <c:crossAx val="201187328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[1]KolAnt1!$IS$173:$IS$192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1.8700781923922421E-6</c:v>
                </c:pt>
                <c:pt idx="4">
                  <c:v>1.0550606418375012E-6</c:v>
                </c:pt>
                <c:pt idx="5">
                  <c:v>3.5364467182649002E-6</c:v>
                </c:pt>
                <c:pt idx="6">
                  <c:v>5.2446850530094332E-6</c:v>
                </c:pt>
                <c:pt idx="7">
                  <c:v>4.5533339802988562E-6</c:v>
                </c:pt>
                <c:pt idx="8">
                  <c:v>8.4954225450093215E-6</c:v>
                </c:pt>
                <c:pt idx="9">
                  <c:v>7.7113393607463858E-6</c:v>
                </c:pt>
                <c:pt idx="10">
                  <c:v>5.9902329075882795E-6</c:v>
                </c:pt>
                <c:pt idx="11">
                  <c:v>8.3295504712612159E-6</c:v>
                </c:pt>
                <c:pt idx="12">
                  <c:v>8.4074088981113773E-6</c:v>
                </c:pt>
                <c:pt idx="13">
                  <c:v>8.871423954221476E-6</c:v>
                </c:pt>
                <c:pt idx="14">
                  <c:v>1.1200743592954338E-5</c:v>
                </c:pt>
                <c:pt idx="15">
                  <c:v>1.0072025330041859E-5</c:v>
                </c:pt>
                <c:pt idx="16">
                  <c:v>9.4306648837847184E-6</c:v>
                </c:pt>
                <c:pt idx="17">
                  <c:v>1.385903470955124E-5</c:v>
                </c:pt>
                <c:pt idx="18">
                  <c:v>1.1078749458377556E-5</c:v>
                </c:pt>
                <c:pt idx="19">
                  <c:v>1.6770351001156787E-5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[1]KolAnt1!$IS$125:$IS$144</c:f>
              <c:numCache>
                <c:formatCode>General</c:formatCode>
                <c:ptCount val="20"/>
                <c:pt idx="0">
                  <c:v>0</c:v>
                </c:pt>
                <c:pt idx="1">
                  <c:v>2.4783450403285115E-6</c:v>
                </c:pt>
                <c:pt idx="2">
                  <c:v>4.9699387121907784E-6</c:v>
                </c:pt>
                <c:pt idx="3">
                  <c:v>4.830311510421015E-6</c:v>
                </c:pt>
                <c:pt idx="4">
                  <c:v>6.894410030052592E-6</c:v>
                </c:pt>
                <c:pt idx="5">
                  <c:v>6.4655607630814249E-6</c:v>
                </c:pt>
                <c:pt idx="6">
                  <c:v>9.0305538869609125E-6</c:v>
                </c:pt>
                <c:pt idx="7">
                  <c:v>8.8020699408488665E-6</c:v>
                </c:pt>
                <c:pt idx="8">
                  <c:v>1.0218069916003801E-5</c:v>
                </c:pt>
                <c:pt idx="9">
                  <c:v>9.0044962941099316E-6</c:v>
                </c:pt>
                <c:pt idx="10">
                  <c:v>1.170378188615792E-5</c:v>
                </c:pt>
                <c:pt idx="11">
                  <c:v>1.2192276006821461E-5</c:v>
                </c:pt>
                <c:pt idx="12">
                  <c:v>9.4596588424584293E-6</c:v>
                </c:pt>
                <c:pt idx="13">
                  <c:v>1.0522505893249696E-5</c:v>
                </c:pt>
                <c:pt idx="14">
                  <c:v>9.690437960875977E-6</c:v>
                </c:pt>
                <c:pt idx="15">
                  <c:v>1.5273500282239952E-5</c:v>
                </c:pt>
                <c:pt idx="16">
                  <c:v>1.5624135014052372E-5</c:v>
                </c:pt>
                <c:pt idx="17">
                  <c:v>1.2881934923815089E-5</c:v>
                </c:pt>
                <c:pt idx="18">
                  <c:v>1.1613502856188806E-5</c:v>
                </c:pt>
                <c:pt idx="19">
                  <c:v>1.3151778280641917E-5</c:v>
                </c:pt>
              </c:numCache>
            </c:numRef>
          </c:val>
        </c:ser>
        <c:ser>
          <c:idx val="2"/>
          <c:order val="2"/>
          <c:tx>
            <c:v>k2=0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[1]KolAnt1!$IS$149:$IS$168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3.3397234843515835E-6</c:v>
                </c:pt>
                <c:pt idx="3">
                  <c:v>8.3806383393160247E-6</c:v>
                </c:pt>
                <c:pt idx="4">
                  <c:v>3.9052042890534631E-6</c:v>
                </c:pt>
                <c:pt idx="5">
                  <c:v>9.0456538028852074E-6</c:v>
                </c:pt>
                <c:pt idx="6">
                  <c:v>6.6216535226328617E-6</c:v>
                </c:pt>
                <c:pt idx="7">
                  <c:v>6.6966459657575356E-6</c:v>
                </c:pt>
                <c:pt idx="8">
                  <c:v>1.2538352503786388E-5</c:v>
                </c:pt>
                <c:pt idx="9">
                  <c:v>9.3241816760680401E-6</c:v>
                </c:pt>
                <c:pt idx="10">
                  <c:v>6.7171231311541225E-6</c:v>
                </c:pt>
                <c:pt idx="11">
                  <c:v>8.0272506360336944E-6</c:v>
                </c:pt>
                <c:pt idx="12">
                  <c:v>8.0604890761213077E-6</c:v>
                </c:pt>
                <c:pt idx="13">
                  <c:v>9.6191013310992653E-6</c:v>
                </c:pt>
                <c:pt idx="14">
                  <c:v>8.2879287214927701E-6</c:v>
                </c:pt>
                <c:pt idx="15">
                  <c:v>1.5896857437022725E-5</c:v>
                </c:pt>
                <c:pt idx="16">
                  <c:v>1.1497980642712049E-5</c:v>
                </c:pt>
                <c:pt idx="17">
                  <c:v>1.2814719548893103E-5</c:v>
                </c:pt>
                <c:pt idx="18">
                  <c:v>1.0728133231170421E-5</c:v>
                </c:pt>
                <c:pt idx="19">
                  <c:v>1.1837378716324997E-5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[1]KolAnt1!$IS$53:$IS$72</c:f>
              <c:numCache>
                <c:formatCode>General</c:formatCode>
                <c:ptCount val="20"/>
                <c:pt idx="0">
                  <c:v>9.6021211723691061E-7</c:v>
                </c:pt>
                <c:pt idx="1">
                  <c:v>3.7665915351865768E-6</c:v>
                </c:pt>
                <c:pt idx="2">
                  <c:v>2.5427505505666663E-6</c:v>
                </c:pt>
                <c:pt idx="3">
                  <c:v>4.2845226259048578E-6</c:v>
                </c:pt>
                <c:pt idx="4">
                  <c:v>5.4804808643300383E-6</c:v>
                </c:pt>
                <c:pt idx="5">
                  <c:v>6.9478813449329976E-6</c:v>
                </c:pt>
                <c:pt idx="6">
                  <c:v>8.2022852432232594E-6</c:v>
                </c:pt>
                <c:pt idx="7">
                  <c:v>7.6551546128343648E-6</c:v>
                </c:pt>
                <c:pt idx="8">
                  <c:v>8.2030259302986586E-6</c:v>
                </c:pt>
                <c:pt idx="9">
                  <c:v>1.1454171784750296E-5</c:v>
                </c:pt>
                <c:pt idx="10">
                  <c:v>8.7087463557256953E-6</c:v>
                </c:pt>
                <c:pt idx="11">
                  <c:v>1.1221369569365438E-5</c:v>
                </c:pt>
                <c:pt idx="12">
                  <c:v>1.0541496070504335E-5</c:v>
                </c:pt>
                <c:pt idx="13">
                  <c:v>1.3099229335861568E-5</c:v>
                </c:pt>
                <c:pt idx="14">
                  <c:v>1.3636728471253266E-5</c:v>
                </c:pt>
                <c:pt idx="15">
                  <c:v>1.0716737097460237E-5</c:v>
                </c:pt>
                <c:pt idx="16">
                  <c:v>1.2582068600209095E-5</c:v>
                </c:pt>
                <c:pt idx="17">
                  <c:v>1.593787516049913E-5</c:v>
                </c:pt>
                <c:pt idx="18">
                  <c:v>1.3994651721862466E-5</c:v>
                </c:pt>
                <c:pt idx="19">
                  <c:v>1.5195056726255072E-5</c:v>
                </c:pt>
              </c:numCache>
            </c:numRef>
          </c:val>
        </c:ser>
        <c:ser>
          <c:idx val="5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[1]KolAnt1!$IW$173:$IW$192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2.6635550289060785E-6</c:v>
                </c:pt>
                <c:pt idx="4">
                  <c:v>1.787689600798869E-6</c:v>
                </c:pt>
                <c:pt idx="5">
                  <c:v>7.4826373177600714E-6</c:v>
                </c:pt>
                <c:pt idx="6">
                  <c:v>9.5051141620996816E-6</c:v>
                </c:pt>
                <c:pt idx="7">
                  <c:v>8.1094942395994723E-6</c:v>
                </c:pt>
                <c:pt idx="8">
                  <c:v>1.4555119071065222E-5</c:v>
                </c:pt>
                <c:pt idx="9">
                  <c:v>1.2253013767923355E-5</c:v>
                </c:pt>
                <c:pt idx="10">
                  <c:v>9.2182869985963349E-6</c:v>
                </c:pt>
                <c:pt idx="11">
                  <c:v>1.2250855241102059E-5</c:v>
                </c:pt>
                <c:pt idx="12">
                  <c:v>1.4933537832312036E-5</c:v>
                </c:pt>
                <c:pt idx="13">
                  <c:v>1.3637595021490496E-5</c:v>
                </c:pt>
                <c:pt idx="14">
                  <c:v>1.6296140884760338E-5</c:v>
                </c:pt>
                <c:pt idx="15">
                  <c:v>1.445499587806881E-5</c:v>
                </c:pt>
                <c:pt idx="16">
                  <c:v>1.2316067831110629E-5</c:v>
                </c:pt>
                <c:pt idx="17">
                  <c:v>1.9281448517423709E-5</c:v>
                </c:pt>
                <c:pt idx="18">
                  <c:v>1.5507890238602995E-5</c:v>
                </c:pt>
                <c:pt idx="19">
                  <c:v>2.3380949998321809E-5</c:v>
                </c:pt>
              </c:numCache>
            </c:numRef>
          </c:val>
        </c:ser>
        <c:ser>
          <c:idx val="6"/>
          <c:order val="5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[1]KolAnt1!$IV$173:$IV$192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1.0766013558784057E-6</c:v>
                </c:pt>
                <c:pt idx="4">
                  <c:v>3.2243168287613379E-7</c:v>
                </c:pt>
                <c:pt idx="5">
                  <c:v>-4.0974388123027142E-7</c:v>
                </c:pt>
                <c:pt idx="6">
                  <c:v>9.8425594391918512E-7</c:v>
                </c:pt>
                <c:pt idx="7">
                  <c:v>9.9717372099824053E-7</c:v>
                </c:pt>
                <c:pt idx="8">
                  <c:v>2.4357260189534215E-6</c:v>
                </c:pt>
                <c:pt idx="9">
                  <c:v>3.1696649535694142E-6</c:v>
                </c:pt>
                <c:pt idx="10">
                  <c:v>2.7621788165802242E-6</c:v>
                </c:pt>
                <c:pt idx="11">
                  <c:v>4.4082457014203724E-6</c:v>
                </c:pt>
                <c:pt idx="12">
                  <c:v>1.8812799639107198E-6</c:v>
                </c:pt>
                <c:pt idx="13">
                  <c:v>4.1052528869524545E-6</c:v>
                </c:pt>
                <c:pt idx="14">
                  <c:v>6.1053463011483357E-6</c:v>
                </c:pt>
                <c:pt idx="15">
                  <c:v>5.6890547820149103E-6</c:v>
                </c:pt>
                <c:pt idx="16">
                  <c:v>6.5452619364588088E-6</c:v>
                </c:pt>
                <c:pt idx="17">
                  <c:v>8.4366209016787709E-6</c:v>
                </c:pt>
                <c:pt idx="18">
                  <c:v>6.6496086781521205E-6</c:v>
                </c:pt>
                <c:pt idx="19">
                  <c:v>1.0159752003991766E-5</c:v>
                </c:pt>
              </c:numCache>
            </c:numRef>
          </c:val>
        </c:ser>
        <c:ser>
          <c:idx val="7"/>
          <c:order val="6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[1]KolAnt1!$IW$125:$IW$144</c:f>
              <c:numCache>
                <c:formatCode>General</c:formatCode>
                <c:ptCount val="20"/>
                <c:pt idx="0">
                  <c:v>0</c:v>
                </c:pt>
                <c:pt idx="1">
                  <c:v>5.3003915299127815E-6</c:v>
                </c:pt>
                <c:pt idx="2">
                  <c:v>7.3344781643047309E-6</c:v>
                </c:pt>
                <c:pt idx="3">
                  <c:v>7.4041468715631349E-6</c:v>
                </c:pt>
                <c:pt idx="4">
                  <c:v>9.8197970015088796E-6</c:v>
                </c:pt>
                <c:pt idx="5">
                  <c:v>8.5314661571091922E-6</c:v>
                </c:pt>
                <c:pt idx="6">
                  <c:v>1.2336441546667278E-5</c:v>
                </c:pt>
                <c:pt idx="7">
                  <c:v>1.1350369782777237E-5</c:v>
                </c:pt>
                <c:pt idx="8">
                  <c:v>1.4071070390236189E-5</c:v>
                </c:pt>
                <c:pt idx="9">
                  <c:v>1.2040159756310631E-5</c:v>
                </c:pt>
                <c:pt idx="10">
                  <c:v>1.5374045479985699E-5</c:v>
                </c:pt>
                <c:pt idx="11">
                  <c:v>1.6125451097008311E-5</c:v>
                </c:pt>
                <c:pt idx="12">
                  <c:v>1.3110775822729669E-5</c:v>
                </c:pt>
                <c:pt idx="13">
                  <c:v>1.3955746200320097E-5</c:v>
                </c:pt>
                <c:pt idx="14">
                  <c:v>1.2380097521694753E-5</c:v>
                </c:pt>
                <c:pt idx="15">
                  <c:v>2.0283665761985406E-5</c:v>
                </c:pt>
                <c:pt idx="16">
                  <c:v>2.0987632920609823E-5</c:v>
                </c:pt>
                <c:pt idx="17">
                  <c:v>1.7905327732807586E-5</c:v>
                </c:pt>
                <c:pt idx="18">
                  <c:v>1.5112202737573583E-5</c:v>
                </c:pt>
                <c:pt idx="19">
                  <c:v>1.7881392173162418E-5</c:v>
                </c:pt>
              </c:numCache>
            </c:numRef>
          </c:val>
        </c:ser>
        <c:ser>
          <c:idx val="8"/>
          <c:order val="7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[1]KolAnt1!$IV$125:$IV$144</c:f>
              <c:numCache>
                <c:formatCode>General</c:formatCode>
                <c:ptCount val="20"/>
                <c:pt idx="0">
                  <c:v>0</c:v>
                </c:pt>
                <c:pt idx="1">
                  <c:v>-3.4370144925575869E-7</c:v>
                </c:pt>
                <c:pt idx="2">
                  <c:v>2.6053992600768258E-6</c:v>
                </c:pt>
                <c:pt idx="3">
                  <c:v>2.256476149278895E-6</c:v>
                </c:pt>
                <c:pt idx="4">
                  <c:v>3.9690230585963044E-6</c:v>
                </c:pt>
                <c:pt idx="5">
                  <c:v>4.3996553690536576E-6</c:v>
                </c:pt>
                <c:pt idx="6">
                  <c:v>5.724666227254547E-6</c:v>
                </c:pt>
                <c:pt idx="7">
                  <c:v>6.2537700989204943E-6</c:v>
                </c:pt>
                <c:pt idx="8">
                  <c:v>6.3650694417714122E-6</c:v>
                </c:pt>
                <c:pt idx="9">
                  <c:v>5.9688328319092303E-6</c:v>
                </c:pt>
                <c:pt idx="10">
                  <c:v>8.0335182923301414E-6</c:v>
                </c:pt>
                <c:pt idx="11">
                  <c:v>8.2591009166346121E-6</c:v>
                </c:pt>
                <c:pt idx="12">
                  <c:v>5.80854186218719E-6</c:v>
                </c:pt>
                <c:pt idx="13">
                  <c:v>7.0892655861792944E-6</c:v>
                </c:pt>
                <c:pt idx="14">
                  <c:v>7.0007784000572005E-6</c:v>
                </c:pt>
                <c:pt idx="15">
                  <c:v>1.0263334802494496E-5</c:v>
                </c:pt>
                <c:pt idx="16">
                  <c:v>1.0260637107494919E-5</c:v>
                </c:pt>
                <c:pt idx="17">
                  <c:v>7.858542114822593E-6</c:v>
                </c:pt>
                <c:pt idx="18">
                  <c:v>8.1148029748040297E-6</c:v>
                </c:pt>
                <c:pt idx="19">
                  <c:v>8.4221643881214184E-6</c:v>
                </c:pt>
              </c:numCache>
            </c:numRef>
          </c:val>
        </c:ser>
        <c:ser>
          <c:idx val="9"/>
          <c:order val="8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[1]KolAnt1!$IV$53:$IV$72</c:f>
              <c:numCache>
                <c:formatCode>General</c:formatCode>
                <c:ptCount val="20"/>
                <c:pt idx="0">
                  <c:v>9.6021211723691061E-7</c:v>
                </c:pt>
                <c:pt idx="1">
                  <c:v>-2.5442118143296531E-7</c:v>
                </c:pt>
                <c:pt idx="2">
                  <c:v>1.0484961424648887E-6</c:v>
                </c:pt>
                <c:pt idx="3">
                  <c:v>2.3262634396820501E-6</c:v>
                </c:pt>
                <c:pt idx="4">
                  <c:v>3.5451234303683211E-6</c:v>
                </c:pt>
                <c:pt idx="5">
                  <c:v>4.5395515404282612E-6</c:v>
                </c:pt>
                <c:pt idx="6">
                  <c:v>5.7718194885952921E-6</c:v>
                </c:pt>
                <c:pt idx="7">
                  <c:v>4.9326545292582713E-6</c:v>
                </c:pt>
                <c:pt idx="8">
                  <c:v>5.9291235511570832E-6</c:v>
                </c:pt>
                <c:pt idx="9">
                  <c:v>7.3003257769212666E-6</c:v>
                </c:pt>
                <c:pt idx="10">
                  <c:v>6.1065554823151778E-6</c:v>
                </c:pt>
                <c:pt idx="11">
                  <c:v>7.1562683155239008E-6</c:v>
                </c:pt>
                <c:pt idx="12">
                  <c:v>7.1582012766561239E-6</c:v>
                </c:pt>
                <c:pt idx="13">
                  <c:v>8.4893996540074668E-6</c:v>
                </c:pt>
                <c:pt idx="14">
                  <c:v>8.5431666019480468E-6</c:v>
                </c:pt>
                <c:pt idx="15">
                  <c:v>7.2774382379634708E-6</c:v>
                </c:pt>
                <c:pt idx="16">
                  <c:v>8.4578060275854341E-6</c:v>
                </c:pt>
                <c:pt idx="17">
                  <c:v>1.0916282511821789E-5</c:v>
                </c:pt>
                <c:pt idx="18">
                  <c:v>8.7852020835578731E-6</c:v>
                </c:pt>
                <c:pt idx="19">
                  <c:v>1.070642933946221E-5</c:v>
                </c:pt>
              </c:numCache>
            </c:numRef>
          </c:val>
        </c:ser>
        <c:ser>
          <c:idx val="10"/>
          <c:order val="9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[1]KolAnt1!$IW$53:$IW$72</c:f>
              <c:numCache>
                <c:formatCode>General</c:formatCode>
                <c:ptCount val="20"/>
                <c:pt idx="0">
                  <c:v>9.6021211723691061E-7</c:v>
                </c:pt>
                <c:pt idx="1">
                  <c:v>7.7876042518061196E-6</c:v>
                </c:pt>
                <c:pt idx="2">
                  <c:v>4.0370049586684437E-6</c:v>
                </c:pt>
                <c:pt idx="3">
                  <c:v>6.2427818121276651E-6</c:v>
                </c:pt>
                <c:pt idx="4">
                  <c:v>7.4158382982917554E-6</c:v>
                </c:pt>
                <c:pt idx="5">
                  <c:v>9.3562111494377339E-6</c:v>
                </c:pt>
                <c:pt idx="6">
                  <c:v>1.0632750997851228E-5</c:v>
                </c:pt>
                <c:pt idx="7">
                  <c:v>1.037765469641046E-5</c:v>
                </c:pt>
                <c:pt idx="8">
                  <c:v>1.0476928309440234E-5</c:v>
                </c:pt>
                <c:pt idx="9">
                  <c:v>1.560801779257933E-5</c:v>
                </c:pt>
                <c:pt idx="10">
                  <c:v>1.1310937229136212E-5</c:v>
                </c:pt>
                <c:pt idx="11">
                  <c:v>1.5286470823206972E-5</c:v>
                </c:pt>
                <c:pt idx="12">
                  <c:v>1.3924790864352547E-5</c:v>
                </c:pt>
                <c:pt idx="13">
                  <c:v>1.7709059017715668E-5</c:v>
                </c:pt>
                <c:pt idx="14">
                  <c:v>1.8730290340558485E-5</c:v>
                </c:pt>
                <c:pt idx="15">
                  <c:v>1.4156035956957006E-5</c:v>
                </c:pt>
                <c:pt idx="16">
                  <c:v>1.6706331172832758E-5</c:v>
                </c:pt>
                <c:pt idx="17">
                  <c:v>2.0959467809176468E-5</c:v>
                </c:pt>
                <c:pt idx="18">
                  <c:v>1.920410136016706E-5</c:v>
                </c:pt>
                <c:pt idx="19">
                  <c:v>1.9683684113047937E-5</c:v>
                </c:pt>
              </c:numCache>
            </c:numRef>
          </c:val>
        </c:ser>
        <c:ser>
          <c:idx val="11"/>
          <c:order val="10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[1]KolAnt1!$IV$149:$IV$168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1.205013738521859E-7</c:v>
                </c:pt>
                <c:pt idx="3">
                  <c:v>8.3806383393160247E-6</c:v>
                </c:pt>
                <c:pt idx="4">
                  <c:v>-5.4562078172373355E-7</c:v>
                </c:pt>
                <c:pt idx="5">
                  <c:v>2.1701004526073435E-6</c:v>
                </c:pt>
                <c:pt idx="6">
                  <c:v>1.2852266610059308E-6</c:v>
                </c:pt>
                <c:pt idx="7">
                  <c:v>1.0479407686308589E-6</c:v>
                </c:pt>
                <c:pt idx="8">
                  <c:v>6.0966868541168537E-6</c:v>
                </c:pt>
                <c:pt idx="9">
                  <c:v>4.0820445865107742E-6</c:v>
                </c:pt>
                <c:pt idx="10">
                  <c:v>1.3642862212710238E-6</c:v>
                </c:pt>
                <c:pt idx="11">
                  <c:v>4.1958206168880242E-6</c:v>
                </c:pt>
                <c:pt idx="12">
                  <c:v>4.503204922704259E-6</c:v>
                </c:pt>
                <c:pt idx="13">
                  <c:v>4.6980360503656826E-6</c:v>
                </c:pt>
                <c:pt idx="14">
                  <c:v>4.7314368103618589E-6</c:v>
                </c:pt>
                <c:pt idx="15">
                  <c:v>8.0714927441048039E-6</c:v>
                </c:pt>
                <c:pt idx="16">
                  <c:v>4.8674455971452173E-6</c:v>
                </c:pt>
                <c:pt idx="17">
                  <c:v>6.962689028741977E-6</c:v>
                </c:pt>
                <c:pt idx="18">
                  <c:v>6.0979004786329165E-6</c:v>
                </c:pt>
                <c:pt idx="19">
                  <c:v>6.4407579284438284E-6</c:v>
                </c:pt>
              </c:numCache>
            </c:numRef>
          </c:val>
        </c:ser>
        <c:ser>
          <c:idx val="12"/>
          <c:order val="11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[1]KolAnt1!$IW$149:$IW$168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6.5589455948509801E-6</c:v>
                </c:pt>
                <c:pt idx="3">
                  <c:v>8.3806383393160247E-6</c:v>
                </c:pt>
                <c:pt idx="4">
                  <c:v>8.3560293598306585E-6</c:v>
                </c:pt>
                <c:pt idx="5">
                  <c:v>1.5921207153163071E-5</c:v>
                </c:pt>
                <c:pt idx="6">
                  <c:v>1.1958080384259792E-5</c:v>
                </c:pt>
                <c:pt idx="7">
                  <c:v>1.2345351162884212E-5</c:v>
                </c:pt>
                <c:pt idx="8">
                  <c:v>1.8980018153455926E-5</c:v>
                </c:pt>
                <c:pt idx="9">
                  <c:v>1.4566318765625306E-5</c:v>
                </c:pt>
                <c:pt idx="10">
                  <c:v>1.2069960041037222E-5</c:v>
                </c:pt>
                <c:pt idx="11">
                  <c:v>1.1858680655179364E-5</c:v>
                </c:pt>
                <c:pt idx="12">
                  <c:v>1.1617773229538357E-5</c:v>
                </c:pt>
                <c:pt idx="13">
                  <c:v>1.4540166611832849E-5</c:v>
                </c:pt>
                <c:pt idx="14">
                  <c:v>1.1844420632623683E-5</c:v>
                </c:pt>
                <c:pt idx="15">
                  <c:v>2.3722222129940649E-5</c:v>
                </c:pt>
                <c:pt idx="16">
                  <c:v>1.8128515688278877E-5</c:v>
                </c:pt>
                <c:pt idx="17">
                  <c:v>1.8666750069044229E-5</c:v>
                </c:pt>
                <c:pt idx="18">
                  <c:v>1.5358365983707923E-5</c:v>
                </c:pt>
                <c:pt idx="19">
                  <c:v>1.7233999504206166E-5</c:v>
                </c:pt>
              </c:numCache>
            </c:numRef>
          </c:val>
        </c:ser>
        <c:marker val="1"/>
        <c:axId val="201283456"/>
        <c:axId val="201284992"/>
      </c:lineChart>
      <c:catAx>
        <c:axId val="201283456"/>
        <c:scaling>
          <c:orientation val="minMax"/>
        </c:scaling>
        <c:axPos val="b"/>
        <c:majorGridlines/>
        <c:numFmt formatCode="General" sourceLinked="1"/>
        <c:tickLblPos val="nextTo"/>
        <c:crossAx val="201284992"/>
        <c:crosses val="autoZero"/>
        <c:auto val="1"/>
        <c:lblAlgn val="ctr"/>
        <c:lblOffset val="100"/>
      </c:catAx>
      <c:valAx>
        <c:axId val="201284992"/>
        <c:scaling>
          <c:orientation val="minMax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номера</a:t>
                </a:r>
                <a:r>
                  <a:rPr lang="ru-RU" baseline="0"/>
                  <a:t> итерации, на которой найдено оптимальное решение</a:t>
                </a:r>
                <a:endParaRPr lang="ru-RU"/>
              </a:p>
            </c:rich>
          </c:tx>
        </c:title>
        <c:numFmt formatCode="General" sourceLinked="1"/>
        <c:tickLblPos val="nextTo"/>
        <c:crossAx val="201283456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</c:legend>
    <c:plotVisOnly val="1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[1]KolAnt1!$JV$173:$JV$192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0.11</c:v>
                </c:pt>
                <c:pt idx="7">
                  <c:v>0.14000000000000001</c:v>
                </c:pt>
                <c:pt idx="8">
                  <c:v>0.17</c:v>
                </c:pt>
                <c:pt idx="9">
                  <c:v>0.22</c:v>
                </c:pt>
                <c:pt idx="10">
                  <c:v>0.25</c:v>
                </c:pt>
                <c:pt idx="11">
                  <c:v>0.31</c:v>
                </c:pt>
                <c:pt idx="12">
                  <c:v>0.24</c:v>
                </c:pt>
                <c:pt idx="13">
                  <c:v>0.39</c:v>
                </c:pt>
                <c:pt idx="14">
                  <c:v>0.35</c:v>
                </c:pt>
                <c:pt idx="15">
                  <c:v>0.57999999999999996</c:v>
                </c:pt>
                <c:pt idx="16">
                  <c:v>0.51</c:v>
                </c:pt>
                <c:pt idx="17">
                  <c:v>0.56999999999999995</c:v>
                </c:pt>
                <c:pt idx="18">
                  <c:v>0.52</c:v>
                </c:pt>
                <c:pt idx="19">
                  <c:v>0.55000000000000004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[1]KolAnt1!$JV$125:$JV$144</c:f>
              <c:numCache>
                <c:formatCode>General</c:formatCode>
                <c:ptCount val="20"/>
                <c:pt idx="0">
                  <c:v>0</c:v>
                </c:pt>
                <c:pt idx="1">
                  <c:v>0.06</c:v>
                </c:pt>
                <c:pt idx="2">
                  <c:v>0.16</c:v>
                </c:pt>
                <c:pt idx="3">
                  <c:v>0.21</c:v>
                </c:pt>
                <c:pt idx="4">
                  <c:v>0.28000000000000003</c:v>
                </c:pt>
                <c:pt idx="5">
                  <c:v>0.35</c:v>
                </c:pt>
                <c:pt idx="6">
                  <c:v>0.38</c:v>
                </c:pt>
                <c:pt idx="7">
                  <c:v>0.56999999999999995</c:v>
                </c:pt>
                <c:pt idx="8">
                  <c:v>0.49</c:v>
                </c:pt>
                <c:pt idx="9">
                  <c:v>0.6</c:v>
                </c:pt>
                <c:pt idx="10">
                  <c:v>0.72</c:v>
                </c:pt>
                <c:pt idx="11">
                  <c:v>0.71</c:v>
                </c:pt>
                <c:pt idx="12">
                  <c:v>0.69</c:v>
                </c:pt>
                <c:pt idx="13">
                  <c:v>0.66</c:v>
                </c:pt>
                <c:pt idx="14">
                  <c:v>0.77</c:v>
                </c:pt>
                <c:pt idx="15">
                  <c:v>0.72</c:v>
                </c:pt>
                <c:pt idx="16">
                  <c:v>0.73</c:v>
                </c:pt>
                <c:pt idx="17">
                  <c:v>0.75</c:v>
                </c:pt>
                <c:pt idx="18">
                  <c:v>0.73</c:v>
                </c:pt>
                <c:pt idx="19">
                  <c:v>0.83</c:v>
                </c:pt>
              </c:numCache>
            </c:numRef>
          </c:val>
        </c:ser>
        <c:ser>
          <c:idx val="2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[1]KolAnt1!$JV$149:$JV$168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0.01</c:v>
                </c:pt>
                <c:pt idx="4">
                  <c:v>7.0000000000000007E-2</c:v>
                </c:pt>
                <c:pt idx="5">
                  <c:v>0.08</c:v>
                </c:pt>
                <c:pt idx="6">
                  <c:v>0.13</c:v>
                </c:pt>
                <c:pt idx="7">
                  <c:v>0.16</c:v>
                </c:pt>
                <c:pt idx="8">
                  <c:v>0.24</c:v>
                </c:pt>
                <c:pt idx="9">
                  <c:v>0.22</c:v>
                </c:pt>
                <c:pt idx="10">
                  <c:v>0.27</c:v>
                </c:pt>
                <c:pt idx="11">
                  <c:v>0.35</c:v>
                </c:pt>
                <c:pt idx="12">
                  <c:v>0.35</c:v>
                </c:pt>
                <c:pt idx="13">
                  <c:v>0.43</c:v>
                </c:pt>
                <c:pt idx="14">
                  <c:v>0.49</c:v>
                </c:pt>
                <c:pt idx="15">
                  <c:v>0.41</c:v>
                </c:pt>
                <c:pt idx="16">
                  <c:v>0.39</c:v>
                </c:pt>
                <c:pt idx="17">
                  <c:v>0.56000000000000005</c:v>
                </c:pt>
                <c:pt idx="18">
                  <c:v>0.62</c:v>
                </c:pt>
                <c:pt idx="19">
                  <c:v>0.59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[1]KolAnt1!$JV$53:$JV$72</c:f>
              <c:numCache>
                <c:formatCode>General</c:formatCode>
                <c:ptCount val="20"/>
                <c:pt idx="0">
                  <c:v>0.01</c:v>
                </c:pt>
                <c:pt idx="1">
                  <c:v>0.05</c:v>
                </c:pt>
                <c:pt idx="2">
                  <c:v>0.14000000000000001</c:v>
                </c:pt>
                <c:pt idx="3">
                  <c:v>0.22</c:v>
                </c:pt>
                <c:pt idx="4">
                  <c:v>0.35</c:v>
                </c:pt>
                <c:pt idx="5">
                  <c:v>0.36</c:v>
                </c:pt>
                <c:pt idx="6">
                  <c:v>0.49</c:v>
                </c:pt>
                <c:pt idx="7">
                  <c:v>0.51</c:v>
                </c:pt>
                <c:pt idx="8">
                  <c:v>0.6</c:v>
                </c:pt>
                <c:pt idx="9">
                  <c:v>0.51</c:v>
                </c:pt>
                <c:pt idx="10">
                  <c:v>0.61</c:v>
                </c:pt>
                <c:pt idx="11">
                  <c:v>0.63</c:v>
                </c:pt>
                <c:pt idx="12">
                  <c:v>0.67</c:v>
                </c:pt>
                <c:pt idx="13">
                  <c:v>0.62</c:v>
                </c:pt>
                <c:pt idx="14">
                  <c:v>0.76</c:v>
                </c:pt>
                <c:pt idx="15">
                  <c:v>0.72</c:v>
                </c:pt>
                <c:pt idx="16">
                  <c:v>0.79</c:v>
                </c:pt>
                <c:pt idx="17">
                  <c:v>0.8</c:v>
                </c:pt>
                <c:pt idx="18">
                  <c:v>0.76</c:v>
                </c:pt>
                <c:pt idx="19">
                  <c:v>0.84</c:v>
                </c:pt>
              </c:numCache>
            </c:numRef>
          </c:val>
        </c:ser>
        <c:marker val="1"/>
        <c:axId val="201347840"/>
        <c:axId val="201349376"/>
      </c:lineChart>
      <c:catAx>
        <c:axId val="201347840"/>
        <c:scaling>
          <c:orientation val="minMax"/>
        </c:scaling>
        <c:axPos val="b"/>
        <c:majorGridlines/>
        <c:numFmt formatCode="General" sourceLinked="1"/>
        <c:tickLblPos val="nextTo"/>
        <c:crossAx val="201349376"/>
        <c:crosses val="autoZero"/>
        <c:auto val="1"/>
        <c:lblAlgn val="ctr"/>
        <c:lblOffset val="100"/>
      </c:catAx>
      <c:valAx>
        <c:axId val="201349376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вероятности найти оптимальное решение за 10000 итераций</a:t>
                </a:r>
              </a:p>
            </c:rich>
          </c:tx>
        </c:title>
        <c:numFmt formatCode="General" sourceLinked="1"/>
        <c:tickLblPos val="nextTo"/>
        <c:crossAx val="201347840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[1]KolAnt1!$JU$173:$JU$192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0.06</c:v>
                </c:pt>
                <c:pt idx="4">
                  <c:v>0.1</c:v>
                </c:pt>
                <c:pt idx="5">
                  <c:v>0.11</c:v>
                </c:pt>
                <c:pt idx="6">
                  <c:v>0.25</c:v>
                </c:pt>
                <c:pt idx="7">
                  <c:v>0.26</c:v>
                </c:pt>
                <c:pt idx="8">
                  <c:v>0.34</c:v>
                </c:pt>
                <c:pt idx="9">
                  <c:v>0.37</c:v>
                </c:pt>
                <c:pt idx="10">
                  <c:v>0.43</c:v>
                </c:pt>
                <c:pt idx="11">
                  <c:v>0.56999999999999995</c:v>
                </c:pt>
                <c:pt idx="12">
                  <c:v>0.55000000000000004</c:v>
                </c:pt>
                <c:pt idx="13">
                  <c:v>0.64</c:v>
                </c:pt>
                <c:pt idx="14">
                  <c:v>0.63</c:v>
                </c:pt>
                <c:pt idx="15">
                  <c:v>0.79</c:v>
                </c:pt>
                <c:pt idx="16">
                  <c:v>0.73</c:v>
                </c:pt>
                <c:pt idx="17">
                  <c:v>0.84</c:v>
                </c:pt>
                <c:pt idx="18">
                  <c:v>0.79</c:v>
                </c:pt>
                <c:pt idx="19">
                  <c:v>0.82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[1]KolAnt1!$JU$125:$JU$144</c:f>
              <c:numCache>
                <c:formatCode>General</c:formatCode>
                <c:ptCount val="20"/>
                <c:pt idx="0">
                  <c:v>0.01</c:v>
                </c:pt>
                <c:pt idx="1">
                  <c:v>0.13</c:v>
                </c:pt>
                <c:pt idx="2">
                  <c:v>0.35</c:v>
                </c:pt>
                <c:pt idx="3">
                  <c:v>0.47</c:v>
                </c:pt>
                <c:pt idx="4">
                  <c:v>0.51</c:v>
                </c:pt>
                <c:pt idx="5">
                  <c:v>0.67</c:v>
                </c:pt>
                <c:pt idx="6">
                  <c:v>0.73</c:v>
                </c:pt>
                <c:pt idx="7">
                  <c:v>0.84</c:v>
                </c:pt>
                <c:pt idx="8">
                  <c:v>0.86</c:v>
                </c:pt>
                <c:pt idx="9">
                  <c:v>0.89</c:v>
                </c:pt>
                <c:pt idx="10">
                  <c:v>0.91</c:v>
                </c:pt>
                <c:pt idx="11">
                  <c:v>0.93</c:v>
                </c:pt>
                <c:pt idx="12">
                  <c:v>0.97</c:v>
                </c:pt>
                <c:pt idx="13">
                  <c:v>0.96</c:v>
                </c:pt>
                <c:pt idx="14">
                  <c:v>0.95</c:v>
                </c:pt>
                <c:pt idx="15">
                  <c:v>0.93</c:v>
                </c:pt>
                <c:pt idx="16">
                  <c:v>0.96</c:v>
                </c:pt>
                <c:pt idx="17">
                  <c:v>0.99</c:v>
                </c:pt>
                <c:pt idx="18">
                  <c:v>0.95</c:v>
                </c:pt>
                <c:pt idx="19">
                  <c:v>0.99</c:v>
                </c:pt>
              </c:numCache>
            </c:numRef>
          </c:val>
        </c:ser>
        <c:ser>
          <c:idx val="2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[1]KolAnt1!$JU$149:$JU$168</c:f>
              <c:numCache>
                <c:formatCode>General</c:formatCode>
                <c:ptCount val="20"/>
                <c:pt idx="0">
                  <c:v>0.01</c:v>
                </c:pt>
                <c:pt idx="1">
                  <c:v>0</c:v>
                </c:pt>
                <c:pt idx="2">
                  <c:v>0.04</c:v>
                </c:pt>
                <c:pt idx="3">
                  <c:v>0.02</c:v>
                </c:pt>
                <c:pt idx="4">
                  <c:v>0.13</c:v>
                </c:pt>
                <c:pt idx="5">
                  <c:v>0.15</c:v>
                </c:pt>
                <c:pt idx="6">
                  <c:v>0.24</c:v>
                </c:pt>
                <c:pt idx="7">
                  <c:v>0.32</c:v>
                </c:pt>
                <c:pt idx="8">
                  <c:v>0.41</c:v>
                </c:pt>
                <c:pt idx="9">
                  <c:v>0.42</c:v>
                </c:pt>
                <c:pt idx="10">
                  <c:v>0.44</c:v>
                </c:pt>
                <c:pt idx="11">
                  <c:v>0.47</c:v>
                </c:pt>
                <c:pt idx="12">
                  <c:v>0.56999999999999995</c:v>
                </c:pt>
                <c:pt idx="13">
                  <c:v>0.65</c:v>
                </c:pt>
                <c:pt idx="14">
                  <c:v>0.64</c:v>
                </c:pt>
                <c:pt idx="15">
                  <c:v>0.7</c:v>
                </c:pt>
                <c:pt idx="16">
                  <c:v>0.72</c:v>
                </c:pt>
                <c:pt idx="17">
                  <c:v>0.84</c:v>
                </c:pt>
                <c:pt idx="18">
                  <c:v>0.84</c:v>
                </c:pt>
                <c:pt idx="19">
                  <c:v>0.86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[1]KolAnt1!$JU$53:$JU$72</c:f>
              <c:numCache>
                <c:formatCode>General</c:formatCode>
                <c:ptCount val="20"/>
                <c:pt idx="0">
                  <c:v>0.03</c:v>
                </c:pt>
                <c:pt idx="1">
                  <c:v>0.13</c:v>
                </c:pt>
                <c:pt idx="2">
                  <c:v>0.34</c:v>
                </c:pt>
                <c:pt idx="3">
                  <c:v>0.49</c:v>
                </c:pt>
                <c:pt idx="4">
                  <c:v>0.62</c:v>
                </c:pt>
                <c:pt idx="5">
                  <c:v>0.65</c:v>
                </c:pt>
                <c:pt idx="6">
                  <c:v>0.81</c:v>
                </c:pt>
                <c:pt idx="7">
                  <c:v>0.81</c:v>
                </c:pt>
                <c:pt idx="8">
                  <c:v>0.88</c:v>
                </c:pt>
                <c:pt idx="9">
                  <c:v>0.9</c:v>
                </c:pt>
                <c:pt idx="10">
                  <c:v>0.94</c:v>
                </c:pt>
                <c:pt idx="11">
                  <c:v>0.93</c:v>
                </c:pt>
                <c:pt idx="12">
                  <c:v>0.95</c:v>
                </c:pt>
                <c:pt idx="13">
                  <c:v>0.94</c:v>
                </c:pt>
                <c:pt idx="14">
                  <c:v>0.93</c:v>
                </c:pt>
                <c:pt idx="15">
                  <c:v>0.94</c:v>
                </c:pt>
                <c:pt idx="16">
                  <c:v>0.95</c:v>
                </c:pt>
                <c:pt idx="17">
                  <c:v>0.96</c:v>
                </c:pt>
                <c:pt idx="18">
                  <c:v>0.99</c:v>
                </c:pt>
                <c:pt idx="19">
                  <c:v>0.99</c:v>
                </c:pt>
              </c:numCache>
            </c:numRef>
          </c:val>
        </c:ser>
        <c:marker val="1"/>
        <c:axId val="197861760"/>
        <c:axId val="197863296"/>
      </c:lineChart>
      <c:catAx>
        <c:axId val="197861760"/>
        <c:scaling>
          <c:orientation val="minMax"/>
        </c:scaling>
        <c:axPos val="b"/>
        <c:majorGridlines/>
        <c:numFmt formatCode="General" sourceLinked="1"/>
        <c:tickLblPos val="nextTo"/>
        <c:crossAx val="197863296"/>
        <c:crosses val="autoZero"/>
        <c:auto val="1"/>
        <c:lblAlgn val="ctr"/>
        <c:lblOffset val="100"/>
      </c:catAx>
      <c:valAx>
        <c:axId val="197863296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вероятности найти </a:t>
                </a:r>
                <a:r>
                  <a:rPr lang="en-US"/>
                  <a:t>0,999 </a:t>
                </a:r>
                <a:r>
                  <a:rPr lang="ru-RU"/>
                  <a:t>оптимальное решение за 10000 итераций</a:t>
                </a:r>
              </a:p>
            </c:rich>
          </c:tx>
        </c:title>
        <c:numFmt formatCode="General" sourceLinked="1"/>
        <c:tickLblPos val="nextTo"/>
        <c:crossAx val="197861760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[1]KolAnt1!$JX$173:$JX$192</c:f>
              <c:numCache>
                <c:formatCode>General</c:formatCode>
                <c:ptCount val="20"/>
                <c:pt idx="0">
                  <c:v>36.199536379999998</c:v>
                </c:pt>
                <c:pt idx="1">
                  <c:v>65.214492809999996</c:v>
                </c:pt>
                <c:pt idx="2">
                  <c:v>87.280551020000004</c:v>
                </c:pt>
                <c:pt idx="3">
                  <c:v>104.5614547</c:v>
                </c:pt>
                <c:pt idx="4">
                  <c:v>116.6894258</c:v>
                </c:pt>
                <c:pt idx="5">
                  <c:v>119.716413</c:v>
                </c:pt>
                <c:pt idx="6">
                  <c:v>118.79675880000001</c:v>
                </c:pt>
                <c:pt idx="7">
                  <c:v>111.23191660000001</c:v>
                </c:pt>
                <c:pt idx="8">
                  <c:v>99.535501240000002</c:v>
                </c:pt>
                <c:pt idx="9">
                  <c:v>95.948558559999995</c:v>
                </c:pt>
                <c:pt idx="10">
                  <c:v>91.179757510000002</c:v>
                </c:pt>
                <c:pt idx="11">
                  <c:v>87.9544937</c:v>
                </c:pt>
                <c:pt idx="12">
                  <c:v>85.120016300000003</c:v>
                </c:pt>
                <c:pt idx="13">
                  <c:v>88.253473790000001</c:v>
                </c:pt>
                <c:pt idx="14">
                  <c:v>90.310406110000002</c:v>
                </c:pt>
                <c:pt idx="15">
                  <c:v>95.448145539999999</c:v>
                </c:pt>
                <c:pt idx="16">
                  <c:v>97.079565239999994</c:v>
                </c:pt>
                <c:pt idx="17">
                  <c:v>102.4165771</c:v>
                </c:pt>
                <c:pt idx="18">
                  <c:v>104.863297</c:v>
                </c:pt>
                <c:pt idx="19">
                  <c:v>108.3038988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[1]KolAnt1!$JX$125:$JX$144</c:f>
              <c:numCache>
                <c:formatCode>General</c:formatCode>
                <c:ptCount val="20"/>
                <c:pt idx="0">
                  <c:v>6.0465498699999998</c:v>
                </c:pt>
                <c:pt idx="1">
                  <c:v>11.062402410000001</c:v>
                </c:pt>
                <c:pt idx="2">
                  <c:v>16.001866679999999</c:v>
                </c:pt>
                <c:pt idx="3">
                  <c:v>20.95539102</c:v>
                </c:pt>
                <c:pt idx="4">
                  <c:v>25.93640937</c:v>
                </c:pt>
                <c:pt idx="5">
                  <c:v>30.819325469999999</c:v>
                </c:pt>
                <c:pt idx="6">
                  <c:v>35.911722040000001</c:v>
                </c:pt>
                <c:pt idx="7">
                  <c:v>40.851188319999999</c:v>
                </c:pt>
                <c:pt idx="8">
                  <c:v>45.776906869999998</c:v>
                </c:pt>
                <c:pt idx="9">
                  <c:v>51.071736999999999</c:v>
                </c:pt>
                <c:pt idx="10">
                  <c:v>56.475697449999998</c:v>
                </c:pt>
                <c:pt idx="11">
                  <c:v>62.100360340000002</c:v>
                </c:pt>
                <c:pt idx="12">
                  <c:v>65.460876459999994</c:v>
                </c:pt>
                <c:pt idx="13">
                  <c:v>70.146494849999996</c:v>
                </c:pt>
                <c:pt idx="14">
                  <c:v>75.066747590000006</c:v>
                </c:pt>
                <c:pt idx="15">
                  <c:v>83.704357150000007</c:v>
                </c:pt>
                <c:pt idx="16">
                  <c:v>90.853031110000003</c:v>
                </c:pt>
                <c:pt idx="17">
                  <c:v>89.897325949999995</c:v>
                </c:pt>
                <c:pt idx="18">
                  <c:v>94.955201090000003</c:v>
                </c:pt>
                <c:pt idx="19">
                  <c:v>99.704085770000006</c:v>
                </c:pt>
              </c:numCache>
            </c:numRef>
          </c:val>
        </c:ser>
        <c:ser>
          <c:idx val="2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[1]KolAnt1!$JX$149:$JX$168</c:f>
              <c:numCache>
                <c:formatCode>General</c:formatCode>
                <c:ptCount val="20"/>
                <c:pt idx="0">
                  <c:v>6.6920231599999997</c:v>
                </c:pt>
                <c:pt idx="1">
                  <c:v>13.48464613</c:v>
                </c:pt>
                <c:pt idx="2">
                  <c:v>20.651401150000002</c:v>
                </c:pt>
                <c:pt idx="3">
                  <c:v>28.193380210000001</c:v>
                </c:pt>
                <c:pt idx="4">
                  <c:v>35.67505955</c:v>
                </c:pt>
                <c:pt idx="5">
                  <c:v>43.482757499999998</c:v>
                </c:pt>
                <c:pt idx="6">
                  <c:v>49.802523790000002</c:v>
                </c:pt>
                <c:pt idx="7">
                  <c:v>57.24702585</c:v>
                </c:pt>
                <c:pt idx="8">
                  <c:v>66.844003779999994</c:v>
                </c:pt>
                <c:pt idx="9">
                  <c:v>75.931052679999993</c:v>
                </c:pt>
                <c:pt idx="10">
                  <c:v>78.421896450000006</c:v>
                </c:pt>
                <c:pt idx="11">
                  <c:v>81.754394599999998</c:v>
                </c:pt>
                <c:pt idx="12">
                  <c:v>87.984309499999995</c:v>
                </c:pt>
                <c:pt idx="13">
                  <c:v>89.182883829999994</c:v>
                </c:pt>
                <c:pt idx="14">
                  <c:v>89.597866229999994</c:v>
                </c:pt>
                <c:pt idx="15">
                  <c:v>94.562167930000001</c:v>
                </c:pt>
                <c:pt idx="16">
                  <c:v>96.693387599999994</c:v>
                </c:pt>
                <c:pt idx="17">
                  <c:v>100.0782992</c:v>
                </c:pt>
                <c:pt idx="18">
                  <c:v>107.6651043</c:v>
                </c:pt>
                <c:pt idx="19">
                  <c:v>108.65198599999999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[1]KolAnt1!$JX$53:$JX$72</c:f>
              <c:numCache>
                <c:formatCode>General</c:formatCode>
                <c:ptCount val="20"/>
                <c:pt idx="0">
                  <c:v>6.0270988399999998</c:v>
                </c:pt>
                <c:pt idx="1">
                  <c:v>11.026760210000001</c:v>
                </c:pt>
                <c:pt idx="2">
                  <c:v>15.981211610000001</c:v>
                </c:pt>
                <c:pt idx="3">
                  <c:v>20.914739480000001</c:v>
                </c:pt>
                <c:pt idx="4">
                  <c:v>25.92290874</c:v>
                </c:pt>
                <c:pt idx="5">
                  <c:v>30.856209839999998</c:v>
                </c:pt>
                <c:pt idx="6">
                  <c:v>35.850872510000002</c:v>
                </c:pt>
                <c:pt idx="7">
                  <c:v>40.80094794</c:v>
                </c:pt>
                <c:pt idx="8">
                  <c:v>45.743558749999998</c:v>
                </c:pt>
                <c:pt idx="9">
                  <c:v>50.503180329999999</c:v>
                </c:pt>
                <c:pt idx="10">
                  <c:v>56.359615650000002</c:v>
                </c:pt>
                <c:pt idx="11">
                  <c:v>62.694921370000003</c:v>
                </c:pt>
                <c:pt idx="12">
                  <c:v>65.648301000000004</c:v>
                </c:pt>
                <c:pt idx="13">
                  <c:v>71.867131069999999</c:v>
                </c:pt>
                <c:pt idx="14">
                  <c:v>75.891321970000007</c:v>
                </c:pt>
                <c:pt idx="15">
                  <c:v>79.843049829999998</c:v>
                </c:pt>
                <c:pt idx="16">
                  <c:v>84.694591430000003</c:v>
                </c:pt>
                <c:pt idx="17">
                  <c:v>89.599357350000005</c:v>
                </c:pt>
                <c:pt idx="18">
                  <c:v>94.406069340000002</c:v>
                </c:pt>
                <c:pt idx="19">
                  <c:v>99.326672799999997</c:v>
                </c:pt>
              </c:numCache>
            </c:numRef>
          </c:val>
        </c:ser>
        <c:ser>
          <c:idx val="5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[1]KolAnt1!$JZ$173:$JZ$192</c:f>
              <c:numCache>
                <c:formatCode>General</c:formatCode>
                <c:ptCount val="20"/>
                <c:pt idx="0">
                  <c:v>36.01443200381614</c:v>
                </c:pt>
                <c:pt idx="1">
                  <c:v>64.607950278304997</c:v>
                </c:pt>
                <c:pt idx="2">
                  <c:v>85.933360718715463</c:v>
                </c:pt>
                <c:pt idx="3">
                  <c:v>102.06127393780507</c:v>
                </c:pt>
                <c:pt idx="4">
                  <c:v>112.68700432898584</c:v>
                </c:pt>
                <c:pt idx="5">
                  <c:v>114.38647842544037</c:v>
                </c:pt>
                <c:pt idx="6">
                  <c:v>110.975759157856</c:v>
                </c:pt>
                <c:pt idx="7">
                  <c:v>103.07079624116348</c:v>
                </c:pt>
                <c:pt idx="8">
                  <c:v>91.98039517812434</c:v>
                </c:pt>
                <c:pt idx="9">
                  <c:v>87.988683750784176</c:v>
                </c:pt>
                <c:pt idx="10">
                  <c:v>84.94949388831003</c:v>
                </c:pt>
                <c:pt idx="11">
                  <c:v>82.397088464335098</c:v>
                </c:pt>
                <c:pt idx="12">
                  <c:v>71.885267293759298</c:v>
                </c:pt>
                <c:pt idx="13">
                  <c:v>84.657383749340738</c:v>
                </c:pt>
                <c:pt idx="14">
                  <c:v>87.877626736337959</c:v>
                </c:pt>
                <c:pt idx="15">
                  <c:v>92.50370395045627</c:v>
                </c:pt>
                <c:pt idx="16">
                  <c:v>95.445894045632159</c:v>
                </c:pt>
                <c:pt idx="17">
                  <c:v>97.44485843495454</c:v>
                </c:pt>
                <c:pt idx="18">
                  <c:v>103.16424923705101</c:v>
                </c:pt>
                <c:pt idx="19">
                  <c:v>107.15236093821549</c:v>
                </c:pt>
              </c:numCache>
            </c:numRef>
          </c:val>
        </c:ser>
        <c:ser>
          <c:idx val="6"/>
          <c:order val="5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[1]KolAnt1!$JZ$125:$JZ$144</c:f>
              <c:numCache>
                <c:formatCode>General</c:formatCode>
                <c:ptCount val="20"/>
                <c:pt idx="0">
                  <c:v>6.0327505512934465</c:v>
                </c:pt>
                <c:pt idx="1">
                  <c:v>11.049354307053546</c:v>
                </c:pt>
                <c:pt idx="2">
                  <c:v>15.986650378443839</c:v>
                </c:pt>
                <c:pt idx="3">
                  <c:v>20.939357095126951</c:v>
                </c:pt>
                <c:pt idx="4">
                  <c:v>25.916756193815679</c:v>
                </c:pt>
                <c:pt idx="5">
                  <c:v>30.799845954553895</c:v>
                </c:pt>
                <c:pt idx="6">
                  <c:v>35.883278512043837</c:v>
                </c:pt>
                <c:pt idx="7">
                  <c:v>40.825604713921706</c:v>
                </c:pt>
                <c:pt idx="8">
                  <c:v>45.744640498777237</c:v>
                </c:pt>
                <c:pt idx="9">
                  <c:v>50.827819335238765</c:v>
                </c:pt>
                <c:pt idx="10">
                  <c:v>56.209767093631605</c:v>
                </c:pt>
                <c:pt idx="11">
                  <c:v>61.753606901611654</c:v>
                </c:pt>
                <c:pt idx="12">
                  <c:v>65.422513040588441</c:v>
                </c:pt>
                <c:pt idx="13">
                  <c:v>70.112682999933185</c:v>
                </c:pt>
                <c:pt idx="14">
                  <c:v>75.031780769000619</c:v>
                </c:pt>
                <c:pt idx="15">
                  <c:v>83.398613063668009</c:v>
                </c:pt>
                <c:pt idx="16">
                  <c:v>89.538815888387987</c:v>
                </c:pt>
                <c:pt idx="17">
                  <c:v>89.848871995094186</c:v>
                </c:pt>
                <c:pt idx="18">
                  <c:v>94.909239318416994</c:v>
                </c:pt>
                <c:pt idx="19">
                  <c:v>99.623473094697175</c:v>
                </c:pt>
              </c:numCache>
            </c:numRef>
          </c:val>
        </c:ser>
        <c:ser>
          <c:idx val="7"/>
          <c:order val="6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[1]KolAnt1!$JZ$53:$JZ$72</c:f>
              <c:numCache>
                <c:formatCode>General</c:formatCode>
                <c:ptCount val="20"/>
                <c:pt idx="0">
                  <c:v>6.002634413546434</c:v>
                </c:pt>
                <c:pt idx="1">
                  <c:v>11.01651759092824</c:v>
                </c:pt>
                <c:pt idx="2">
                  <c:v>15.966468256967586</c:v>
                </c:pt>
                <c:pt idx="3">
                  <c:v>20.897664527743274</c:v>
                </c:pt>
                <c:pt idx="4">
                  <c:v>25.901751913505237</c:v>
                </c:pt>
                <c:pt idx="5">
                  <c:v>30.830223636434557</c:v>
                </c:pt>
                <c:pt idx="6">
                  <c:v>35.826459090156547</c:v>
                </c:pt>
                <c:pt idx="7">
                  <c:v>40.777539405771002</c:v>
                </c:pt>
                <c:pt idx="8">
                  <c:v>45.712775026740843</c:v>
                </c:pt>
                <c:pt idx="9">
                  <c:v>50.471593195240409</c:v>
                </c:pt>
                <c:pt idx="10">
                  <c:v>56.003451838888104</c:v>
                </c:pt>
                <c:pt idx="11">
                  <c:v>62.44470186580994</c:v>
                </c:pt>
                <c:pt idx="12">
                  <c:v>65.610532189301878</c:v>
                </c:pt>
                <c:pt idx="13">
                  <c:v>71.490553040008024</c:v>
                </c:pt>
                <c:pt idx="14">
                  <c:v>74.846862989980451</c:v>
                </c:pt>
                <c:pt idx="15">
                  <c:v>79.801593907897782</c:v>
                </c:pt>
                <c:pt idx="16">
                  <c:v>84.653781879821992</c:v>
                </c:pt>
                <c:pt idx="17">
                  <c:v>89.557903487190345</c:v>
                </c:pt>
                <c:pt idx="18">
                  <c:v>94.365319438890879</c:v>
                </c:pt>
                <c:pt idx="19">
                  <c:v>99.275731306886755</c:v>
                </c:pt>
              </c:numCache>
            </c:numRef>
          </c:val>
        </c:ser>
        <c:ser>
          <c:idx val="8"/>
          <c:order val="7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[1]KolAnt1!$JZ$149:$JZ$168</c:f>
              <c:numCache>
                <c:formatCode>General</c:formatCode>
                <c:ptCount val="20"/>
                <c:pt idx="0">
                  <c:v>6.6724776607042422</c:v>
                </c:pt>
                <c:pt idx="1">
                  <c:v>13.429851205825329</c:v>
                </c:pt>
                <c:pt idx="2">
                  <c:v>20.527715232622523</c:v>
                </c:pt>
                <c:pt idx="3">
                  <c:v>27.951262235280787</c:v>
                </c:pt>
                <c:pt idx="4">
                  <c:v>35.315293820144625</c:v>
                </c:pt>
                <c:pt idx="5">
                  <c:v>42.94731528408176</c:v>
                </c:pt>
                <c:pt idx="6">
                  <c:v>49.13261850004249</c:v>
                </c:pt>
                <c:pt idx="7">
                  <c:v>56.348322091700787</c:v>
                </c:pt>
                <c:pt idx="8">
                  <c:v>65.685231261556069</c:v>
                </c:pt>
                <c:pt idx="9">
                  <c:v>74.378229368001797</c:v>
                </c:pt>
                <c:pt idx="10">
                  <c:v>76.054952445364137</c:v>
                </c:pt>
                <c:pt idx="11">
                  <c:v>78.772349476555362</c:v>
                </c:pt>
                <c:pt idx="12">
                  <c:v>84.66228245762467</c:v>
                </c:pt>
                <c:pt idx="13">
                  <c:v>86.407857544500402</c:v>
                </c:pt>
                <c:pt idx="14">
                  <c:v>86.856946151680958</c:v>
                </c:pt>
                <c:pt idx="15">
                  <c:v>91.765284037099207</c:v>
                </c:pt>
                <c:pt idx="16">
                  <c:v>94.609989963230873</c:v>
                </c:pt>
                <c:pt idx="17">
                  <c:v>98.156518323220695</c:v>
                </c:pt>
                <c:pt idx="18">
                  <c:v>106.40886088009266</c:v>
                </c:pt>
                <c:pt idx="19">
                  <c:v>107.24505878925847</c:v>
                </c:pt>
              </c:numCache>
            </c:numRef>
          </c:val>
        </c:ser>
        <c:ser>
          <c:idx val="10"/>
          <c:order val="8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[1]KolAnt1!$KA$173:$KA$192</c:f>
              <c:numCache>
                <c:formatCode>General</c:formatCode>
                <c:ptCount val="20"/>
                <c:pt idx="0">
                  <c:v>36.384640756183856</c:v>
                </c:pt>
                <c:pt idx="1">
                  <c:v>65.821035341694994</c:v>
                </c:pt>
                <c:pt idx="2">
                  <c:v>88.627741321284546</c:v>
                </c:pt>
                <c:pt idx="3">
                  <c:v>107.06163546219493</c:v>
                </c:pt>
                <c:pt idx="4">
                  <c:v>120.69184727101415</c:v>
                </c:pt>
                <c:pt idx="5">
                  <c:v>125.04634757455963</c:v>
                </c:pt>
                <c:pt idx="6">
                  <c:v>126.61775844214401</c:v>
                </c:pt>
                <c:pt idx="7">
                  <c:v>119.39303695883653</c:v>
                </c:pt>
                <c:pt idx="8">
                  <c:v>107.09060730187566</c:v>
                </c:pt>
                <c:pt idx="9">
                  <c:v>103.90843336921581</c:v>
                </c:pt>
                <c:pt idx="10">
                  <c:v>97.410021131689973</c:v>
                </c:pt>
                <c:pt idx="11">
                  <c:v>93.511898935664902</c:v>
                </c:pt>
                <c:pt idx="12">
                  <c:v>98.354765306240708</c:v>
                </c:pt>
                <c:pt idx="13">
                  <c:v>91.849563830659264</c:v>
                </c:pt>
                <c:pt idx="14">
                  <c:v>92.743185483662046</c:v>
                </c:pt>
                <c:pt idx="15">
                  <c:v>98.392587129543728</c:v>
                </c:pt>
                <c:pt idx="16">
                  <c:v>98.713236434367829</c:v>
                </c:pt>
                <c:pt idx="17">
                  <c:v>107.38829576504546</c:v>
                </c:pt>
                <c:pt idx="18">
                  <c:v>106.562344762949</c:v>
                </c:pt>
                <c:pt idx="19">
                  <c:v>109.4554366617845</c:v>
                </c:pt>
              </c:numCache>
            </c:numRef>
          </c:val>
        </c:ser>
        <c:ser>
          <c:idx val="11"/>
          <c:order val="9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[1]KolAnt1!$KA$125:$KA$144</c:f>
              <c:numCache>
                <c:formatCode>General</c:formatCode>
                <c:ptCount val="20"/>
                <c:pt idx="0">
                  <c:v>6.060349188706553</c:v>
                </c:pt>
                <c:pt idx="1">
                  <c:v>11.075450512946455</c:v>
                </c:pt>
                <c:pt idx="2">
                  <c:v>16.017082981556161</c:v>
                </c:pt>
                <c:pt idx="3">
                  <c:v>20.97142494487305</c:v>
                </c:pt>
                <c:pt idx="4">
                  <c:v>25.95606254618432</c:v>
                </c:pt>
                <c:pt idx="5">
                  <c:v>30.838804985446103</c:v>
                </c:pt>
                <c:pt idx="6">
                  <c:v>35.940165567956164</c:v>
                </c:pt>
                <c:pt idx="7">
                  <c:v>40.876771926078291</c:v>
                </c:pt>
                <c:pt idx="8">
                  <c:v>45.809173241222759</c:v>
                </c:pt>
                <c:pt idx="9">
                  <c:v>51.315654664761233</c:v>
                </c:pt>
                <c:pt idx="10">
                  <c:v>56.741627806368392</c:v>
                </c:pt>
                <c:pt idx="11">
                  <c:v>62.447113778388349</c:v>
                </c:pt>
                <c:pt idx="12">
                  <c:v>65.499239879411547</c:v>
                </c:pt>
                <c:pt idx="13">
                  <c:v>70.180306700066808</c:v>
                </c:pt>
                <c:pt idx="14">
                  <c:v>75.101714410999392</c:v>
                </c:pt>
                <c:pt idx="15">
                  <c:v>84.010101236332005</c:v>
                </c:pt>
                <c:pt idx="16">
                  <c:v>92.16724633161202</c:v>
                </c:pt>
                <c:pt idx="17">
                  <c:v>89.945779904905805</c:v>
                </c:pt>
                <c:pt idx="18">
                  <c:v>95.001162861583012</c:v>
                </c:pt>
                <c:pt idx="19">
                  <c:v>99.784698445302837</c:v>
                </c:pt>
              </c:numCache>
            </c:numRef>
          </c:val>
        </c:ser>
        <c:ser>
          <c:idx val="12"/>
          <c:order val="10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[1]KolAnt1!$KA$53:$KA$72</c:f>
              <c:numCache>
                <c:formatCode>General</c:formatCode>
                <c:ptCount val="20"/>
                <c:pt idx="0">
                  <c:v>6.0515632664535657</c:v>
                </c:pt>
                <c:pt idx="1">
                  <c:v>11.037002829071762</c:v>
                </c:pt>
                <c:pt idx="2">
                  <c:v>15.995954963032416</c:v>
                </c:pt>
                <c:pt idx="3">
                  <c:v>20.931814432256729</c:v>
                </c:pt>
                <c:pt idx="4">
                  <c:v>25.944065566494764</c:v>
                </c:pt>
                <c:pt idx="5">
                  <c:v>30.88219604356544</c:v>
                </c:pt>
                <c:pt idx="6">
                  <c:v>35.875285929843457</c:v>
                </c:pt>
                <c:pt idx="7">
                  <c:v>40.824356474228999</c:v>
                </c:pt>
                <c:pt idx="8">
                  <c:v>45.774342473259154</c:v>
                </c:pt>
                <c:pt idx="9">
                  <c:v>50.534767464759589</c:v>
                </c:pt>
                <c:pt idx="10">
                  <c:v>56.7157794611119</c:v>
                </c:pt>
                <c:pt idx="11">
                  <c:v>62.945140874190066</c:v>
                </c:pt>
                <c:pt idx="12">
                  <c:v>65.686069810698129</c:v>
                </c:pt>
                <c:pt idx="13">
                  <c:v>72.243709099991975</c:v>
                </c:pt>
                <c:pt idx="14">
                  <c:v>76.935780950019563</c:v>
                </c:pt>
                <c:pt idx="15">
                  <c:v>79.884505752102214</c:v>
                </c:pt>
                <c:pt idx="16">
                  <c:v>84.735400980178014</c:v>
                </c:pt>
                <c:pt idx="17">
                  <c:v>89.640811212809666</c:v>
                </c:pt>
                <c:pt idx="18">
                  <c:v>94.446819241109125</c:v>
                </c:pt>
                <c:pt idx="19">
                  <c:v>99.37761429311324</c:v>
                </c:pt>
              </c:numCache>
            </c:numRef>
          </c:val>
        </c:ser>
        <c:ser>
          <c:idx val="13"/>
          <c:order val="11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[1]KolAnt1!$KA$149:$KA$168</c:f>
              <c:numCache>
                <c:formatCode>General</c:formatCode>
                <c:ptCount val="20"/>
                <c:pt idx="0">
                  <c:v>6.7115686592957573</c:v>
                </c:pt>
                <c:pt idx="1">
                  <c:v>13.53944105417467</c:v>
                </c:pt>
                <c:pt idx="2">
                  <c:v>20.775087067377481</c:v>
                </c:pt>
                <c:pt idx="3">
                  <c:v>28.435498184719215</c:v>
                </c:pt>
                <c:pt idx="4">
                  <c:v>36.034825279855376</c:v>
                </c:pt>
                <c:pt idx="5">
                  <c:v>44.018199715918236</c:v>
                </c:pt>
                <c:pt idx="6">
                  <c:v>50.472429079957514</c:v>
                </c:pt>
                <c:pt idx="7">
                  <c:v>58.145729608299213</c:v>
                </c:pt>
                <c:pt idx="8">
                  <c:v>68.002776298443919</c:v>
                </c:pt>
                <c:pt idx="9">
                  <c:v>77.48387599199819</c:v>
                </c:pt>
                <c:pt idx="10">
                  <c:v>80.788840454635874</c:v>
                </c:pt>
                <c:pt idx="11">
                  <c:v>84.736439723444633</c:v>
                </c:pt>
                <c:pt idx="12">
                  <c:v>91.30633654237532</c:v>
                </c:pt>
                <c:pt idx="13">
                  <c:v>91.957910115499587</c:v>
                </c:pt>
                <c:pt idx="14">
                  <c:v>92.33878630831903</c:v>
                </c:pt>
                <c:pt idx="15">
                  <c:v>97.359051822900796</c:v>
                </c:pt>
                <c:pt idx="16">
                  <c:v>98.776785236769115</c:v>
                </c:pt>
                <c:pt idx="17">
                  <c:v>102.00008007677931</c:v>
                </c:pt>
                <c:pt idx="18">
                  <c:v>108.92134771990733</c:v>
                </c:pt>
                <c:pt idx="19">
                  <c:v>110.05891321074152</c:v>
                </c:pt>
              </c:numCache>
            </c:numRef>
          </c:val>
        </c:ser>
        <c:marker val="1"/>
        <c:axId val="201431296"/>
        <c:axId val="201441280"/>
      </c:lineChart>
      <c:catAx>
        <c:axId val="201431296"/>
        <c:scaling>
          <c:orientation val="minMax"/>
        </c:scaling>
        <c:axPos val="b"/>
        <c:majorGridlines/>
        <c:numFmt formatCode="General" sourceLinked="1"/>
        <c:tickLblPos val="nextTo"/>
        <c:crossAx val="201441280"/>
        <c:crosses val="autoZero"/>
        <c:auto val="1"/>
        <c:lblAlgn val="ctr"/>
        <c:lblOffset val="100"/>
      </c:catAx>
      <c:valAx>
        <c:axId val="20144128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времени (в</a:t>
                </a:r>
                <a:r>
                  <a:rPr lang="ru-RU" baseline="0"/>
                  <a:t> сек.) выполнения 10000 итераций</a:t>
                </a:r>
                <a:endParaRPr lang="ru-RU"/>
              </a:p>
            </c:rich>
          </c:tx>
        </c:title>
        <c:numFmt formatCode="General" sourceLinked="1"/>
        <c:tickLblPos val="nextTo"/>
        <c:crossAx val="201431296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</c:legend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2"/>
          <c:order val="0"/>
          <c:tx>
            <c:v>стандарт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[1]KolAnt1!$N$173:$N$192</c:f>
              <c:numCache>
                <c:formatCode>General</c:formatCode>
                <c:ptCount val="20"/>
                <c:pt idx="0">
                  <c:v>454574.2</c:v>
                </c:pt>
                <c:pt idx="1">
                  <c:v>818703.24</c:v>
                </c:pt>
                <c:pt idx="2">
                  <c:v>1079447.97</c:v>
                </c:pt>
                <c:pt idx="3">
                  <c:v>1267217.06</c:v>
                </c:pt>
                <c:pt idx="4">
                  <c:v>1326275.48</c:v>
                </c:pt>
                <c:pt idx="5">
                  <c:v>1326255.03</c:v>
                </c:pt>
                <c:pt idx="6">
                  <c:v>1236399.1200000001</c:v>
                </c:pt>
                <c:pt idx="7">
                  <c:v>1072830.0900000001</c:v>
                </c:pt>
                <c:pt idx="8">
                  <c:v>826979.43</c:v>
                </c:pt>
                <c:pt idx="9">
                  <c:v>704219.96</c:v>
                </c:pt>
                <c:pt idx="10">
                  <c:v>567568.81999999995</c:v>
                </c:pt>
                <c:pt idx="11">
                  <c:v>447840.22</c:v>
                </c:pt>
                <c:pt idx="12">
                  <c:v>440802.7</c:v>
                </c:pt>
                <c:pt idx="13">
                  <c:v>306079.28999999998</c:v>
                </c:pt>
                <c:pt idx="14">
                  <c:v>265903.71999999997</c:v>
                </c:pt>
                <c:pt idx="15">
                  <c:v>249408.11</c:v>
                </c:pt>
                <c:pt idx="16">
                  <c:v>192743.86</c:v>
                </c:pt>
                <c:pt idx="17">
                  <c:v>203640.19</c:v>
                </c:pt>
                <c:pt idx="18">
                  <c:v>200624.64000000001</c:v>
                </c:pt>
                <c:pt idx="19">
                  <c:v>182804.92</c:v>
                </c:pt>
              </c:numCache>
            </c:numRef>
          </c:val>
        </c:ser>
        <c:ser>
          <c:idx val="3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[1]KolAnt1!$N$125:$N$144</c:f>
              <c:numCache>
                <c:formatCode>General</c:formatCode>
                <c:ptCount val="20"/>
                <c:pt idx="0">
                  <c:v>6234.19</c:v>
                </c:pt>
                <c:pt idx="1">
                  <c:v>9405.24</c:v>
                </c:pt>
                <c:pt idx="2">
                  <c:v>12214.14</c:v>
                </c:pt>
                <c:pt idx="3">
                  <c:v>14784.18</c:v>
                </c:pt>
                <c:pt idx="4">
                  <c:v>17409.259999999998</c:v>
                </c:pt>
                <c:pt idx="5">
                  <c:v>19824.439999999999</c:v>
                </c:pt>
                <c:pt idx="6">
                  <c:v>22420.77</c:v>
                </c:pt>
                <c:pt idx="7">
                  <c:v>24991.4</c:v>
                </c:pt>
                <c:pt idx="8">
                  <c:v>27493.75</c:v>
                </c:pt>
                <c:pt idx="9">
                  <c:v>29903.46</c:v>
                </c:pt>
                <c:pt idx="10">
                  <c:v>32449.439999999999</c:v>
                </c:pt>
                <c:pt idx="11">
                  <c:v>35001.589999999997</c:v>
                </c:pt>
                <c:pt idx="12">
                  <c:v>36869.61</c:v>
                </c:pt>
                <c:pt idx="13">
                  <c:v>39873.660000000003</c:v>
                </c:pt>
                <c:pt idx="14">
                  <c:v>42117.57</c:v>
                </c:pt>
                <c:pt idx="15">
                  <c:v>44704.81</c:v>
                </c:pt>
                <c:pt idx="16">
                  <c:v>46780.63</c:v>
                </c:pt>
                <c:pt idx="17">
                  <c:v>49341.06</c:v>
                </c:pt>
                <c:pt idx="18">
                  <c:v>51542.47</c:v>
                </c:pt>
                <c:pt idx="19">
                  <c:v>53945.53</c:v>
                </c:pt>
              </c:numCache>
            </c:numRef>
          </c:val>
        </c:ser>
        <c:ser>
          <c:idx val="4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[1]KolAnt1!$N$149:$N$168</c:f>
              <c:numCache>
                <c:formatCode>General</c:formatCode>
                <c:ptCount val="20"/>
                <c:pt idx="0">
                  <c:v>15683.1</c:v>
                </c:pt>
                <c:pt idx="1">
                  <c:v>44504.74</c:v>
                </c:pt>
                <c:pt idx="2">
                  <c:v>79732.13</c:v>
                </c:pt>
                <c:pt idx="3">
                  <c:v>120626.57</c:v>
                </c:pt>
                <c:pt idx="4">
                  <c:v>161051.85999999999</c:v>
                </c:pt>
                <c:pt idx="5">
                  <c:v>206272.84</c:v>
                </c:pt>
                <c:pt idx="6">
                  <c:v>230196.23</c:v>
                </c:pt>
                <c:pt idx="7">
                  <c:v>271452.08</c:v>
                </c:pt>
                <c:pt idx="8">
                  <c:v>331001.90000000002</c:v>
                </c:pt>
                <c:pt idx="9">
                  <c:v>383482.26</c:v>
                </c:pt>
                <c:pt idx="10">
                  <c:v>381051.44</c:v>
                </c:pt>
                <c:pt idx="11">
                  <c:v>362243.28</c:v>
                </c:pt>
                <c:pt idx="12">
                  <c:v>366806.68</c:v>
                </c:pt>
                <c:pt idx="13">
                  <c:v>270791.38</c:v>
                </c:pt>
                <c:pt idx="14">
                  <c:v>258213.81</c:v>
                </c:pt>
                <c:pt idx="15">
                  <c:v>262372.19</c:v>
                </c:pt>
                <c:pt idx="16">
                  <c:v>223798.82</c:v>
                </c:pt>
                <c:pt idx="17">
                  <c:v>212873.18</c:v>
                </c:pt>
                <c:pt idx="18">
                  <c:v>181066.03</c:v>
                </c:pt>
                <c:pt idx="19">
                  <c:v>189811.44</c:v>
                </c:pt>
              </c:numCache>
            </c:numRef>
          </c:val>
        </c:ser>
        <c:ser>
          <c:idx val="0"/>
          <c:order val="3"/>
          <c:tx>
            <c:v>Все включено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val>
            <c:numRef>
              <c:f>[1]KolAnt1!$N$53:$N$72</c:f>
              <c:numCache>
                <c:formatCode>General</c:formatCode>
                <c:ptCount val="20"/>
                <c:pt idx="0">
                  <c:v>5272.96</c:v>
                </c:pt>
                <c:pt idx="1">
                  <c:v>9318.01</c:v>
                </c:pt>
                <c:pt idx="2">
                  <c:v>12214.52</c:v>
                </c:pt>
                <c:pt idx="3">
                  <c:v>14753.47</c:v>
                </c:pt>
                <c:pt idx="4">
                  <c:v>17476.28</c:v>
                </c:pt>
                <c:pt idx="5">
                  <c:v>20053.599999999999</c:v>
                </c:pt>
                <c:pt idx="6">
                  <c:v>22379.27</c:v>
                </c:pt>
                <c:pt idx="7">
                  <c:v>24832.67</c:v>
                </c:pt>
                <c:pt idx="8">
                  <c:v>27518.92</c:v>
                </c:pt>
                <c:pt idx="9">
                  <c:v>29787.47</c:v>
                </c:pt>
                <c:pt idx="10">
                  <c:v>32580.75</c:v>
                </c:pt>
                <c:pt idx="11">
                  <c:v>34805.440000000002</c:v>
                </c:pt>
                <c:pt idx="12">
                  <c:v>37417.96</c:v>
                </c:pt>
                <c:pt idx="13">
                  <c:v>39576.54</c:v>
                </c:pt>
                <c:pt idx="14">
                  <c:v>42442.64</c:v>
                </c:pt>
                <c:pt idx="15">
                  <c:v>44661.39</c:v>
                </c:pt>
                <c:pt idx="16">
                  <c:v>47050.52</c:v>
                </c:pt>
                <c:pt idx="17">
                  <c:v>49507.16</c:v>
                </c:pt>
                <c:pt idx="18">
                  <c:v>51327.57</c:v>
                </c:pt>
                <c:pt idx="19">
                  <c:v>54069.09</c:v>
                </c:pt>
              </c:numCache>
            </c:numRef>
          </c:val>
        </c:ser>
        <c:marker val="1"/>
        <c:axId val="201553024"/>
        <c:axId val="201554560"/>
      </c:lineChart>
      <c:catAx>
        <c:axId val="201553024"/>
        <c:scaling>
          <c:orientation val="minMax"/>
        </c:scaling>
        <c:axPos val="b"/>
        <c:majorGridlines/>
        <c:numFmt formatCode="General" sourceLinked="1"/>
        <c:tickLblPos val="nextTo"/>
        <c:crossAx val="201554560"/>
        <c:crosses val="autoZero"/>
        <c:auto val="1"/>
        <c:lblAlgn val="ctr"/>
        <c:lblOffset val="100"/>
      </c:catAx>
      <c:valAx>
        <c:axId val="201554560"/>
        <c:scaling>
          <c:logBase val="10"/>
          <c:orientation val="minMax"/>
          <c:min val="1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Кколичество "дополнительных" итераций</a:t>
                </a:r>
              </a:p>
            </c:rich>
          </c:tx>
        </c:title>
        <c:numFmt formatCode="General" sourceLinked="1"/>
        <c:tickLblPos val="nextTo"/>
        <c:crossAx val="201553024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[1]KolAnt1!$EB$173:$EB$192</c:f>
              <c:numCache>
                <c:formatCode>General</c:formatCode>
                <c:ptCount val="20"/>
                <c:pt idx="3">
                  <c:v>18817.400000000001</c:v>
                </c:pt>
                <c:pt idx="4">
                  <c:v>10616.4</c:v>
                </c:pt>
                <c:pt idx="5">
                  <c:v>35585</c:v>
                </c:pt>
                <c:pt idx="6">
                  <c:v>52773.909090000001</c:v>
                </c:pt>
                <c:pt idx="7">
                  <c:v>45817.285709999996</c:v>
                </c:pt>
                <c:pt idx="8">
                  <c:v>85484</c:v>
                </c:pt>
                <c:pt idx="9">
                  <c:v>77594.272729999997</c:v>
                </c:pt>
                <c:pt idx="10">
                  <c:v>60275.88</c:v>
                </c:pt>
                <c:pt idx="11">
                  <c:v>83814.93548</c:v>
                </c:pt>
                <c:pt idx="12">
                  <c:v>84598.375</c:v>
                </c:pt>
                <c:pt idx="13">
                  <c:v>89267.461540000004</c:v>
                </c:pt>
                <c:pt idx="14">
                  <c:v>112705.9143</c:v>
                </c:pt>
                <c:pt idx="15">
                  <c:v>101348.34480000001</c:v>
                </c:pt>
                <c:pt idx="16">
                  <c:v>94894.7451</c:v>
                </c:pt>
                <c:pt idx="17">
                  <c:v>139454.59650000001</c:v>
                </c:pt>
                <c:pt idx="18">
                  <c:v>111478.3654</c:v>
                </c:pt>
                <c:pt idx="19">
                  <c:v>168749.30910000001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[1]KolAnt1!$EB$125:$EB$144</c:f>
              <c:numCache>
                <c:formatCode>General</c:formatCode>
                <c:ptCount val="20"/>
                <c:pt idx="1">
                  <c:v>24938</c:v>
                </c:pt>
                <c:pt idx="2">
                  <c:v>50009.3125</c:v>
                </c:pt>
                <c:pt idx="3">
                  <c:v>48604.333330000001</c:v>
                </c:pt>
                <c:pt idx="4">
                  <c:v>69374.035709999996</c:v>
                </c:pt>
                <c:pt idx="5">
                  <c:v>65058.8</c:v>
                </c:pt>
                <c:pt idx="6">
                  <c:v>90868.684210000007</c:v>
                </c:pt>
                <c:pt idx="7">
                  <c:v>88569.596489999996</c:v>
                </c:pt>
                <c:pt idx="8">
                  <c:v>102817.898</c:v>
                </c:pt>
                <c:pt idx="9">
                  <c:v>90606.483330000003</c:v>
                </c:pt>
                <c:pt idx="10">
                  <c:v>117767.6667</c:v>
                </c:pt>
                <c:pt idx="11">
                  <c:v>122683.0704</c:v>
                </c:pt>
                <c:pt idx="12">
                  <c:v>95186.492750000005</c:v>
                </c:pt>
                <c:pt idx="13">
                  <c:v>105881.2424</c:v>
                </c:pt>
                <c:pt idx="14">
                  <c:v>97508.675319999995</c:v>
                </c:pt>
                <c:pt idx="15">
                  <c:v>153687.4583</c:v>
                </c:pt>
                <c:pt idx="16">
                  <c:v>157215.67120000001</c:v>
                </c:pt>
                <c:pt idx="17">
                  <c:v>129622.6667</c:v>
                </c:pt>
                <c:pt idx="18">
                  <c:v>116859.2466</c:v>
                </c:pt>
                <c:pt idx="19">
                  <c:v>132337.9277</c:v>
                </c:pt>
              </c:numCache>
            </c:numRef>
          </c:val>
        </c:ser>
        <c:ser>
          <c:idx val="2"/>
          <c:order val="2"/>
          <c:tx>
            <c:v>k2=0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[1]KolAnt1!$EB$149:$EB$168</c:f>
              <c:numCache>
                <c:formatCode>General</c:formatCode>
                <c:ptCount val="20"/>
                <c:pt idx="2">
                  <c:v>33605.5</c:v>
                </c:pt>
                <c:pt idx="3">
                  <c:v>84329</c:v>
                </c:pt>
                <c:pt idx="4">
                  <c:v>39295.571430000004</c:v>
                </c:pt>
                <c:pt idx="5">
                  <c:v>91020.625</c:v>
                </c:pt>
                <c:pt idx="6">
                  <c:v>66629.461540000004</c:v>
                </c:pt>
                <c:pt idx="7">
                  <c:v>67384.0625</c:v>
                </c:pt>
                <c:pt idx="8">
                  <c:v>126165.4167</c:v>
                </c:pt>
                <c:pt idx="9">
                  <c:v>93823.272729999997</c:v>
                </c:pt>
                <c:pt idx="10">
                  <c:v>67590.111109999998</c:v>
                </c:pt>
                <c:pt idx="11">
                  <c:v>80773.085709999999</c:v>
                </c:pt>
                <c:pt idx="12">
                  <c:v>81107.542860000001</c:v>
                </c:pt>
                <c:pt idx="13">
                  <c:v>96790.86047</c:v>
                </c:pt>
                <c:pt idx="14">
                  <c:v>83396.122449999995</c:v>
                </c:pt>
                <c:pt idx="15">
                  <c:v>159959.90239999999</c:v>
                </c:pt>
                <c:pt idx="16">
                  <c:v>115696.8205</c:v>
                </c:pt>
                <c:pt idx="17">
                  <c:v>128946.3214</c:v>
                </c:pt>
                <c:pt idx="18">
                  <c:v>107950.33869999999</c:v>
                </c:pt>
                <c:pt idx="19">
                  <c:v>119111.96610000001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[1]KolAnt1!$EB$53:$EB$72</c:f>
              <c:numCache>
                <c:formatCode>General</c:formatCode>
                <c:ptCount val="20"/>
                <c:pt idx="0">
                  <c:v>9662</c:v>
                </c:pt>
                <c:pt idx="1">
                  <c:v>37900.800000000003</c:v>
                </c:pt>
                <c:pt idx="2">
                  <c:v>25586.07143</c:v>
                </c:pt>
                <c:pt idx="3">
                  <c:v>43112.409090000001</c:v>
                </c:pt>
                <c:pt idx="4">
                  <c:v>55146.571430000004</c:v>
                </c:pt>
                <c:pt idx="5">
                  <c:v>69912.083329999994</c:v>
                </c:pt>
                <c:pt idx="6">
                  <c:v>82534.346940000003</c:v>
                </c:pt>
                <c:pt idx="7">
                  <c:v>77028.921570000006</c:v>
                </c:pt>
                <c:pt idx="8">
                  <c:v>82541.8</c:v>
                </c:pt>
                <c:pt idx="9">
                  <c:v>115256</c:v>
                </c:pt>
                <c:pt idx="10">
                  <c:v>87630.540980000005</c:v>
                </c:pt>
                <c:pt idx="11">
                  <c:v>112913.46030000001</c:v>
                </c:pt>
                <c:pt idx="12">
                  <c:v>106072.3284</c:v>
                </c:pt>
                <c:pt idx="13">
                  <c:v>131809.16130000001</c:v>
                </c:pt>
                <c:pt idx="14">
                  <c:v>137217.67110000001</c:v>
                </c:pt>
                <c:pt idx="15">
                  <c:v>107835.6667</c:v>
                </c:pt>
                <c:pt idx="16">
                  <c:v>126605.30379999999</c:v>
                </c:pt>
                <c:pt idx="17">
                  <c:v>160372.63750000001</c:v>
                </c:pt>
                <c:pt idx="18">
                  <c:v>140819.2237</c:v>
                </c:pt>
                <c:pt idx="19">
                  <c:v>152898.13099999999</c:v>
                </c:pt>
              </c:numCache>
            </c:numRef>
          </c:val>
        </c:ser>
        <c:ser>
          <c:idx val="5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[1]KolAnt1!$EF$173:$EF$192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26801.649580663368</c:v>
                </c:pt>
                <c:pt idx="4">
                  <c:v>17988.376331494506</c:v>
                </c:pt>
                <c:pt idx="5">
                  <c:v>75292.990440736234</c:v>
                </c:pt>
                <c:pt idx="6">
                  <c:v>95643.880540145357</c:v>
                </c:pt>
                <c:pt idx="7">
                  <c:v>81600.650456776144</c:v>
                </c:pt>
                <c:pt idx="8">
                  <c:v>146458.84793592384</c:v>
                </c:pt>
                <c:pt idx="9">
                  <c:v>123294.23561780126</c:v>
                </c:pt>
                <c:pt idx="10">
                  <c:v>92757.722363195819</c:v>
                </c:pt>
                <c:pt idx="11">
                  <c:v>123272.51574385571</c:v>
                </c:pt>
                <c:pt idx="12">
                  <c:v>150266.63374234334</c:v>
                </c:pt>
                <c:pt idx="13">
                  <c:v>137226.39064044511</c:v>
                </c:pt>
                <c:pt idx="14">
                  <c:v>163977.63619317702</c:v>
                </c:pt>
                <c:pt idx="15">
                  <c:v>145451.37232364446</c:v>
                </c:pt>
                <c:pt idx="16">
                  <c:v>123928.70830105434</c:v>
                </c:pt>
                <c:pt idx="17">
                  <c:v>194016.87630378362</c:v>
                </c:pt>
                <c:pt idx="18">
                  <c:v>156045.97442130922</c:v>
                </c:pt>
                <c:pt idx="19">
                  <c:v>235267.53602511343</c:v>
                </c:pt>
              </c:numCache>
            </c:numRef>
          </c:val>
        </c:ser>
        <c:ser>
          <c:idx val="6"/>
          <c:order val="5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[1]KolAnt1!$EE$173:$EE$192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10833.150419336635</c:v>
                </c:pt>
                <c:pt idx="4">
                  <c:v>3244.4236685054939</c:v>
                </c:pt>
                <c:pt idx="5">
                  <c:v>-4122.9904407362337</c:v>
                </c:pt>
                <c:pt idx="6">
                  <c:v>9903.9376398546519</c:v>
                </c:pt>
                <c:pt idx="7">
                  <c:v>10033.920963223856</c:v>
                </c:pt>
                <c:pt idx="8">
                  <c:v>24509.152064076152</c:v>
                </c:pt>
                <c:pt idx="9">
                  <c:v>31894.309842198731</c:v>
                </c:pt>
                <c:pt idx="10">
                  <c:v>27794.037636804183</c:v>
                </c:pt>
                <c:pt idx="11">
                  <c:v>44357.3552161443</c:v>
                </c:pt>
                <c:pt idx="12">
                  <c:v>18930.116257656671</c:v>
                </c:pt>
                <c:pt idx="13">
                  <c:v>41308.532439554903</c:v>
                </c:pt>
                <c:pt idx="14">
                  <c:v>61434.192406822971</c:v>
                </c:pt>
                <c:pt idx="15">
                  <c:v>57245.317276355549</c:v>
                </c:pt>
                <c:pt idx="16">
                  <c:v>65860.781898945657</c:v>
                </c:pt>
                <c:pt idx="17">
                  <c:v>84892.316696216396</c:v>
                </c:pt>
                <c:pt idx="18">
                  <c:v>66910.75637869077</c:v>
                </c:pt>
                <c:pt idx="19">
                  <c:v>102231.08217488659</c:v>
                </c:pt>
              </c:numCache>
            </c:numRef>
          </c:val>
        </c:ser>
        <c:ser>
          <c:idx val="7"/>
          <c:order val="6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[1]KolAnt1!$EE$125:$EE$144</c:f>
              <c:numCache>
                <c:formatCode>General</c:formatCode>
                <c:ptCount val="20"/>
                <c:pt idx="0">
                  <c:v>0</c:v>
                </c:pt>
                <c:pt idx="1">
                  <c:v>-3458.447714933176</c:v>
                </c:pt>
                <c:pt idx="2">
                  <c:v>26216.465298626648</c:v>
                </c:pt>
                <c:pt idx="3">
                  <c:v>22705.47534545798</c:v>
                </c:pt>
                <c:pt idx="4">
                  <c:v>39937.73886389711</c:v>
                </c:pt>
                <c:pt idx="5">
                  <c:v>44270.916199350759</c:v>
                </c:pt>
                <c:pt idx="6">
                  <c:v>57603.65245847706</c:v>
                </c:pt>
                <c:pt idx="7">
                  <c:v>62927.686092573626</c:v>
                </c:pt>
                <c:pt idx="8">
                  <c:v>64047.620148102986</c:v>
                </c:pt>
                <c:pt idx="9">
                  <c:v>60060.544734490162</c:v>
                </c:pt>
                <c:pt idx="10">
                  <c:v>80836.153124011122</c:v>
                </c:pt>
                <c:pt idx="11">
                  <c:v>83106.046699507453</c:v>
                </c:pt>
                <c:pt idx="12">
                  <c:v>58447.639292397893</c:v>
                </c:pt>
                <c:pt idx="13">
                  <c:v>71334.742463747083</c:v>
                </c:pt>
                <c:pt idx="14">
                  <c:v>70444.352541599568</c:v>
                </c:pt>
                <c:pt idx="15">
                  <c:v>103273.36958322852</c:v>
                </c:pt>
                <c:pt idx="16">
                  <c:v>103246.22440497257</c:v>
                </c:pt>
                <c:pt idx="17">
                  <c:v>79075.479834506259</c:v>
                </c:pt>
                <c:pt idx="18">
                  <c:v>81654.06886154908</c:v>
                </c:pt>
                <c:pt idx="19">
                  <c:v>84746.850052457434</c:v>
                </c:pt>
              </c:numCache>
            </c:numRef>
          </c:val>
        </c:ser>
        <c:ser>
          <c:idx val="8"/>
          <c:order val="7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[1]KolAnt1!$EF$125:$EF$144</c:f>
              <c:numCache>
                <c:formatCode>General</c:formatCode>
                <c:ptCount val="20"/>
                <c:pt idx="0">
                  <c:v>0</c:v>
                </c:pt>
                <c:pt idx="1">
                  <c:v>53334.44771493318</c:v>
                </c:pt>
                <c:pt idx="2">
                  <c:v>73802.159701373355</c:v>
                </c:pt>
                <c:pt idx="3">
                  <c:v>74503.191314542026</c:v>
                </c:pt>
                <c:pt idx="4">
                  <c:v>98810.332556102891</c:v>
                </c:pt>
                <c:pt idx="5">
                  <c:v>85846.683800649247</c:v>
                </c:pt>
                <c:pt idx="6">
                  <c:v>124133.71596152295</c:v>
                </c:pt>
                <c:pt idx="7">
                  <c:v>114211.50688742637</c:v>
                </c:pt>
                <c:pt idx="8">
                  <c:v>141588.17585189702</c:v>
                </c:pt>
                <c:pt idx="9">
                  <c:v>121152.42192550984</c:v>
                </c:pt>
                <c:pt idx="10">
                  <c:v>154699.18027598888</c:v>
                </c:pt>
                <c:pt idx="11">
                  <c:v>162260.09410049254</c:v>
                </c:pt>
                <c:pt idx="12">
                  <c:v>131925.34620760212</c:v>
                </c:pt>
                <c:pt idx="13">
                  <c:v>140427.74233625294</c:v>
                </c:pt>
                <c:pt idx="14">
                  <c:v>124572.99809840042</c:v>
                </c:pt>
                <c:pt idx="15">
                  <c:v>204101.54701677148</c:v>
                </c:pt>
                <c:pt idx="16">
                  <c:v>211185.11799502745</c:v>
                </c:pt>
                <c:pt idx="17">
                  <c:v>180169.85356549374</c:v>
                </c:pt>
                <c:pt idx="18">
                  <c:v>152064.42433845092</c:v>
                </c:pt>
                <c:pt idx="19">
                  <c:v>179929.00534754258</c:v>
                </c:pt>
              </c:numCache>
            </c:numRef>
          </c:val>
        </c:ser>
        <c:ser>
          <c:idx val="9"/>
          <c:order val="8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[1]KolAnt1!$EE$53:$EE$72</c:f>
              <c:numCache>
                <c:formatCode>General</c:formatCode>
                <c:ptCount val="20"/>
                <c:pt idx="0">
                  <c:v>9662</c:v>
                </c:pt>
                <c:pt idx="1">
                  <c:v>-2560.0775192038127</c:v>
                </c:pt>
                <c:pt idx="2">
                  <c:v>10550.345644092997</c:v>
                </c:pt>
                <c:pt idx="3">
                  <c:v>23407.700184919075</c:v>
                </c:pt>
                <c:pt idx="4">
                  <c:v>35672.308200800981</c:v>
                </c:pt>
                <c:pt idx="5">
                  <c:v>45678.601838343719</c:v>
                </c:pt>
                <c:pt idx="6">
                  <c:v>58078.12554926172</c:v>
                </c:pt>
                <c:pt idx="7">
                  <c:v>49634.145629027262</c:v>
                </c:pt>
                <c:pt idx="8">
                  <c:v>59660.975656220988</c:v>
                </c:pt>
                <c:pt idx="9">
                  <c:v>73458.50608466148</c:v>
                </c:pt>
                <c:pt idx="10">
                  <c:v>61446.359623028955</c:v>
                </c:pt>
                <c:pt idx="11">
                  <c:v>72008.948047395083</c:v>
                </c:pt>
                <c:pt idx="12">
                  <c:v>72028.398198173512</c:v>
                </c:pt>
                <c:pt idx="13">
                  <c:v>85423.395502498577</c:v>
                </c:pt>
                <c:pt idx="14">
                  <c:v>85964.417888777942</c:v>
                </c:pt>
                <c:pt idx="15">
                  <c:v>73228.203428154113</c:v>
                </c:pt>
                <c:pt idx="16">
                  <c:v>85105.489059734566</c:v>
                </c:pt>
                <c:pt idx="17">
                  <c:v>109843.5644956551</c:v>
                </c:pt>
                <c:pt idx="18">
                  <c:v>88399.866037509404</c:v>
                </c:pt>
                <c:pt idx="19">
                  <c:v>107731.94632823096</c:v>
                </c:pt>
              </c:numCache>
            </c:numRef>
          </c:val>
        </c:ser>
        <c:ser>
          <c:idx val="10"/>
          <c:order val="9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[1]KolAnt1!$EF$53:$EF$72</c:f>
              <c:numCache>
                <c:formatCode>General</c:formatCode>
                <c:ptCount val="20"/>
                <c:pt idx="0">
                  <c:v>9662</c:v>
                </c:pt>
                <c:pt idx="1">
                  <c:v>78361.677519203819</c:v>
                </c:pt>
                <c:pt idx="2">
                  <c:v>40621.797215907005</c:v>
                </c:pt>
                <c:pt idx="3">
                  <c:v>62817.117995080931</c:v>
                </c:pt>
                <c:pt idx="4">
                  <c:v>74620.834659199027</c:v>
                </c:pt>
                <c:pt idx="5">
                  <c:v>94145.564821656269</c:v>
                </c:pt>
                <c:pt idx="6">
                  <c:v>106990.56833073829</c:v>
                </c:pt>
                <c:pt idx="7">
                  <c:v>104423.69751097275</c:v>
                </c:pt>
                <c:pt idx="8">
                  <c:v>105422.62434377903</c:v>
                </c:pt>
                <c:pt idx="9">
                  <c:v>157053.49391533853</c:v>
                </c:pt>
                <c:pt idx="10">
                  <c:v>113814.72233697106</c:v>
                </c:pt>
                <c:pt idx="11">
                  <c:v>153817.97255260492</c:v>
                </c:pt>
                <c:pt idx="12">
                  <c:v>140116.2586018265</c:v>
                </c:pt>
                <c:pt idx="13">
                  <c:v>178194.92709750144</c:v>
                </c:pt>
                <c:pt idx="14">
                  <c:v>188470.92431122207</c:v>
                </c:pt>
                <c:pt idx="15">
                  <c:v>142443.12997184589</c:v>
                </c:pt>
                <c:pt idx="16">
                  <c:v>168105.11854026542</c:v>
                </c:pt>
                <c:pt idx="17">
                  <c:v>210901.71050434493</c:v>
                </c:pt>
                <c:pt idx="18">
                  <c:v>193238.5813624906</c:v>
                </c:pt>
                <c:pt idx="19">
                  <c:v>198064.31567176903</c:v>
                </c:pt>
              </c:numCache>
            </c:numRef>
          </c:val>
        </c:ser>
        <c:ser>
          <c:idx val="11"/>
          <c:order val="10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[1]KolAnt1!$EE$149:$EE$168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1212.5282041952814</c:v>
                </c:pt>
                <c:pt idx="3">
                  <c:v>84329</c:v>
                </c:pt>
                <c:pt idx="4">
                  <c:v>-5490.2327291856272</c:v>
                </c:pt>
                <c:pt idx="5">
                  <c:v>21836.331990298029</c:v>
                </c:pt>
                <c:pt idx="6">
                  <c:v>12932.413344639637</c:v>
                </c:pt>
                <c:pt idx="7">
                  <c:v>10544.757272640411</c:v>
                </c:pt>
                <c:pt idx="8">
                  <c:v>61347.057933391261</c:v>
                </c:pt>
                <c:pt idx="9">
                  <c:v>41075.00216552255</c:v>
                </c:pt>
                <c:pt idx="10">
                  <c:v>13727.939101468699</c:v>
                </c:pt>
                <c:pt idx="11">
                  <c:v>42219.857542549376</c:v>
                </c:pt>
                <c:pt idx="12">
                  <c:v>45312.869086022423</c:v>
                </c:pt>
                <c:pt idx="13">
                  <c:v>47273.330031757629</c:v>
                </c:pt>
                <c:pt idx="14">
                  <c:v>47609.420503112757</c:v>
                </c:pt>
                <c:pt idx="15">
                  <c:v>81218.265728570419</c:v>
                </c:pt>
                <c:pt idx="16">
                  <c:v>48977.989878890148</c:v>
                </c:pt>
                <c:pt idx="17">
                  <c:v>70061.083575252123</c:v>
                </c:pt>
                <c:pt idx="18">
                  <c:v>61359.269860176712</c:v>
                </c:pt>
                <c:pt idx="19">
                  <c:v>64809.224948856041</c:v>
                </c:pt>
              </c:numCache>
            </c:numRef>
          </c:val>
        </c:ser>
        <c:ser>
          <c:idx val="12"/>
          <c:order val="11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[1]KolAnt1!$EF$149:$EF$168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65998.471795804711</c:v>
                </c:pt>
                <c:pt idx="3">
                  <c:v>84329</c:v>
                </c:pt>
                <c:pt idx="4">
                  <c:v>84081.375589185627</c:v>
                </c:pt>
                <c:pt idx="5">
                  <c:v>160204.91800970197</c:v>
                </c:pt>
                <c:pt idx="6">
                  <c:v>120326.50973536036</c:v>
                </c:pt>
                <c:pt idx="7">
                  <c:v>124223.36772735958</c:v>
                </c:pt>
                <c:pt idx="8">
                  <c:v>190983.77546660876</c:v>
                </c:pt>
                <c:pt idx="9">
                  <c:v>146571.54329447745</c:v>
                </c:pt>
                <c:pt idx="10">
                  <c:v>121452.2831185313</c:v>
                </c:pt>
                <c:pt idx="11">
                  <c:v>119326.31387745062</c:v>
                </c:pt>
                <c:pt idx="12">
                  <c:v>116902.21663397757</c:v>
                </c:pt>
                <c:pt idx="13">
                  <c:v>146308.39090824238</c:v>
                </c:pt>
                <c:pt idx="14">
                  <c:v>119182.82439688724</c:v>
                </c:pt>
                <c:pt idx="15">
                  <c:v>238701.53907142958</c:v>
                </c:pt>
                <c:pt idx="16">
                  <c:v>182415.65112110984</c:v>
                </c:pt>
                <c:pt idx="17">
                  <c:v>187831.55922474788</c:v>
                </c:pt>
                <c:pt idx="18">
                  <c:v>154541.40753982327</c:v>
                </c:pt>
                <c:pt idx="19">
                  <c:v>173414.70725114396</c:v>
                </c:pt>
              </c:numCache>
            </c:numRef>
          </c:val>
        </c:ser>
        <c:marker val="1"/>
        <c:axId val="201718784"/>
        <c:axId val="201728768"/>
      </c:lineChart>
      <c:catAx>
        <c:axId val="201718784"/>
        <c:scaling>
          <c:orientation val="minMax"/>
        </c:scaling>
        <c:axPos val="b"/>
        <c:majorGridlines/>
        <c:numFmt formatCode="General" sourceLinked="1"/>
        <c:tickLblPos val="nextTo"/>
        <c:crossAx val="201728768"/>
        <c:crosses val="autoZero"/>
        <c:auto val="1"/>
        <c:lblAlgn val="ctr"/>
        <c:lblOffset val="100"/>
      </c:catAx>
      <c:valAx>
        <c:axId val="201728768"/>
        <c:scaling>
          <c:orientation val="minMax"/>
          <c:max val="300000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номера</a:t>
                </a:r>
                <a:r>
                  <a:rPr lang="ru-RU" baseline="0"/>
                  <a:t> итерации, на которой найдено оптимальное решение</a:t>
                </a:r>
                <a:endParaRPr lang="ru-RU"/>
              </a:p>
            </c:rich>
          </c:tx>
        </c:title>
        <c:numFmt formatCode="General" sourceLinked="1"/>
        <c:tickLblPos val="nextTo"/>
        <c:crossAx val="201718784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</c:legend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[1]KolAnt1!$LB$173:$LB$192</c:f>
              <c:numCache>
                <c:formatCode>General</c:formatCode>
                <c:ptCount val="2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0.35</c:v>
                </c:pt>
                <c:pt idx="4">
                  <c:v>0.6</c:v>
                </c:pt>
                <c:pt idx="5">
                  <c:v>0.73333333333333339</c:v>
                </c:pt>
                <c:pt idx="6">
                  <c:v>0.49350649285714282</c:v>
                </c:pt>
                <c:pt idx="7">
                  <c:v>0.5</c:v>
                </c:pt>
                <c:pt idx="8">
                  <c:v>0.52287581666666672</c:v>
                </c:pt>
                <c:pt idx="9">
                  <c:v>0.51363636400000001</c:v>
                </c:pt>
                <c:pt idx="10">
                  <c:v>0.54181818181818187</c:v>
                </c:pt>
                <c:pt idx="11">
                  <c:v>0.52150537666666663</c:v>
                </c:pt>
                <c:pt idx="12">
                  <c:v>0.737179486923077</c:v>
                </c:pt>
                <c:pt idx="13">
                  <c:v>0.52747252714285708</c:v>
                </c:pt>
                <c:pt idx="14">
                  <c:v>0.63238095266666672</c:v>
                </c:pt>
                <c:pt idx="15">
                  <c:v>0.44073275875000001</c:v>
                </c:pt>
                <c:pt idx="16">
                  <c:v>0.55824682823529415</c:v>
                </c:pt>
                <c:pt idx="17">
                  <c:v>0.55068226111111107</c:v>
                </c:pt>
                <c:pt idx="18">
                  <c:v>0.64372469631578944</c:v>
                </c:pt>
                <c:pt idx="19">
                  <c:v>0.64363636349999997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[1]KolAnt1!$LB$125:$LB$144</c:f>
              <c:numCache>
                <c:formatCode>General</c:formatCode>
                <c:ptCount val="20"/>
                <c:pt idx="0">
                  <c:v>1</c:v>
                </c:pt>
                <c:pt idx="1">
                  <c:v>0.5</c:v>
                </c:pt>
                <c:pt idx="2">
                  <c:v>0.54166666666666663</c:v>
                </c:pt>
                <c:pt idx="3">
                  <c:v>0.63095237999999998</c:v>
                </c:pt>
                <c:pt idx="4">
                  <c:v>0.62142857200000001</c:v>
                </c:pt>
                <c:pt idx="5">
                  <c:v>0.60476190500000004</c:v>
                </c:pt>
                <c:pt idx="6">
                  <c:v>0.65789473714285707</c:v>
                </c:pt>
                <c:pt idx="7">
                  <c:v>0.56359649125</c:v>
                </c:pt>
                <c:pt idx="8">
                  <c:v>0.73015872999999998</c:v>
                </c:pt>
                <c:pt idx="9">
                  <c:v>0.66666666699999999</c:v>
                </c:pt>
                <c:pt idx="10">
                  <c:v>0.63636363636363635</c:v>
                </c:pt>
                <c:pt idx="11">
                  <c:v>0.70892018749999997</c:v>
                </c:pt>
                <c:pt idx="12">
                  <c:v>0.77926421384615385</c:v>
                </c:pt>
                <c:pt idx="13">
                  <c:v>0.85497835499999997</c:v>
                </c:pt>
                <c:pt idx="14">
                  <c:v>0.78095238066666672</c:v>
                </c:pt>
                <c:pt idx="15">
                  <c:v>0.87152777749999999</c:v>
                </c:pt>
                <c:pt idx="16">
                  <c:v>0.8952457694117647</c:v>
                </c:pt>
                <c:pt idx="17">
                  <c:v>0.9044444444444445</c:v>
                </c:pt>
                <c:pt idx="18">
                  <c:v>0.95890410947368421</c:v>
                </c:pt>
                <c:pt idx="19">
                  <c:v>0.87650602399999999</c:v>
                </c:pt>
              </c:numCache>
            </c:numRef>
          </c:val>
        </c:ser>
        <c:ser>
          <c:idx val="2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[1]KolAnt1!$LB$149:$LB$168</c:f>
              <c:numCache>
                <c:formatCode>General</c:formatCode>
                <c:ptCount val="20"/>
                <c:pt idx="0">
                  <c:v>1</c:v>
                </c:pt>
                <c:pt idx="1">
                  <c:v>0</c:v>
                </c:pt>
                <c:pt idx="2">
                  <c:v>0.5</c:v>
                </c:pt>
                <c:pt idx="3">
                  <c:v>1</c:v>
                </c:pt>
                <c:pt idx="4">
                  <c:v>0.342857142</c:v>
                </c:pt>
                <c:pt idx="5">
                  <c:v>0.47916666666666669</c:v>
                </c:pt>
                <c:pt idx="6">
                  <c:v>0.42857142857142855</c:v>
                </c:pt>
                <c:pt idx="7">
                  <c:v>0.5</c:v>
                </c:pt>
                <c:pt idx="8">
                  <c:v>0.45833333333333331</c:v>
                </c:pt>
                <c:pt idx="9">
                  <c:v>0.58636363599999997</c:v>
                </c:pt>
                <c:pt idx="10">
                  <c:v>0.56902356909090912</c:v>
                </c:pt>
                <c:pt idx="11">
                  <c:v>0.53571428583333336</c:v>
                </c:pt>
                <c:pt idx="12">
                  <c:v>0.60659340692307695</c:v>
                </c:pt>
                <c:pt idx="13">
                  <c:v>0.55813953500000002</c:v>
                </c:pt>
                <c:pt idx="14">
                  <c:v>9.2517006666666665E-2</c:v>
                </c:pt>
                <c:pt idx="15">
                  <c:v>0.19207317062500001</c:v>
                </c:pt>
                <c:pt idx="16">
                  <c:v>0.26546003000000001</c:v>
                </c:pt>
                <c:pt idx="17">
                  <c:v>0.25198412722222219</c:v>
                </c:pt>
                <c:pt idx="18">
                  <c:v>0.29371816631578951</c:v>
                </c:pt>
                <c:pt idx="19">
                  <c:v>0.36779660999999997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[1]KolAnt1!$LB$53:$LB$72</c:f>
              <c:numCache>
                <c:formatCode>General</c:formatCode>
                <c:ptCount val="20"/>
                <c:pt idx="0">
                  <c:v>1</c:v>
                </c:pt>
                <c:pt idx="1">
                  <c:v>0.8</c:v>
                </c:pt>
                <c:pt idx="2">
                  <c:v>0.57142857000000002</c:v>
                </c:pt>
                <c:pt idx="3">
                  <c:v>0.625</c:v>
                </c:pt>
                <c:pt idx="4">
                  <c:v>0.55999999999999994</c:v>
                </c:pt>
                <c:pt idx="5">
                  <c:v>0.66666666666666663</c:v>
                </c:pt>
                <c:pt idx="6">
                  <c:v>0.60349854285714277</c:v>
                </c:pt>
                <c:pt idx="7">
                  <c:v>0.67647058874999999</c:v>
                </c:pt>
                <c:pt idx="8">
                  <c:v>0.65185185222222219</c:v>
                </c:pt>
                <c:pt idx="9">
                  <c:v>0.82941176500000002</c:v>
                </c:pt>
                <c:pt idx="10">
                  <c:v>0.75707898636363635</c:v>
                </c:pt>
                <c:pt idx="11">
                  <c:v>0.78968253999999993</c:v>
                </c:pt>
                <c:pt idx="12">
                  <c:v>0.78645235384615375</c:v>
                </c:pt>
                <c:pt idx="13">
                  <c:v>0.8905529957142857</c:v>
                </c:pt>
                <c:pt idx="14">
                  <c:v>0.77105263133333335</c:v>
                </c:pt>
                <c:pt idx="15">
                  <c:v>0.85069444437499997</c:v>
                </c:pt>
                <c:pt idx="16">
                  <c:v>0.80863737882352937</c:v>
                </c:pt>
                <c:pt idx="17">
                  <c:v>0.82638888888888884</c:v>
                </c:pt>
                <c:pt idx="18">
                  <c:v>0.89681440421052638</c:v>
                </c:pt>
                <c:pt idx="19">
                  <c:v>0.84523809500000002</c:v>
                </c:pt>
              </c:numCache>
            </c:numRef>
          </c:val>
        </c:ser>
        <c:marker val="1"/>
        <c:axId val="201791360"/>
        <c:axId val="201792896"/>
      </c:lineChart>
      <c:catAx>
        <c:axId val="201791360"/>
        <c:scaling>
          <c:orientation val="minMax"/>
        </c:scaling>
        <c:axPos val="b"/>
        <c:majorGridlines/>
        <c:numFmt formatCode="General" sourceLinked="1"/>
        <c:tickLblPos val="nextTo"/>
        <c:crossAx val="201792896"/>
        <c:crosses val="autoZero"/>
        <c:auto val="1"/>
        <c:lblAlgn val="ctr"/>
        <c:lblOffset val="100"/>
      </c:catAx>
      <c:valAx>
        <c:axId val="20179289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</a:t>
                </a:r>
                <a:r>
                  <a:rPr lang="ru-RU" baseline="0"/>
                  <a:t> математического ожидания количества найденных оптимальных решений за 1000 итераций</a:t>
                </a:r>
                <a:endParaRPr lang="ru-RU"/>
              </a:p>
            </c:rich>
          </c:tx>
        </c:title>
        <c:numFmt formatCode="General" sourceLinked="1"/>
        <c:tickLblPos val="nextTo"/>
        <c:crossAx val="201791360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[1]KolAnt1!$KC$5:$KC$24</c:f>
              <c:numCache>
                <c:formatCode>General</c:formatCode>
                <c:ptCount val="20"/>
                <c:pt idx="0">
                  <c:v>1.0399728500000001</c:v>
                </c:pt>
                <c:pt idx="1">
                  <c:v>0.93862177800000013</c:v>
                </c:pt>
                <c:pt idx="2">
                  <c:v>0.90590039266666667</c:v>
                </c:pt>
                <c:pt idx="3">
                  <c:v>0.88850864949999997</c:v>
                </c:pt>
                <c:pt idx="4">
                  <c:v>0.87989818279999998</c:v>
                </c:pt>
                <c:pt idx="5">
                  <c:v>0.87445467999999993</c:v>
                </c:pt>
                <c:pt idx="6">
                  <c:v>0.86941047999999999</c:v>
                </c:pt>
                <c:pt idx="7">
                  <c:v>0.86617408524999995</c:v>
                </c:pt>
                <c:pt idx="8">
                  <c:v>0.86403527222222232</c:v>
                </c:pt>
                <c:pt idx="9">
                  <c:v>0.86234294980000004</c:v>
                </c:pt>
                <c:pt idx="10">
                  <c:v>0.86156330090909083</c:v>
                </c:pt>
                <c:pt idx="11">
                  <c:v>0.86056657349999999</c:v>
                </c:pt>
                <c:pt idx="12">
                  <c:v>0.86018119676923077</c:v>
                </c:pt>
                <c:pt idx="13">
                  <c:v>0.87024052971428567</c:v>
                </c:pt>
                <c:pt idx="14">
                  <c:v>0.88422078920000013</c:v>
                </c:pt>
                <c:pt idx="15">
                  <c:v>0.87087837437500004</c:v>
                </c:pt>
                <c:pt idx="16">
                  <c:v>0.86562065929411758</c:v>
                </c:pt>
                <c:pt idx="17">
                  <c:v>0.86602958177777778</c:v>
                </c:pt>
                <c:pt idx="18">
                  <c:v>0.86515232294736844</c:v>
                </c:pt>
                <c:pt idx="19">
                  <c:v>0.86836138120000006</c:v>
                </c:pt>
              </c:numCache>
            </c:numRef>
          </c:val>
        </c:ser>
        <c:ser>
          <c:idx val="1"/>
          <c:order val="1"/>
          <c:tx>
            <c:v>улучшенный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[1]KolAnt1!$KC$29:$KC$48</c:f>
              <c:numCache>
                <c:formatCode>General</c:formatCode>
                <c:ptCount val="20"/>
                <c:pt idx="0">
                  <c:v>1.1913119999999999</c:v>
                </c:pt>
                <c:pt idx="1">
                  <c:v>1.117081561</c:v>
                </c:pt>
                <c:pt idx="2">
                  <c:v>1.0806161086666668</c:v>
                </c:pt>
                <c:pt idx="3">
                  <c:v>1.031350325</c:v>
                </c:pt>
                <c:pt idx="4">
                  <c:v>0.98284520240000006</c:v>
                </c:pt>
                <c:pt idx="5">
                  <c:v>0.97442735033333328</c:v>
                </c:pt>
                <c:pt idx="6">
                  <c:v>0.97271784428571417</c:v>
                </c:pt>
                <c:pt idx="7">
                  <c:v>0.97019787149999992</c:v>
                </c:pt>
                <c:pt idx="8">
                  <c:v>0.96730107422222222</c:v>
                </c:pt>
                <c:pt idx="9">
                  <c:v>0.96165919020000001</c:v>
                </c:pt>
                <c:pt idx="10">
                  <c:v>0.96319453963636359</c:v>
                </c:pt>
                <c:pt idx="11">
                  <c:v>0.95961247533333338</c:v>
                </c:pt>
                <c:pt idx="12">
                  <c:v>0.95826817661538466</c:v>
                </c:pt>
                <c:pt idx="13">
                  <c:v>0.97531746742857151</c:v>
                </c:pt>
                <c:pt idx="14">
                  <c:v>0.97335573506666662</c:v>
                </c:pt>
                <c:pt idx="15">
                  <c:v>0.98061269262500006</c:v>
                </c:pt>
                <c:pt idx="16">
                  <c:v>1.0006288932941176</c:v>
                </c:pt>
                <c:pt idx="17">
                  <c:v>1.0069128406666668</c:v>
                </c:pt>
                <c:pt idx="18">
                  <c:v>1.0257199751578947</c:v>
                </c:pt>
                <c:pt idx="19">
                  <c:v>0.98465785620000001</c:v>
                </c:pt>
              </c:numCache>
            </c:numRef>
          </c:val>
        </c:ser>
        <c:ser>
          <c:idx val="2"/>
          <c:order val="2"/>
          <c:tx>
            <c:v>Итерации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[1]KolAnt1!$KC$53:$KC$72</c:f>
              <c:numCache>
                <c:formatCode>General</c:formatCode>
                <c:ptCount val="20"/>
                <c:pt idx="0">
                  <c:v>1.2054197680000001</c:v>
                </c:pt>
                <c:pt idx="1">
                  <c:v>1.1026760210000002</c:v>
                </c:pt>
                <c:pt idx="2">
                  <c:v>1.0654141073333334</c:v>
                </c:pt>
                <c:pt idx="3">
                  <c:v>1.045736974</c:v>
                </c:pt>
                <c:pt idx="4">
                  <c:v>1.0369163496</c:v>
                </c:pt>
                <c:pt idx="5">
                  <c:v>1.0285403279999998</c:v>
                </c:pt>
                <c:pt idx="6">
                  <c:v>1.0243106431428572</c:v>
                </c:pt>
                <c:pt idx="7">
                  <c:v>1.0200236985</c:v>
                </c:pt>
                <c:pt idx="8">
                  <c:v>1.0165235277777778</c:v>
                </c:pt>
                <c:pt idx="9">
                  <c:v>1.0100636065999999</c:v>
                </c:pt>
                <c:pt idx="10">
                  <c:v>1.0247202845454546</c:v>
                </c:pt>
                <c:pt idx="11">
                  <c:v>1.0449153561666666</c:v>
                </c:pt>
                <c:pt idx="12">
                  <c:v>1.0099738615384617</c:v>
                </c:pt>
                <c:pt idx="13">
                  <c:v>1.026673301</c:v>
                </c:pt>
                <c:pt idx="14">
                  <c:v>1.0118842929333334</c:v>
                </c:pt>
                <c:pt idx="15">
                  <c:v>0.99803812287499993</c:v>
                </c:pt>
                <c:pt idx="16">
                  <c:v>0.99640695800000001</c:v>
                </c:pt>
                <c:pt idx="17">
                  <c:v>0.99554841500000002</c:v>
                </c:pt>
                <c:pt idx="18">
                  <c:v>0.99374809831578947</c:v>
                </c:pt>
                <c:pt idx="19">
                  <c:v>0.99326672799999993</c:v>
                </c:pt>
              </c:numCache>
            </c:numRef>
          </c:val>
        </c:ser>
        <c:ser>
          <c:idx val="3"/>
          <c:order val="3"/>
          <c:tx>
            <c:v>Граф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[1]KolAnt1!$KC$77:$KC$96</c:f>
              <c:numCache>
                <c:formatCode>General</c:formatCode>
                <c:ptCount val="20"/>
                <c:pt idx="0">
                  <c:v>1.2875776000000001</c:v>
                </c:pt>
                <c:pt idx="1">
                  <c:v>2.12432175</c:v>
                </c:pt>
                <c:pt idx="2">
                  <c:v>3.3625488786666664</c:v>
                </c:pt>
                <c:pt idx="3">
                  <c:v>4.5918758139999998</c:v>
                </c:pt>
                <c:pt idx="4">
                  <c:v>5.5037210439999997</c:v>
                </c:pt>
                <c:pt idx="5">
                  <c:v>6.2482048300000006</c:v>
                </c:pt>
                <c:pt idx="6">
                  <c:v>5.8331281057142856</c:v>
                </c:pt>
                <c:pt idx="7">
                  <c:v>6.4460670175000008</c:v>
                </c:pt>
                <c:pt idx="8">
                  <c:v>6.5518999155555564</c:v>
                </c:pt>
                <c:pt idx="9">
                  <c:v>6.2029526940000004</c:v>
                </c:pt>
                <c:pt idx="10">
                  <c:v>5.8153065927272731</c:v>
                </c:pt>
                <c:pt idx="11">
                  <c:v>5.7391141450000003</c:v>
                </c:pt>
                <c:pt idx="12">
                  <c:v>6.2493426276923074</c:v>
                </c:pt>
                <c:pt idx="13">
                  <c:v>5.3379363171428578</c:v>
                </c:pt>
                <c:pt idx="14">
                  <c:v>5.4349730479999998</c:v>
                </c:pt>
                <c:pt idx="15">
                  <c:v>5.26981350375</c:v>
                </c:pt>
                <c:pt idx="16">
                  <c:v>5.3271487152941175</c:v>
                </c:pt>
                <c:pt idx="17">
                  <c:v>5.9214810388888885</c:v>
                </c:pt>
                <c:pt idx="18">
                  <c:v>5.2902144305263157</c:v>
                </c:pt>
                <c:pt idx="19">
                  <c:v>5.2181052660000002</c:v>
                </c:pt>
              </c:numCache>
            </c:numRef>
          </c:val>
        </c:ser>
        <c:ser>
          <c:idx val="4"/>
          <c:order val="4"/>
          <c:tx>
            <c:v>Граф с сортировкой</c:v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[1]KolAnt1!$KC$101:$KC$120</c:f>
              <c:numCache>
                <c:formatCode>General</c:formatCode>
                <c:ptCount val="20"/>
                <c:pt idx="0">
                  <c:v>1.28320386</c:v>
                </c:pt>
                <c:pt idx="1">
                  <c:v>2.4057384939999999</c:v>
                </c:pt>
                <c:pt idx="2">
                  <c:v>4.5033883713333331</c:v>
                </c:pt>
                <c:pt idx="3">
                  <c:v>6.8359826749999995</c:v>
                </c:pt>
                <c:pt idx="4">
                  <c:v>8.7779863720000009</c:v>
                </c:pt>
                <c:pt idx="5">
                  <c:v>9.007972426666667</c:v>
                </c:pt>
                <c:pt idx="6">
                  <c:v>10.527199620000001</c:v>
                </c:pt>
                <c:pt idx="7">
                  <c:v>10.443032974999999</c:v>
                </c:pt>
                <c:pt idx="8">
                  <c:v>8.8855202888888893</c:v>
                </c:pt>
                <c:pt idx="9">
                  <c:v>10.222742888000001</c:v>
                </c:pt>
                <c:pt idx="10">
                  <c:v>8.7016666400000009</c:v>
                </c:pt>
                <c:pt idx="11">
                  <c:v>9.4528973583333329</c:v>
                </c:pt>
                <c:pt idx="12">
                  <c:v>8.8343236584615372</c:v>
                </c:pt>
                <c:pt idx="13">
                  <c:v>9.928554455714286</c:v>
                </c:pt>
                <c:pt idx="14">
                  <c:v>8.6714431320000003</c:v>
                </c:pt>
                <c:pt idx="15">
                  <c:v>8.8109580987499996</c:v>
                </c:pt>
                <c:pt idx="16">
                  <c:v>8.5014161411764704</c:v>
                </c:pt>
                <c:pt idx="17">
                  <c:v>9.8435517411111118</c:v>
                </c:pt>
                <c:pt idx="18">
                  <c:v>8.7153328747368413</c:v>
                </c:pt>
                <c:pt idx="19">
                  <c:v>8.0159114640000002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[1]KolAnt1!$KB$5:$KB$24</c:f>
              <c:numCache>
                <c:formatCode>General</c:formatCode>
                <c:ptCount val="20"/>
                <c:pt idx="0">
                  <c:v>1.0376564854751238</c:v>
                </c:pt>
                <c:pt idx="1">
                  <c:v>0.93699711071478275</c:v>
                </c:pt>
                <c:pt idx="2">
                  <c:v>0.90483348523360729</c:v>
                </c:pt>
                <c:pt idx="3">
                  <c:v>0.88748817061290575</c:v>
                </c:pt>
                <c:pt idx="4">
                  <c:v>0.87897091576408926</c:v>
                </c:pt>
                <c:pt idx="5">
                  <c:v>0.87357686630681308</c:v>
                </c:pt>
                <c:pt idx="6">
                  <c:v>0.8685764539942552</c:v>
                </c:pt>
                <c:pt idx="7">
                  <c:v>0.86541236077606365</c:v>
                </c:pt>
                <c:pt idx="8">
                  <c:v>0.86329712151733107</c:v>
                </c:pt>
                <c:pt idx="9">
                  <c:v>0.8615803718121342</c:v>
                </c:pt>
                <c:pt idx="10">
                  <c:v>0.86081330375984622</c:v>
                </c:pt>
                <c:pt idx="11">
                  <c:v>0.85966574230493387</c:v>
                </c:pt>
                <c:pt idx="12">
                  <c:v>0.85956786414268982</c:v>
                </c:pt>
                <c:pt idx="13">
                  <c:v>0.86854539682807486</c:v>
                </c:pt>
                <c:pt idx="14">
                  <c:v>0.88348872491464292</c:v>
                </c:pt>
                <c:pt idx="15">
                  <c:v>0.86820844519357299</c:v>
                </c:pt>
                <c:pt idx="16">
                  <c:v>0.86500154881929325</c:v>
                </c:pt>
                <c:pt idx="17">
                  <c:v>0.86529537242613908</c:v>
                </c:pt>
                <c:pt idx="18">
                  <c:v>0.86455605664216273</c:v>
                </c:pt>
                <c:pt idx="19">
                  <c:v>0.86387471108120106</c:v>
                </c:pt>
              </c:numCache>
            </c:numRef>
          </c:val>
        </c:ser>
        <c:ser>
          <c:idx val="6"/>
          <c:order val="6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[1]KolAnt1!$KB$29:$KB$48</c:f>
              <c:numCache>
                <c:formatCode>General</c:formatCode>
                <c:ptCount val="20"/>
                <c:pt idx="0">
                  <c:v>1.1803044995305307</c:v>
                </c:pt>
                <c:pt idx="1">
                  <c:v>1.105083924825951</c:v>
                </c:pt>
                <c:pt idx="2">
                  <c:v>1.0674494034913535</c:v>
                </c:pt>
                <c:pt idx="3">
                  <c:v>1.0192197034766466</c:v>
                </c:pt>
                <c:pt idx="4">
                  <c:v>0.98210789746432359</c:v>
                </c:pt>
                <c:pt idx="5">
                  <c:v>0.97406924397238248</c:v>
                </c:pt>
                <c:pt idx="6">
                  <c:v>0.97233472880239868</c:v>
                </c:pt>
                <c:pt idx="7">
                  <c:v>0.96983643031456679</c:v>
                </c:pt>
                <c:pt idx="8">
                  <c:v>0.96694776306441066</c:v>
                </c:pt>
                <c:pt idx="9">
                  <c:v>0.96133907837659027</c:v>
                </c:pt>
                <c:pt idx="10">
                  <c:v>0.96003057679138537</c:v>
                </c:pt>
                <c:pt idx="11">
                  <c:v>0.95935577352155965</c:v>
                </c:pt>
                <c:pt idx="12">
                  <c:v>0.95802965655106642</c:v>
                </c:pt>
                <c:pt idx="13">
                  <c:v>0.97169713686134673</c:v>
                </c:pt>
                <c:pt idx="14">
                  <c:v>0.9711773840641128</c:v>
                </c:pt>
                <c:pt idx="15">
                  <c:v>0.97857836198760118</c:v>
                </c:pt>
                <c:pt idx="16">
                  <c:v>0.98921902457040989</c:v>
                </c:pt>
                <c:pt idx="17">
                  <c:v>0.99574610668863639</c:v>
                </c:pt>
                <c:pt idx="18">
                  <c:v>1.0149737038645097</c:v>
                </c:pt>
                <c:pt idx="19">
                  <c:v>0.97472152344709329</c:v>
                </c:pt>
              </c:numCache>
            </c:numRef>
          </c:val>
        </c:ser>
        <c:ser>
          <c:idx val="7"/>
          <c:order val="7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[1]KolAnt1!$KB$53:$KB$72</c:f>
              <c:numCache>
                <c:formatCode>General</c:formatCode>
                <c:ptCount val="20"/>
                <c:pt idx="0">
                  <c:v>1.2005268827092868</c:v>
                </c:pt>
                <c:pt idx="1">
                  <c:v>1.1016517590928241</c:v>
                </c:pt>
                <c:pt idx="2">
                  <c:v>1.0644312171311723</c:v>
                </c:pt>
                <c:pt idx="3">
                  <c:v>1.0448832263871637</c:v>
                </c:pt>
                <c:pt idx="4">
                  <c:v>1.0360700765402096</c:v>
                </c:pt>
                <c:pt idx="5">
                  <c:v>1.0276741212144853</c:v>
                </c:pt>
                <c:pt idx="6">
                  <c:v>1.0236131168616156</c:v>
                </c:pt>
                <c:pt idx="7">
                  <c:v>1.019438485144275</c:v>
                </c:pt>
                <c:pt idx="8">
                  <c:v>1.0158394450386854</c:v>
                </c:pt>
                <c:pt idx="9">
                  <c:v>1.0094318639048081</c:v>
                </c:pt>
                <c:pt idx="10">
                  <c:v>1.0182445788888745</c:v>
                </c:pt>
                <c:pt idx="11">
                  <c:v>1.0407450310968323</c:v>
                </c:pt>
                <c:pt idx="12">
                  <c:v>1.0093928029123367</c:v>
                </c:pt>
                <c:pt idx="13">
                  <c:v>1.0212936148572576</c:v>
                </c:pt>
                <c:pt idx="14">
                  <c:v>0.99795817319973934</c:v>
                </c:pt>
                <c:pt idx="15">
                  <c:v>0.99751992384872223</c:v>
                </c:pt>
                <c:pt idx="16">
                  <c:v>0.99592684564496459</c:v>
                </c:pt>
                <c:pt idx="17">
                  <c:v>0.9950878165243372</c:v>
                </c:pt>
                <c:pt idx="18">
                  <c:v>0.99331915198832499</c:v>
                </c:pt>
                <c:pt idx="19">
                  <c:v>0.9927573130688675</c:v>
                </c:pt>
              </c:numCache>
            </c:numRef>
          </c:val>
        </c:ser>
        <c:ser>
          <c:idx val="8"/>
          <c:order val="8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[1]KolAnt1!$KB$77:$KB$96</c:f>
              <c:numCache>
                <c:formatCode>General</c:formatCode>
                <c:ptCount val="20"/>
                <c:pt idx="0">
                  <c:v>1.2780692425892013</c:v>
                </c:pt>
                <c:pt idx="1">
                  <c:v>1.9981313941144268</c:v>
                </c:pt>
                <c:pt idx="2">
                  <c:v>3.1388623193161269</c:v>
                </c:pt>
                <c:pt idx="3">
                  <c:v>4.0787258151397614</c:v>
                </c:pt>
                <c:pt idx="4">
                  <c:v>4.9244958627969755</c:v>
                </c:pt>
                <c:pt idx="5">
                  <c:v>5.3842538100406658</c:v>
                </c:pt>
                <c:pt idx="6">
                  <c:v>5.0954081980083332</c:v>
                </c:pt>
                <c:pt idx="7">
                  <c:v>5.5799919185609621</c:v>
                </c:pt>
                <c:pt idx="8">
                  <c:v>5.6212746286696289</c:v>
                </c:pt>
                <c:pt idx="9">
                  <c:v>5.4327697115848794</c:v>
                </c:pt>
                <c:pt idx="10">
                  <c:v>5.0673968419614859</c:v>
                </c:pt>
                <c:pt idx="11">
                  <c:v>4.9739807199931443</c:v>
                </c:pt>
                <c:pt idx="12">
                  <c:v>5.345898107270572</c:v>
                </c:pt>
                <c:pt idx="13">
                  <c:v>4.778622580336271</c:v>
                </c:pt>
                <c:pt idx="14">
                  <c:v>4.7793864620024911</c:v>
                </c:pt>
                <c:pt idx="15">
                  <c:v>4.7182422178321266</c:v>
                </c:pt>
                <c:pt idx="16">
                  <c:v>4.7730091430508601</c:v>
                </c:pt>
                <c:pt idx="17">
                  <c:v>4.7414631082611773</c:v>
                </c:pt>
                <c:pt idx="18">
                  <c:v>4.6723685042768448</c:v>
                </c:pt>
                <c:pt idx="19">
                  <c:v>4.606224241743794</c:v>
                </c:pt>
              </c:numCache>
            </c:numRef>
          </c:val>
        </c:ser>
        <c:ser>
          <c:idx val="9"/>
          <c:order val="9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[1]KolAnt1!$KB$101:$KB$120</c:f>
              <c:numCache>
                <c:formatCode>General</c:formatCode>
                <c:ptCount val="20"/>
                <c:pt idx="0">
                  <c:v>1.2706622878463922</c:v>
                </c:pt>
                <c:pt idx="1">
                  <c:v>2.2623321150860112</c:v>
                </c:pt>
                <c:pt idx="2">
                  <c:v>4.102607152560994</c:v>
                </c:pt>
                <c:pt idx="3">
                  <c:v>6.0376214383852833</c:v>
                </c:pt>
                <c:pt idx="4">
                  <c:v>7.66174032987891</c:v>
                </c:pt>
                <c:pt idx="5">
                  <c:v>7.7205705884577371</c:v>
                </c:pt>
                <c:pt idx="6">
                  <c:v>9.003911641678398</c:v>
                </c:pt>
                <c:pt idx="7">
                  <c:v>8.8094107642796953</c:v>
                </c:pt>
                <c:pt idx="8">
                  <c:v>7.5806784855834524</c:v>
                </c:pt>
                <c:pt idx="9">
                  <c:v>8.5052160026719594</c:v>
                </c:pt>
                <c:pt idx="10">
                  <c:v>7.2906461303380512</c:v>
                </c:pt>
                <c:pt idx="11">
                  <c:v>7.916529090066323</c:v>
                </c:pt>
                <c:pt idx="12">
                  <c:v>7.2701759539838555</c:v>
                </c:pt>
                <c:pt idx="13">
                  <c:v>8.1307809929411938</c:v>
                </c:pt>
                <c:pt idx="14">
                  <c:v>7.4448577760984413</c:v>
                </c:pt>
                <c:pt idx="15">
                  <c:v>7.277018589230825</c:v>
                </c:pt>
                <c:pt idx="16">
                  <c:v>7.1641685984539345</c:v>
                </c:pt>
                <c:pt idx="17">
                  <c:v>7.9044676020062123</c:v>
                </c:pt>
                <c:pt idx="18">
                  <c:v>7.3501500355816329</c:v>
                </c:pt>
                <c:pt idx="19">
                  <c:v>6.788069980190004</c:v>
                </c:pt>
              </c:numCache>
            </c:numRef>
          </c:val>
        </c:ser>
        <c:ser>
          <c:idx val="10"/>
          <c:order val="10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[1]KolAnt1!$JW$5:$JW$24</c:f>
              <c:numCache>
                <c:formatCode>General</c:formatCode>
                <c:ptCount val="20"/>
                <c:pt idx="0">
                  <c:v>1.0422892145248761</c:v>
                </c:pt>
                <c:pt idx="1">
                  <c:v>0.94024644528521739</c:v>
                </c:pt>
                <c:pt idx="2">
                  <c:v>0.90696730009972615</c:v>
                </c:pt>
                <c:pt idx="3">
                  <c:v>0.88952912838709408</c:v>
                </c:pt>
                <c:pt idx="4">
                  <c:v>0.8808254498359106</c:v>
                </c:pt>
                <c:pt idx="5">
                  <c:v>0.87533249369318678</c:v>
                </c:pt>
                <c:pt idx="6">
                  <c:v>0.87024450600574488</c:v>
                </c:pt>
                <c:pt idx="7">
                  <c:v>0.86693580972393625</c:v>
                </c:pt>
                <c:pt idx="8">
                  <c:v>0.86477342292711357</c:v>
                </c:pt>
                <c:pt idx="9">
                  <c:v>0.86310552778786587</c:v>
                </c:pt>
                <c:pt idx="10">
                  <c:v>0.86231329805833545</c:v>
                </c:pt>
                <c:pt idx="11">
                  <c:v>0.86146740469506611</c:v>
                </c:pt>
                <c:pt idx="12">
                  <c:v>0.86079452939577183</c:v>
                </c:pt>
                <c:pt idx="13">
                  <c:v>0.87193566260049649</c:v>
                </c:pt>
                <c:pt idx="14">
                  <c:v>0.88495285348535735</c:v>
                </c:pt>
                <c:pt idx="15">
                  <c:v>0.87354830355642721</c:v>
                </c:pt>
                <c:pt idx="16">
                  <c:v>0.8662397697689419</c:v>
                </c:pt>
                <c:pt idx="17">
                  <c:v>0.86676379112941648</c:v>
                </c:pt>
                <c:pt idx="18">
                  <c:v>0.86574858925257414</c:v>
                </c:pt>
                <c:pt idx="19">
                  <c:v>0.87284805131879895</c:v>
                </c:pt>
              </c:numCache>
            </c:numRef>
          </c:val>
        </c:ser>
        <c:ser>
          <c:idx val="11"/>
          <c:order val="11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[1]KolAnt1!$JW$29:$JW$48</c:f>
              <c:numCache>
                <c:formatCode>General</c:formatCode>
                <c:ptCount val="20"/>
                <c:pt idx="0">
                  <c:v>1.2023195004694691</c:v>
                </c:pt>
                <c:pt idx="1">
                  <c:v>1.129079197174049</c:v>
                </c:pt>
                <c:pt idx="2">
                  <c:v>1.0937828138419798</c:v>
                </c:pt>
                <c:pt idx="3">
                  <c:v>1.0434809465233534</c:v>
                </c:pt>
                <c:pt idx="4">
                  <c:v>0.98358250733567654</c:v>
                </c:pt>
                <c:pt idx="5">
                  <c:v>0.97478545669428418</c:v>
                </c:pt>
                <c:pt idx="6">
                  <c:v>0.97310095976902966</c:v>
                </c:pt>
                <c:pt idx="7">
                  <c:v>0.97055931268543305</c:v>
                </c:pt>
                <c:pt idx="8">
                  <c:v>0.96765438538003379</c:v>
                </c:pt>
                <c:pt idx="9">
                  <c:v>0.96197930202340987</c:v>
                </c:pt>
                <c:pt idx="10">
                  <c:v>0.96635850248134181</c:v>
                </c:pt>
                <c:pt idx="11">
                  <c:v>0.95986917714510711</c:v>
                </c:pt>
                <c:pt idx="12">
                  <c:v>0.95850669667970279</c:v>
                </c:pt>
                <c:pt idx="13">
                  <c:v>0.97893779799579617</c:v>
                </c:pt>
                <c:pt idx="14">
                  <c:v>0.97553408606922043</c:v>
                </c:pt>
                <c:pt idx="15">
                  <c:v>0.98264702326239883</c:v>
                </c:pt>
                <c:pt idx="16">
                  <c:v>1.0120387620178253</c:v>
                </c:pt>
                <c:pt idx="17">
                  <c:v>1.0180795746446971</c:v>
                </c:pt>
                <c:pt idx="18">
                  <c:v>1.0364662464512799</c:v>
                </c:pt>
                <c:pt idx="19">
                  <c:v>0.99459418895290685</c:v>
                </c:pt>
              </c:numCache>
            </c:numRef>
          </c:val>
        </c:ser>
        <c:ser>
          <c:idx val="12"/>
          <c:order val="12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[1]KolAnt1!$JW$53:$JW$72</c:f>
              <c:numCache>
                <c:formatCode>General</c:formatCode>
                <c:ptCount val="20"/>
                <c:pt idx="0">
                  <c:v>1.2103126532907131</c:v>
                </c:pt>
                <c:pt idx="1">
                  <c:v>1.1037002829071763</c:v>
                </c:pt>
                <c:pt idx="2">
                  <c:v>1.0663969975354943</c:v>
                </c:pt>
                <c:pt idx="3">
                  <c:v>1.0465907216128365</c:v>
                </c:pt>
                <c:pt idx="4">
                  <c:v>1.0377626226597905</c:v>
                </c:pt>
                <c:pt idx="5">
                  <c:v>1.0294065347855146</c:v>
                </c:pt>
                <c:pt idx="6">
                  <c:v>1.0250081694240987</c:v>
                </c:pt>
                <c:pt idx="7">
                  <c:v>1.0206089118557249</c:v>
                </c:pt>
                <c:pt idx="8">
                  <c:v>1.0172076105168701</c:v>
                </c:pt>
                <c:pt idx="9">
                  <c:v>1.0106953492951918</c:v>
                </c:pt>
                <c:pt idx="10">
                  <c:v>1.0311959902020345</c:v>
                </c:pt>
                <c:pt idx="11">
                  <c:v>1.049085681236501</c:v>
                </c:pt>
                <c:pt idx="12">
                  <c:v>1.0105549201645867</c:v>
                </c:pt>
                <c:pt idx="13">
                  <c:v>1.0320529871427424</c:v>
                </c:pt>
                <c:pt idx="14">
                  <c:v>1.0258104126669274</c:v>
                </c:pt>
                <c:pt idx="15">
                  <c:v>0.99855632190127763</c:v>
                </c:pt>
                <c:pt idx="16">
                  <c:v>0.99688707035503543</c:v>
                </c:pt>
                <c:pt idx="17">
                  <c:v>0.99600901347566295</c:v>
                </c:pt>
                <c:pt idx="18">
                  <c:v>0.99417704464325396</c:v>
                </c:pt>
                <c:pt idx="19">
                  <c:v>0.99377614293113237</c:v>
                </c:pt>
              </c:numCache>
            </c:numRef>
          </c:val>
        </c:ser>
        <c:ser>
          <c:idx val="13"/>
          <c:order val="13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[1]KolAnt1!$JW$77:$JW$96</c:f>
              <c:numCache>
                <c:formatCode>General</c:formatCode>
                <c:ptCount val="20"/>
                <c:pt idx="0">
                  <c:v>1.2970859574107987</c:v>
                </c:pt>
                <c:pt idx="1">
                  <c:v>2.2505121058855733</c:v>
                </c:pt>
                <c:pt idx="2">
                  <c:v>3.5862354380172059</c:v>
                </c:pt>
                <c:pt idx="3">
                  <c:v>5.105025812860239</c:v>
                </c:pt>
                <c:pt idx="4">
                  <c:v>6.0829462252030249</c:v>
                </c:pt>
                <c:pt idx="5">
                  <c:v>7.1121558499593345</c:v>
                </c:pt>
                <c:pt idx="6">
                  <c:v>6.5708480134202389</c:v>
                </c:pt>
                <c:pt idx="7">
                  <c:v>7.3121421164390386</c:v>
                </c:pt>
                <c:pt idx="8">
                  <c:v>7.482525202441483</c:v>
                </c:pt>
                <c:pt idx="9">
                  <c:v>6.9731356764151213</c:v>
                </c:pt>
                <c:pt idx="10">
                  <c:v>6.5632163434930604</c:v>
                </c:pt>
                <c:pt idx="11">
                  <c:v>6.5042475700068563</c:v>
                </c:pt>
                <c:pt idx="12">
                  <c:v>7.1527871481140437</c:v>
                </c:pt>
                <c:pt idx="13">
                  <c:v>5.8972500539494437</c:v>
                </c:pt>
                <c:pt idx="14">
                  <c:v>6.0905596339975094</c:v>
                </c:pt>
                <c:pt idx="15">
                  <c:v>5.8213847896678734</c:v>
                </c:pt>
                <c:pt idx="16">
                  <c:v>5.8812882875373749</c:v>
                </c:pt>
                <c:pt idx="17">
                  <c:v>7.1014989695165998</c:v>
                </c:pt>
                <c:pt idx="18">
                  <c:v>5.9080603567757866</c:v>
                </c:pt>
                <c:pt idx="19">
                  <c:v>5.8299862902562047</c:v>
                </c:pt>
              </c:numCache>
            </c:numRef>
          </c:val>
        </c:ser>
        <c:ser>
          <c:idx val="14"/>
          <c:order val="14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[1]KolAnt1!$JW$101:$JW$120</c:f>
              <c:numCache>
                <c:formatCode>General</c:formatCode>
                <c:ptCount val="20"/>
                <c:pt idx="0">
                  <c:v>1.2957454321536077</c:v>
                </c:pt>
                <c:pt idx="1">
                  <c:v>2.5491448729139887</c:v>
                </c:pt>
                <c:pt idx="2">
                  <c:v>4.9041695901056723</c:v>
                </c:pt>
                <c:pt idx="3">
                  <c:v>7.6343439116147156</c:v>
                </c:pt>
                <c:pt idx="4">
                  <c:v>9.89423241412109</c:v>
                </c:pt>
                <c:pt idx="5">
                  <c:v>10.295374264875596</c:v>
                </c:pt>
                <c:pt idx="6">
                  <c:v>12.050487598321604</c:v>
                </c:pt>
                <c:pt idx="7">
                  <c:v>12.076655185720304</c:v>
                </c:pt>
                <c:pt idx="8">
                  <c:v>10.190362092194325</c:v>
                </c:pt>
                <c:pt idx="9">
                  <c:v>11.940269773328041</c:v>
                </c:pt>
                <c:pt idx="10">
                  <c:v>10.11268714966195</c:v>
                </c:pt>
                <c:pt idx="11">
                  <c:v>10.989265626600343</c:v>
                </c:pt>
                <c:pt idx="12">
                  <c:v>10.398471362939221</c:v>
                </c:pt>
                <c:pt idx="13">
                  <c:v>11.726327918487376</c:v>
                </c:pt>
                <c:pt idx="14">
                  <c:v>9.8980284879015574</c:v>
                </c:pt>
                <c:pt idx="15">
                  <c:v>10.344897608269175</c:v>
                </c:pt>
                <c:pt idx="16">
                  <c:v>9.8386636838990071</c:v>
                </c:pt>
                <c:pt idx="17">
                  <c:v>11.782635880216011</c:v>
                </c:pt>
                <c:pt idx="18">
                  <c:v>10.080515713892051</c:v>
                </c:pt>
                <c:pt idx="19">
                  <c:v>9.2437529478099947</c:v>
                </c:pt>
              </c:numCache>
            </c:numRef>
          </c:val>
        </c:ser>
        <c:marker val="1"/>
        <c:axId val="201513216"/>
        <c:axId val="201859072"/>
      </c:lineChart>
      <c:catAx>
        <c:axId val="201513216"/>
        <c:scaling>
          <c:orientation val="minMax"/>
        </c:scaling>
        <c:axPos val="b"/>
        <c:majorGridlines/>
        <c:numFmt formatCode="General" sourceLinked="1"/>
        <c:tickLblPos val="nextTo"/>
        <c:crossAx val="201859072"/>
        <c:crosses val="autoZero"/>
        <c:auto val="1"/>
        <c:lblAlgn val="ctr"/>
        <c:lblOffset val="100"/>
      </c:catAx>
      <c:valAx>
        <c:axId val="20185907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времени (в</a:t>
                </a:r>
                <a:r>
                  <a:rPr lang="ru-RU" baseline="0"/>
                  <a:t> сек.) выполнения 10000 итераций, нормированная, относительно количества агентов</a:t>
                </a:r>
              </a:p>
            </c:rich>
          </c:tx>
        </c:title>
        <c:numFmt formatCode="General" sourceLinked="1"/>
        <c:tickLblPos val="nextTo"/>
        <c:crossAx val="201513216"/>
        <c:crosses val="autoZero"/>
        <c:crossBetween val="between"/>
      </c:valAx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</c:legend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[1]KolAnt1!$KC$173:$KC$192</c:f>
              <c:numCache>
                <c:formatCode>General</c:formatCode>
                <c:ptCount val="20"/>
                <c:pt idx="0">
                  <c:v>7.2399072759999994</c:v>
                </c:pt>
                <c:pt idx="1">
                  <c:v>6.5214492809999998</c:v>
                </c:pt>
                <c:pt idx="2">
                  <c:v>5.8187034013333339</c:v>
                </c:pt>
                <c:pt idx="3">
                  <c:v>5.2280727349999996</c:v>
                </c:pt>
                <c:pt idx="4">
                  <c:v>4.6675770319999996</c:v>
                </c:pt>
                <c:pt idx="5">
                  <c:v>3.9905471000000001</c:v>
                </c:pt>
                <c:pt idx="6">
                  <c:v>3.3941931085714288</c:v>
                </c:pt>
                <c:pt idx="7">
                  <c:v>2.780797915</c:v>
                </c:pt>
                <c:pt idx="8">
                  <c:v>2.2119000275555556</c:v>
                </c:pt>
                <c:pt idx="9">
                  <c:v>1.9189711711999999</c:v>
                </c:pt>
                <c:pt idx="10">
                  <c:v>1.6578137729090909</c:v>
                </c:pt>
                <c:pt idx="11">
                  <c:v>1.4659082283333333</c:v>
                </c:pt>
                <c:pt idx="12">
                  <c:v>1.3095387123076923</c:v>
                </c:pt>
                <c:pt idx="13">
                  <c:v>1.2607639112857143</c:v>
                </c:pt>
                <c:pt idx="14">
                  <c:v>1.2041387481333334</c:v>
                </c:pt>
                <c:pt idx="15">
                  <c:v>1.19310181925</c:v>
                </c:pt>
                <c:pt idx="16">
                  <c:v>1.1421125322352941</c:v>
                </c:pt>
                <c:pt idx="17">
                  <c:v>1.1379619677777777</c:v>
                </c:pt>
                <c:pt idx="18">
                  <c:v>1.1038241789473684</c:v>
                </c:pt>
                <c:pt idx="19">
                  <c:v>1.083038988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[1]KolAnt1!$KC$125:$KC$144</c:f>
              <c:numCache>
                <c:formatCode>General</c:formatCode>
                <c:ptCount val="20"/>
                <c:pt idx="0">
                  <c:v>1.209309974</c:v>
                </c:pt>
                <c:pt idx="1">
                  <c:v>1.1062402410000001</c:v>
                </c:pt>
                <c:pt idx="2">
                  <c:v>1.066791112</c:v>
                </c:pt>
                <c:pt idx="3">
                  <c:v>1.047769551</c:v>
                </c:pt>
                <c:pt idx="4">
                  <c:v>1.0374563748000001</c:v>
                </c:pt>
                <c:pt idx="5">
                  <c:v>1.027310849</c:v>
                </c:pt>
                <c:pt idx="6">
                  <c:v>1.0260492011428572</c:v>
                </c:pt>
                <c:pt idx="7">
                  <c:v>1.021279708</c:v>
                </c:pt>
                <c:pt idx="8">
                  <c:v>1.0172645971111112</c:v>
                </c:pt>
                <c:pt idx="9">
                  <c:v>1.0214347399999999</c:v>
                </c:pt>
                <c:pt idx="10">
                  <c:v>1.0268308627272726</c:v>
                </c:pt>
                <c:pt idx="11">
                  <c:v>1.0350060056666668</c:v>
                </c:pt>
                <c:pt idx="12">
                  <c:v>1.0070904070769231</c:v>
                </c:pt>
                <c:pt idx="13">
                  <c:v>1.0020927835714286</c:v>
                </c:pt>
                <c:pt idx="14">
                  <c:v>1.0008899678666667</c:v>
                </c:pt>
                <c:pt idx="15">
                  <c:v>1.0463044643750001</c:v>
                </c:pt>
                <c:pt idx="16">
                  <c:v>1.0688591895294117</c:v>
                </c:pt>
                <c:pt idx="17">
                  <c:v>0.99885917722222217</c:v>
                </c:pt>
                <c:pt idx="18">
                  <c:v>0.99952843252631585</c:v>
                </c:pt>
                <c:pt idx="19">
                  <c:v>0.99704085770000006</c:v>
                </c:pt>
              </c:numCache>
            </c:numRef>
          </c:val>
        </c:ser>
        <c:ser>
          <c:idx val="2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[1]KolAnt1!$KC$149:$KC$168</c:f>
              <c:numCache>
                <c:formatCode>General</c:formatCode>
                <c:ptCount val="20"/>
                <c:pt idx="0">
                  <c:v>1.338404632</c:v>
                </c:pt>
                <c:pt idx="1">
                  <c:v>1.348464613</c:v>
                </c:pt>
                <c:pt idx="2">
                  <c:v>1.3767600766666668</c:v>
                </c:pt>
                <c:pt idx="3">
                  <c:v>1.4096690105</c:v>
                </c:pt>
                <c:pt idx="4">
                  <c:v>1.427002382</c:v>
                </c:pt>
                <c:pt idx="5">
                  <c:v>1.44942525</c:v>
                </c:pt>
                <c:pt idx="6">
                  <c:v>1.4229292511428573</c:v>
                </c:pt>
                <c:pt idx="7">
                  <c:v>1.43117564625</c:v>
                </c:pt>
                <c:pt idx="8">
                  <c:v>1.485422306222222</c:v>
                </c:pt>
                <c:pt idx="9">
                  <c:v>1.5186210535999998</c:v>
                </c:pt>
                <c:pt idx="10">
                  <c:v>1.4258526627272727</c:v>
                </c:pt>
                <c:pt idx="11">
                  <c:v>1.3625732433333333</c:v>
                </c:pt>
                <c:pt idx="12">
                  <c:v>1.3536047615384614</c:v>
                </c:pt>
                <c:pt idx="13">
                  <c:v>1.2740411975714285</c:v>
                </c:pt>
                <c:pt idx="14">
                  <c:v>1.1946382164</c:v>
                </c:pt>
                <c:pt idx="15">
                  <c:v>1.1820270991249999</c:v>
                </c:pt>
                <c:pt idx="16">
                  <c:v>1.1375692658823529</c:v>
                </c:pt>
                <c:pt idx="17">
                  <c:v>1.1119811022222224</c:v>
                </c:pt>
                <c:pt idx="18">
                  <c:v>1.133316887368421</c:v>
                </c:pt>
                <c:pt idx="19">
                  <c:v>1.0865198599999999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[1]KolAnt1!$KC$53:$KC$72</c:f>
              <c:numCache>
                <c:formatCode>General</c:formatCode>
                <c:ptCount val="20"/>
                <c:pt idx="0">
                  <c:v>1.2054197680000001</c:v>
                </c:pt>
                <c:pt idx="1">
                  <c:v>1.1026760210000002</c:v>
                </c:pt>
                <c:pt idx="2">
                  <c:v>1.0654141073333334</c:v>
                </c:pt>
                <c:pt idx="3">
                  <c:v>1.045736974</c:v>
                </c:pt>
                <c:pt idx="4">
                  <c:v>1.0369163496</c:v>
                </c:pt>
                <c:pt idx="5">
                  <c:v>1.0285403279999998</c:v>
                </c:pt>
                <c:pt idx="6">
                  <c:v>1.0243106431428572</c:v>
                </c:pt>
                <c:pt idx="7">
                  <c:v>1.0200236985</c:v>
                </c:pt>
                <c:pt idx="8">
                  <c:v>1.0165235277777778</c:v>
                </c:pt>
                <c:pt idx="9">
                  <c:v>1.0100636065999999</c:v>
                </c:pt>
                <c:pt idx="10">
                  <c:v>1.0247202845454546</c:v>
                </c:pt>
                <c:pt idx="11">
                  <c:v>1.0449153561666666</c:v>
                </c:pt>
                <c:pt idx="12">
                  <c:v>1.0099738615384617</c:v>
                </c:pt>
                <c:pt idx="13">
                  <c:v>1.026673301</c:v>
                </c:pt>
                <c:pt idx="14">
                  <c:v>1.0118842929333334</c:v>
                </c:pt>
                <c:pt idx="15">
                  <c:v>0.99803812287499993</c:v>
                </c:pt>
                <c:pt idx="16">
                  <c:v>0.99640695800000001</c:v>
                </c:pt>
                <c:pt idx="17">
                  <c:v>0.99554841500000002</c:v>
                </c:pt>
                <c:pt idx="18">
                  <c:v>0.99374809831578947</c:v>
                </c:pt>
                <c:pt idx="19">
                  <c:v>0.99326672799999993</c:v>
                </c:pt>
              </c:numCache>
            </c:numRef>
          </c:val>
        </c:ser>
        <c:ser>
          <c:idx val="5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[1]KolAnt1!$KB$173:$KB$192</c:f>
              <c:numCache>
                <c:formatCode>General</c:formatCode>
                <c:ptCount val="20"/>
                <c:pt idx="0">
                  <c:v>7.2028864007632283</c:v>
                </c:pt>
                <c:pt idx="1">
                  <c:v>6.4607950278304997</c:v>
                </c:pt>
                <c:pt idx="2">
                  <c:v>5.7288907145810306</c:v>
                </c:pt>
                <c:pt idx="3">
                  <c:v>5.1030636968902536</c:v>
                </c:pt>
                <c:pt idx="4">
                  <c:v>4.5074801731594336</c:v>
                </c:pt>
                <c:pt idx="5">
                  <c:v>3.8128826141813459</c:v>
                </c:pt>
                <c:pt idx="6">
                  <c:v>3.1707359759387428</c:v>
                </c:pt>
                <c:pt idx="7">
                  <c:v>2.576769906029087</c:v>
                </c:pt>
                <c:pt idx="8">
                  <c:v>2.0440087817360966</c:v>
                </c:pt>
                <c:pt idx="9">
                  <c:v>1.7597736750156836</c:v>
                </c:pt>
                <c:pt idx="10">
                  <c:v>1.5445362525147279</c:v>
                </c:pt>
                <c:pt idx="11">
                  <c:v>1.3732848077389184</c:v>
                </c:pt>
                <c:pt idx="12">
                  <c:v>1.1059271891347584</c:v>
                </c:pt>
                <c:pt idx="13">
                  <c:v>1.2093911964191535</c:v>
                </c:pt>
                <c:pt idx="14">
                  <c:v>1.1717016898178394</c:v>
                </c:pt>
                <c:pt idx="15">
                  <c:v>1.1562962993807033</c:v>
                </c:pt>
                <c:pt idx="16">
                  <c:v>1.1228928711250843</c:v>
                </c:pt>
                <c:pt idx="17">
                  <c:v>1.0827206492772727</c:v>
                </c:pt>
                <c:pt idx="18">
                  <c:v>1.0859394656531685</c:v>
                </c:pt>
                <c:pt idx="19">
                  <c:v>1.071523609382155</c:v>
                </c:pt>
              </c:numCache>
            </c:numRef>
          </c:val>
        </c:ser>
        <c:ser>
          <c:idx val="6"/>
          <c:order val="5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[1]KolAnt1!$KB$125:$KB$144</c:f>
              <c:numCache>
                <c:formatCode>General</c:formatCode>
                <c:ptCount val="20"/>
                <c:pt idx="0">
                  <c:v>1.2065501102586893</c:v>
                </c:pt>
                <c:pt idx="1">
                  <c:v>1.1049354307053547</c:v>
                </c:pt>
                <c:pt idx="2">
                  <c:v>1.0657766918962559</c:v>
                </c:pt>
                <c:pt idx="3">
                  <c:v>1.0469678547563475</c:v>
                </c:pt>
                <c:pt idx="4">
                  <c:v>1.0366702477526273</c:v>
                </c:pt>
                <c:pt idx="5">
                  <c:v>1.0266615318184631</c:v>
                </c:pt>
                <c:pt idx="6">
                  <c:v>1.0252365289155383</c:v>
                </c:pt>
                <c:pt idx="7">
                  <c:v>1.0206401178480426</c:v>
                </c:pt>
                <c:pt idx="8">
                  <c:v>1.0165475666394941</c:v>
                </c:pt>
                <c:pt idx="9">
                  <c:v>1.0165563867047753</c:v>
                </c:pt>
                <c:pt idx="10">
                  <c:v>1.0219957653387564</c:v>
                </c:pt>
                <c:pt idx="11">
                  <c:v>1.0292267816935277</c:v>
                </c:pt>
                <c:pt idx="12">
                  <c:v>1.0065002006244375</c:v>
                </c:pt>
                <c:pt idx="13">
                  <c:v>1.0016097571419027</c:v>
                </c:pt>
                <c:pt idx="14">
                  <c:v>1.000423743586675</c:v>
                </c:pt>
                <c:pt idx="15">
                  <c:v>1.0424826632958502</c:v>
                </c:pt>
                <c:pt idx="16">
                  <c:v>1.053397833981035</c:v>
                </c:pt>
                <c:pt idx="17">
                  <c:v>0.99832079994549094</c:v>
                </c:pt>
                <c:pt idx="18">
                  <c:v>0.99904462440438946</c:v>
                </c:pt>
                <c:pt idx="19">
                  <c:v>0.99623473094697179</c:v>
                </c:pt>
              </c:numCache>
            </c:numRef>
          </c:val>
        </c:ser>
        <c:ser>
          <c:idx val="7"/>
          <c:order val="6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[1]KolAnt1!$KB$53:$KB$72</c:f>
              <c:numCache>
                <c:formatCode>General</c:formatCode>
                <c:ptCount val="20"/>
                <c:pt idx="0">
                  <c:v>1.2005268827092868</c:v>
                </c:pt>
                <c:pt idx="1">
                  <c:v>1.1016517590928241</c:v>
                </c:pt>
                <c:pt idx="2">
                  <c:v>1.0644312171311723</c:v>
                </c:pt>
                <c:pt idx="3">
                  <c:v>1.0448832263871637</c:v>
                </c:pt>
                <c:pt idx="4">
                  <c:v>1.0360700765402096</c:v>
                </c:pt>
                <c:pt idx="5">
                  <c:v>1.0276741212144853</c:v>
                </c:pt>
                <c:pt idx="6">
                  <c:v>1.0236131168616156</c:v>
                </c:pt>
                <c:pt idx="7">
                  <c:v>1.019438485144275</c:v>
                </c:pt>
                <c:pt idx="8">
                  <c:v>1.0158394450386854</c:v>
                </c:pt>
                <c:pt idx="9">
                  <c:v>1.0094318639048081</c:v>
                </c:pt>
                <c:pt idx="10">
                  <c:v>1.0182445788888745</c:v>
                </c:pt>
                <c:pt idx="11">
                  <c:v>1.0407450310968323</c:v>
                </c:pt>
                <c:pt idx="12">
                  <c:v>1.0093928029123367</c:v>
                </c:pt>
                <c:pt idx="13">
                  <c:v>1.0212936148572576</c:v>
                </c:pt>
                <c:pt idx="14">
                  <c:v>0.99795817319973934</c:v>
                </c:pt>
                <c:pt idx="15">
                  <c:v>0.99751992384872223</c:v>
                </c:pt>
                <c:pt idx="16">
                  <c:v>0.99592684564496459</c:v>
                </c:pt>
                <c:pt idx="17">
                  <c:v>0.9950878165243372</c:v>
                </c:pt>
                <c:pt idx="18">
                  <c:v>0.99331915198832499</c:v>
                </c:pt>
                <c:pt idx="19">
                  <c:v>0.9927573130688675</c:v>
                </c:pt>
              </c:numCache>
            </c:numRef>
          </c:val>
        </c:ser>
        <c:ser>
          <c:idx val="8"/>
          <c:order val="7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[1]KolAnt1!$KB$149:$KB$168</c:f>
              <c:numCache>
                <c:formatCode>General</c:formatCode>
                <c:ptCount val="20"/>
                <c:pt idx="0">
                  <c:v>1.3344955321408485</c:v>
                </c:pt>
                <c:pt idx="1">
                  <c:v>1.3429851205825329</c:v>
                </c:pt>
                <c:pt idx="2">
                  <c:v>1.3685143488415015</c:v>
                </c:pt>
                <c:pt idx="3">
                  <c:v>1.3975631117640392</c:v>
                </c:pt>
                <c:pt idx="4">
                  <c:v>1.4126117528057849</c:v>
                </c:pt>
                <c:pt idx="5">
                  <c:v>1.4315771761360587</c:v>
                </c:pt>
                <c:pt idx="6">
                  <c:v>1.4037891000012139</c:v>
                </c:pt>
                <c:pt idx="7">
                  <c:v>1.4087080522925197</c:v>
                </c:pt>
                <c:pt idx="8">
                  <c:v>1.459671805812357</c:v>
                </c:pt>
                <c:pt idx="9">
                  <c:v>1.4875645873600361</c:v>
                </c:pt>
                <c:pt idx="10">
                  <c:v>1.3828173171884388</c:v>
                </c:pt>
                <c:pt idx="11">
                  <c:v>1.3128724912759226</c:v>
                </c:pt>
                <c:pt idx="12">
                  <c:v>1.3024966531942257</c:v>
                </c:pt>
                <c:pt idx="13">
                  <c:v>1.2343979649214343</c:v>
                </c:pt>
                <c:pt idx="14">
                  <c:v>1.158092615355746</c:v>
                </c:pt>
                <c:pt idx="15">
                  <c:v>1.14706605046374</c:v>
                </c:pt>
                <c:pt idx="16">
                  <c:v>1.1130587054497749</c:v>
                </c:pt>
                <c:pt idx="17">
                  <c:v>1.0906279813691189</c:v>
                </c:pt>
                <c:pt idx="18">
                  <c:v>1.1200932724220281</c:v>
                </c:pt>
                <c:pt idx="19">
                  <c:v>1.0724505878925847</c:v>
                </c:pt>
              </c:numCache>
            </c:numRef>
          </c:val>
        </c:ser>
        <c:ser>
          <c:idx val="10"/>
          <c:order val="8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[1]KolAnt1!$JW$173:$JW$192</c:f>
              <c:numCache>
                <c:formatCode>General</c:formatCode>
                <c:ptCount val="20"/>
                <c:pt idx="0">
                  <c:v>7.2769281512367714</c:v>
                </c:pt>
                <c:pt idx="1">
                  <c:v>6.5821035341694998</c:v>
                </c:pt>
                <c:pt idx="2">
                  <c:v>5.9085160880856362</c:v>
                </c:pt>
                <c:pt idx="3">
                  <c:v>5.3530817731097464</c:v>
                </c:pt>
                <c:pt idx="4">
                  <c:v>4.8276738908405665</c:v>
                </c:pt>
                <c:pt idx="5">
                  <c:v>4.1682115858186544</c:v>
                </c:pt>
                <c:pt idx="6">
                  <c:v>3.6176502412041147</c:v>
                </c:pt>
                <c:pt idx="7">
                  <c:v>2.9848259239709134</c:v>
                </c:pt>
                <c:pt idx="8">
                  <c:v>2.3797912733750146</c:v>
                </c:pt>
                <c:pt idx="9">
                  <c:v>2.0781686673843165</c:v>
                </c:pt>
                <c:pt idx="10">
                  <c:v>1.7710912933034542</c:v>
                </c:pt>
                <c:pt idx="11">
                  <c:v>1.5585316489277483</c:v>
                </c:pt>
                <c:pt idx="12">
                  <c:v>1.5131502354806263</c:v>
                </c:pt>
                <c:pt idx="13">
                  <c:v>1.3121366261522751</c:v>
                </c:pt>
                <c:pt idx="14">
                  <c:v>1.2365758064488273</c:v>
                </c:pt>
                <c:pt idx="15">
                  <c:v>1.2299073391192965</c:v>
                </c:pt>
                <c:pt idx="16">
                  <c:v>1.1613321933455039</c:v>
                </c:pt>
                <c:pt idx="17">
                  <c:v>1.1932032862782829</c:v>
                </c:pt>
                <c:pt idx="18">
                  <c:v>1.1217088922415683</c:v>
                </c:pt>
                <c:pt idx="19">
                  <c:v>1.094554366617845</c:v>
                </c:pt>
              </c:numCache>
            </c:numRef>
          </c:val>
        </c:ser>
        <c:ser>
          <c:idx val="11"/>
          <c:order val="9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[1]KolAnt1!$JW$125:$JW$144</c:f>
              <c:numCache>
                <c:formatCode>General</c:formatCode>
                <c:ptCount val="20"/>
                <c:pt idx="0">
                  <c:v>1.2120698377413106</c:v>
                </c:pt>
                <c:pt idx="1">
                  <c:v>1.1075450512946454</c:v>
                </c:pt>
                <c:pt idx="2">
                  <c:v>1.0678055321037441</c:v>
                </c:pt>
                <c:pt idx="3">
                  <c:v>1.0485712472436526</c:v>
                </c:pt>
                <c:pt idx="4">
                  <c:v>1.0382425018473729</c:v>
                </c:pt>
                <c:pt idx="5">
                  <c:v>1.0279601661815367</c:v>
                </c:pt>
                <c:pt idx="6">
                  <c:v>1.0268618733701762</c:v>
                </c:pt>
                <c:pt idx="7">
                  <c:v>1.0219192981519574</c:v>
                </c:pt>
                <c:pt idx="8">
                  <c:v>1.017981627582728</c:v>
                </c:pt>
                <c:pt idx="9">
                  <c:v>1.0263130932952247</c:v>
                </c:pt>
                <c:pt idx="10">
                  <c:v>1.0316659601157889</c:v>
                </c:pt>
                <c:pt idx="11">
                  <c:v>1.0407852296398059</c:v>
                </c:pt>
                <c:pt idx="12">
                  <c:v>1.0076806135294085</c:v>
                </c:pt>
                <c:pt idx="13">
                  <c:v>1.0025758100009543</c:v>
                </c:pt>
                <c:pt idx="14">
                  <c:v>1.0013561921466585</c:v>
                </c:pt>
                <c:pt idx="15">
                  <c:v>1.0501262654541501</c:v>
                </c:pt>
                <c:pt idx="16">
                  <c:v>1.0843205450777884</c:v>
                </c:pt>
                <c:pt idx="17">
                  <c:v>0.9993975544989534</c:v>
                </c:pt>
                <c:pt idx="18">
                  <c:v>1.0000122406482421</c:v>
                </c:pt>
                <c:pt idx="19">
                  <c:v>0.99784698445302833</c:v>
                </c:pt>
              </c:numCache>
            </c:numRef>
          </c:val>
        </c:ser>
        <c:ser>
          <c:idx val="12"/>
          <c:order val="10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[1]KolAnt1!$JW$53:$JW$72</c:f>
              <c:numCache>
                <c:formatCode>General</c:formatCode>
                <c:ptCount val="20"/>
                <c:pt idx="0">
                  <c:v>1.2103126532907131</c:v>
                </c:pt>
                <c:pt idx="1">
                  <c:v>1.1037002829071763</c:v>
                </c:pt>
                <c:pt idx="2">
                  <c:v>1.0663969975354943</c:v>
                </c:pt>
                <c:pt idx="3">
                  <c:v>1.0465907216128365</c:v>
                </c:pt>
                <c:pt idx="4">
                  <c:v>1.0377626226597905</c:v>
                </c:pt>
                <c:pt idx="5">
                  <c:v>1.0294065347855146</c:v>
                </c:pt>
                <c:pt idx="6">
                  <c:v>1.0250081694240987</c:v>
                </c:pt>
                <c:pt idx="7">
                  <c:v>1.0206089118557249</c:v>
                </c:pt>
                <c:pt idx="8">
                  <c:v>1.0172076105168701</c:v>
                </c:pt>
                <c:pt idx="9">
                  <c:v>1.0106953492951918</c:v>
                </c:pt>
                <c:pt idx="10">
                  <c:v>1.0311959902020345</c:v>
                </c:pt>
                <c:pt idx="11">
                  <c:v>1.049085681236501</c:v>
                </c:pt>
                <c:pt idx="12">
                  <c:v>1.0105549201645867</c:v>
                </c:pt>
                <c:pt idx="13">
                  <c:v>1.0320529871427424</c:v>
                </c:pt>
                <c:pt idx="14">
                  <c:v>1.0258104126669274</c:v>
                </c:pt>
                <c:pt idx="15">
                  <c:v>0.99855632190127763</c:v>
                </c:pt>
                <c:pt idx="16">
                  <c:v>0.99688707035503543</c:v>
                </c:pt>
                <c:pt idx="17">
                  <c:v>0.99600901347566295</c:v>
                </c:pt>
                <c:pt idx="18">
                  <c:v>0.99417704464325396</c:v>
                </c:pt>
                <c:pt idx="19">
                  <c:v>0.99377614293113237</c:v>
                </c:pt>
              </c:numCache>
            </c:numRef>
          </c:val>
        </c:ser>
        <c:ser>
          <c:idx val="13"/>
          <c:order val="11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[1]KolAnt1!$JW$149:$JW$168</c:f>
              <c:numCache>
                <c:formatCode>General</c:formatCode>
                <c:ptCount val="20"/>
                <c:pt idx="0">
                  <c:v>1.3423137318591514</c:v>
                </c:pt>
                <c:pt idx="1">
                  <c:v>1.353944105417467</c:v>
                </c:pt>
                <c:pt idx="2">
                  <c:v>1.3850058044918321</c:v>
                </c:pt>
                <c:pt idx="3">
                  <c:v>1.4217749092359608</c:v>
                </c:pt>
                <c:pt idx="4">
                  <c:v>1.441393011194215</c:v>
                </c:pt>
                <c:pt idx="5">
                  <c:v>1.4672733238639413</c:v>
                </c:pt>
                <c:pt idx="6">
                  <c:v>1.4420694022845004</c:v>
                </c:pt>
                <c:pt idx="7">
                  <c:v>1.4536432402074804</c:v>
                </c:pt>
                <c:pt idx="8">
                  <c:v>1.5111728066320871</c:v>
                </c:pt>
                <c:pt idx="9">
                  <c:v>1.5496775198399637</c:v>
                </c:pt>
                <c:pt idx="10">
                  <c:v>1.4688880082661069</c:v>
                </c:pt>
                <c:pt idx="11">
                  <c:v>1.4122739953907439</c:v>
                </c:pt>
                <c:pt idx="12">
                  <c:v>1.4047128698826972</c:v>
                </c:pt>
                <c:pt idx="13">
                  <c:v>1.3136844302214226</c:v>
                </c:pt>
                <c:pt idx="14">
                  <c:v>1.2311838174442538</c:v>
                </c:pt>
                <c:pt idx="15">
                  <c:v>1.2169881477862599</c:v>
                </c:pt>
                <c:pt idx="16">
                  <c:v>1.1620798263149308</c:v>
                </c:pt>
                <c:pt idx="17">
                  <c:v>1.1333342230753256</c:v>
                </c:pt>
                <c:pt idx="18">
                  <c:v>1.1465405023148141</c:v>
                </c:pt>
                <c:pt idx="19">
                  <c:v>1.1005891321074153</c:v>
                </c:pt>
              </c:numCache>
            </c:numRef>
          </c:val>
        </c:ser>
        <c:marker val="1"/>
        <c:axId val="201638272"/>
        <c:axId val="201639808"/>
      </c:lineChart>
      <c:catAx>
        <c:axId val="201638272"/>
        <c:scaling>
          <c:orientation val="minMax"/>
        </c:scaling>
        <c:axPos val="b"/>
        <c:majorGridlines/>
        <c:numFmt formatCode="General" sourceLinked="1"/>
        <c:tickLblPos val="nextTo"/>
        <c:crossAx val="201639808"/>
        <c:crosses val="autoZero"/>
        <c:auto val="1"/>
        <c:lblAlgn val="ctr"/>
        <c:lblOffset val="100"/>
      </c:catAx>
      <c:valAx>
        <c:axId val="201639808"/>
        <c:scaling>
          <c:orientation val="minMax"/>
          <c:max val="2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времени (в</a:t>
                </a:r>
                <a:r>
                  <a:rPr lang="ru-RU" baseline="0"/>
                  <a:t> сек.) выполнения 10000 итераций, нормированной, относительно количества агентов</a:t>
                </a:r>
                <a:endParaRPr lang="ru-RU"/>
              </a:p>
            </c:rich>
          </c:tx>
        </c:title>
        <c:numFmt formatCode="General" sourceLinked="1"/>
        <c:tickLblPos val="nextTo"/>
        <c:crossAx val="201638272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</c:legend>
    <c:plotVisOnly val="1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[1]KolAnt1!$E$245:$E$264</c:f>
              <c:numCache>
                <c:formatCode>General</c:formatCode>
                <c:ptCount val="20"/>
                <c:pt idx="0">
                  <c:v>0.99990000000000001</c:v>
                </c:pt>
                <c:pt idx="1">
                  <c:v>0.99990000000000001</c:v>
                </c:pt>
                <c:pt idx="2">
                  <c:v>0.99990000000000001</c:v>
                </c:pt>
                <c:pt idx="3">
                  <c:v>0.99990000000000001</c:v>
                </c:pt>
                <c:pt idx="4">
                  <c:v>0.99990000000000001</c:v>
                </c:pt>
                <c:pt idx="5">
                  <c:v>0.99990000000000001</c:v>
                </c:pt>
                <c:pt idx="6">
                  <c:v>0.99990000000000001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[1]KolAnt1!$E$221:$E$240</c:f>
              <c:numCache>
                <c:formatCode>General</c:formatCode>
                <c:ptCount val="20"/>
                <c:pt idx="0">
                  <c:v>0.99990000000000001</c:v>
                </c:pt>
                <c:pt idx="1">
                  <c:v>0.99990000000000001</c:v>
                </c:pt>
                <c:pt idx="2">
                  <c:v>0.99990000000000001</c:v>
                </c:pt>
                <c:pt idx="3">
                  <c:v>0.99990000000000001</c:v>
                </c:pt>
                <c:pt idx="4">
                  <c:v>0.99990000000000001</c:v>
                </c:pt>
                <c:pt idx="5">
                  <c:v>0.99990000000000001</c:v>
                </c:pt>
                <c:pt idx="6">
                  <c:v>0.99990000000000001</c:v>
                </c:pt>
                <c:pt idx="7">
                  <c:v>0.99990000000000001</c:v>
                </c:pt>
                <c:pt idx="8">
                  <c:v>0.99990000000000001</c:v>
                </c:pt>
                <c:pt idx="9">
                  <c:v>0.99990000000000001</c:v>
                </c:pt>
                <c:pt idx="10">
                  <c:v>0.99990000000000001</c:v>
                </c:pt>
                <c:pt idx="11">
                  <c:v>0.99990000000000001</c:v>
                </c:pt>
                <c:pt idx="12">
                  <c:v>0.99990000000000001</c:v>
                </c:pt>
                <c:pt idx="13">
                  <c:v>0.99990000000000001</c:v>
                </c:pt>
                <c:pt idx="14">
                  <c:v>0.99990000000000001</c:v>
                </c:pt>
                <c:pt idx="15">
                  <c:v>0.99990000000000001</c:v>
                </c:pt>
                <c:pt idx="16">
                  <c:v>0.99990000000000001</c:v>
                </c:pt>
                <c:pt idx="17">
                  <c:v>0.99990000000000001</c:v>
                </c:pt>
                <c:pt idx="18">
                  <c:v>0.99990000000000001</c:v>
                </c:pt>
                <c:pt idx="19">
                  <c:v>0.99990000000000001</c:v>
                </c:pt>
              </c:numCache>
            </c:numRef>
          </c:val>
        </c:ser>
        <c:ser>
          <c:idx val="2"/>
          <c:order val="2"/>
          <c:tx>
            <c:v>k2=0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[1]KolAnt1!$E$197:$E$216</c:f>
              <c:numCache>
                <c:formatCode>General</c:formatCode>
                <c:ptCount val="20"/>
                <c:pt idx="0">
                  <c:v>0.90695759999999992</c:v>
                </c:pt>
                <c:pt idx="1">
                  <c:v>0.91130679999999997</c:v>
                </c:pt>
                <c:pt idx="2">
                  <c:v>0.92380093333333346</c:v>
                </c:pt>
                <c:pt idx="3">
                  <c:v>0.92974564999999998</c:v>
                </c:pt>
                <c:pt idx="4">
                  <c:v>0.93410043999999992</c:v>
                </c:pt>
                <c:pt idx="5">
                  <c:v>0.93722539999999999</c:v>
                </c:pt>
                <c:pt idx="6">
                  <c:v>0.93830222857142864</c:v>
                </c:pt>
                <c:pt idx="7">
                  <c:v>0.94045067500000001</c:v>
                </c:pt>
                <c:pt idx="8">
                  <c:v>0.94198608888888891</c:v>
                </c:pt>
                <c:pt idx="9">
                  <c:v>0.94325854000000009</c:v>
                </c:pt>
                <c:pt idx="10">
                  <c:v>0.94377061818181818</c:v>
                </c:pt>
                <c:pt idx="11">
                  <c:v>0.94525460000000006</c:v>
                </c:pt>
                <c:pt idx="12">
                  <c:v>0.94490561538461537</c:v>
                </c:pt>
                <c:pt idx="13">
                  <c:v>0.94590518571428572</c:v>
                </c:pt>
                <c:pt idx="14">
                  <c:v>0.94658429333333327</c:v>
                </c:pt>
                <c:pt idx="15">
                  <c:v>0.94722157500000004</c:v>
                </c:pt>
                <c:pt idx="16">
                  <c:v>0.94746447058823535</c:v>
                </c:pt>
                <c:pt idx="17">
                  <c:v>0.94801657777777781</c:v>
                </c:pt>
                <c:pt idx="18">
                  <c:v>0.94803428421052627</c:v>
                </c:pt>
                <c:pt idx="19">
                  <c:v>0.94868764999999999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[1]KolAnt1!$E$77:$E$96</c:f>
              <c:numCache>
                <c:formatCode>General</c:formatCode>
                <c:ptCount val="20"/>
                <c:pt idx="0">
                  <c:v>0.99990000000000001</c:v>
                </c:pt>
                <c:pt idx="1">
                  <c:v>0.99990000000000001</c:v>
                </c:pt>
                <c:pt idx="2">
                  <c:v>0.99990000000000001</c:v>
                </c:pt>
                <c:pt idx="3">
                  <c:v>0.99990000000000001</c:v>
                </c:pt>
                <c:pt idx="4">
                  <c:v>0.99990000000000001</c:v>
                </c:pt>
                <c:pt idx="5">
                  <c:v>0.99990000000000001</c:v>
                </c:pt>
                <c:pt idx="6">
                  <c:v>0.99990000000000001</c:v>
                </c:pt>
                <c:pt idx="7">
                  <c:v>0.99990000000000001</c:v>
                </c:pt>
                <c:pt idx="8">
                  <c:v>0.99990000000000001</c:v>
                </c:pt>
                <c:pt idx="9">
                  <c:v>0.99990000000000001</c:v>
                </c:pt>
                <c:pt idx="10">
                  <c:v>0.99990000000000001</c:v>
                </c:pt>
                <c:pt idx="11">
                  <c:v>0.99990000000000001</c:v>
                </c:pt>
                <c:pt idx="12">
                  <c:v>0.99990000000000001</c:v>
                </c:pt>
                <c:pt idx="13">
                  <c:v>0.99990000000000001</c:v>
                </c:pt>
                <c:pt idx="14">
                  <c:v>0.99990000000000001</c:v>
                </c:pt>
                <c:pt idx="15">
                  <c:v>0.99990000000000001</c:v>
                </c:pt>
                <c:pt idx="16">
                  <c:v>0.99990000000000001</c:v>
                </c:pt>
                <c:pt idx="17">
                  <c:v>0.99990000000000001</c:v>
                </c:pt>
                <c:pt idx="18">
                  <c:v>0.99990000000000001</c:v>
                </c:pt>
                <c:pt idx="19">
                  <c:v>0.99990000000000001</c:v>
                </c:pt>
              </c:numCache>
            </c:numRef>
          </c:val>
        </c:ser>
        <c:ser>
          <c:idx val="5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[1]KolAnt1!$H$245:$H$264</c:f>
              <c:numCache>
                <c:formatCode>General</c:formatCode>
                <c:ptCount val="20"/>
                <c:pt idx="0">
                  <c:v>0.99990000000000001</c:v>
                </c:pt>
                <c:pt idx="1">
                  <c:v>0.99990000000000001</c:v>
                </c:pt>
                <c:pt idx="2">
                  <c:v>0.99990000000000001</c:v>
                </c:pt>
                <c:pt idx="3">
                  <c:v>0.99990000000000001</c:v>
                </c:pt>
                <c:pt idx="4">
                  <c:v>0.99990000000000001</c:v>
                </c:pt>
                <c:pt idx="5">
                  <c:v>0.99990000000000001</c:v>
                </c:pt>
                <c:pt idx="6">
                  <c:v>0.99990000000000001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6"/>
          <c:order val="5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[1]KolAnt1!$I$245:$I$264</c:f>
              <c:numCache>
                <c:formatCode>General</c:formatCode>
                <c:ptCount val="20"/>
                <c:pt idx="0">
                  <c:v>0.99990000000000001</c:v>
                </c:pt>
                <c:pt idx="1">
                  <c:v>0.99990000000000001</c:v>
                </c:pt>
                <c:pt idx="2">
                  <c:v>0.99990000000000001</c:v>
                </c:pt>
                <c:pt idx="3">
                  <c:v>0.99990000000000001</c:v>
                </c:pt>
                <c:pt idx="4">
                  <c:v>0.99990000000000001</c:v>
                </c:pt>
                <c:pt idx="5">
                  <c:v>0.99990000000000001</c:v>
                </c:pt>
                <c:pt idx="6">
                  <c:v>0.99990000000000001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7"/>
          <c:order val="6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[1]KolAnt1!$H$197:$H$216</c:f>
              <c:numCache>
                <c:formatCode>General</c:formatCode>
                <c:ptCount val="20"/>
                <c:pt idx="0">
                  <c:v>0.90216978317099605</c:v>
                </c:pt>
                <c:pt idx="1">
                  <c:v>0.90977615221865127</c:v>
                </c:pt>
                <c:pt idx="2">
                  <c:v>0.92253264238021415</c:v>
                </c:pt>
                <c:pt idx="3">
                  <c:v>0.92872433153326095</c:v>
                </c:pt>
                <c:pt idx="4">
                  <c:v>0.93319693254930391</c:v>
                </c:pt>
                <c:pt idx="5">
                  <c:v>0.93636161848016453</c:v>
                </c:pt>
                <c:pt idx="6">
                  <c:v>0.9374388122558408</c:v>
                </c:pt>
                <c:pt idx="7">
                  <c:v>0.93971970170617414</c:v>
                </c:pt>
                <c:pt idx="8">
                  <c:v>0.9412786619349196</c:v>
                </c:pt>
                <c:pt idx="9">
                  <c:v>0.94251947505021705</c:v>
                </c:pt>
                <c:pt idx="10">
                  <c:v>0.94312647761100732</c:v>
                </c:pt>
                <c:pt idx="11">
                  <c:v>0.94461186290356425</c:v>
                </c:pt>
                <c:pt idx="12">
                  <c:v>0.94415604837122069</c:v>
                </c:pt>
                <c:pt idx="13">
                  <c:v>0.94520088974119165</c:v>
                </c:pt>
                <c:pt idx="14">
                  <c:v>0.94589747020035531</c:v>
                </c:pt>
                <c:pt idx="15">
                  <c:v>0.94652536013536259</c:v>
                </c:pt>
                <c:pt idx="16">
                  <c:v>0.94682997167182692</c:v>
                </c:pt>
                <c:pt idx="17">
                  <c:v>0.94740621044132733</c:v>
                </c:pt>
                <c:pt idx="18">
                  <c:v>0.94737787617045122</c:v>
                </c:pt>
                <c:pt idx="19">
                  <c:v>0.9481430126432332</c:v>
                </c:pt>
              </c:numCache>
            </c:numRef>
          </c:val>
        </c:ser>
        <c:ser>
          <c:idx val="8"/>
          <c:order val="7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cat>
            <c:numRef>
              <c:f>[1]KolAnt1!$A$53:$A$72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[1]KolAnt1!$I$197:$I$216</c:f>
              <c:numCache>
                <c:formatCode>General</c:formatCode>
                <c:ptCount val="20"/>
                <c:pt idx="0">
                  <c:v>0.91174541682900379</c:v>
                </c:pt>
                <c:pt idx="1">
                  <c:v>0.91283744778134857</c:v>
                </c:pt>
                <c:pt idx="2">
                  <c:v>0.92506922428645266</c:v>
                </c:pt>
                <c:pt idx="3">
                  <c:v>0.93076696846673901</c:v>
                </c:pt>
                <c:pt idx="4">
                  <c:v>0.93500394745069604</c:v>
                </c:pt>
                <c:pt idx="5">
                  <c:v>0.93808918151983545</c:v>
                </c:pt>
                <c:pt idx="6">
                  <c:v>0.93916564488701659</c:v>
                </c:pt>
                <c:pt idx="7">
                  <c:v>0.941181648293826</c:v>
                </c:pt>
                <c:pt idx="8">
                  <c:v>0.9426935158428581</c:v>
                </c:pt>
                <c:pt idx="9">
                  <c:v>0.94399760494978302</c:v>
                </c:pt>
                <c:pt idx="10">
                  <c:v>0.94441475875262915</c:v>
                </c:pt>
                <c:pt idx="11">
                  <c:v>0.94589733709643575</c:v>
                </c:pt>
                <c:pt idx="12">
                  <c:v>0.94565518239801016</c:v>
                </c:pt>
                <c:pt idx="13">
                  <c:v>0.94660948168737979</c:v>
                </c:pt>
                <c:pt idx="14">
                  <c:v>0.94727111646631124</c:v>
                </c:pt>
                <c:pt idx="15">
                  <c:v>0.94791778986463748</c:v>
                </c:pt>
                <c:pt idx="16">
                  <c:v>0.94809896950464378</c:v>
                </c:pt>
                <c:pt idx="17">
                  <c:v>0.9486269451142284</c:v>
                </c:pt>
                <c:pt idx="18">
                  <c:v>0.94869069225060132</c:v>
                </c:pt>
                <c:pt idx="19">
                  <c:v>0.9492322873567669</c:v>
                </c:pt>
              </c:numCache>
            </c:numRef>
          </c:val>
        </c:ser>
        <c:marker val="1"/>
        <c:axId val="202029312"/>
        <c:axId val="202579968"/>
      </c:lineChart>
      <c:catAx>
        <c:axId val="202029312"/>
        <c:scaling>
          <c:orientation val="minMax"/>
        </c:scaling>
        <c:axPos val="b"/>
        <c:majorGridlines/>
        <c:numFmt formatCode="General" sourceLinked="1"/>
        <c:tickLblPos val="nextTo"/>
        <c:crossAx val="202579968"/>
        <c:crosses val="autoZero"/>
        <c:auto val="1"/>
        <c:lblAlgn val="ctr"/>
        <c:lblOffset val="100"/>
      </c:catAx>
      <c:valAx>
        <c:axId val="202579968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вероятности найти новое решение на итерации</a:t>
                </a:r>
              </a:p>
            </c:rich>
          </c:tx>
        </c:title>
        <c:numFmt formatCode="General" sourceLinked="1"/>
        <c:tickLblPos val="nextTo"/>
        <c:crossAx val="202029312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</c:legend>
    <c:plotVisOnly val="1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[1]KolAnt1!$X$245:$X$264</c:f>
              <c:numCache>
                <c:formatCode>General</c:formatCode>
                <c:ptCount val="20"/>
                <c:pt idx="0">
                  <c:v>0.39508399999999999</c:v>
                </c:pt>
                <c:pt idx="1">
                  <c:v>0.16630599999999998</c:v>
                </c:pt>
                <c:pt idx="2">
                  <c:v>7.9785000000000009E-2</c:v>
                </c:pt>
                <c:pt idx="3">
                  <c:v>4.2835999999999999E-2</c:v>
                </c:pt>
                <c:pt idx="4">
                  <c:v>2.6251E-2</c:v>
                </c:pt>
                <c:pt idx="5">
                  <c:v>9.5700000000000004E-3</c:v>
                </c:pt>
                <c:pt idx="6">
                  <c:v>5.2719999999999998E-3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[1]KolAnt1!$X$221:$X$240</c:f>
              <c:numCache>
                <c:formatCode>General</c:formatCode>
                <c:ptCount val="20"/>
                <c:pt idx="0">
                  <c:v>5.8869999999999999E-3</c:v>
                </c:pt>
                <c:pt idx="1">
                  <c:v>4.55E-4</c:v>
                </c:pt>
                <c:pt idx="2">
                  <c:v>9.4999999999999992E-5</c:v>
                </c:pt>
                <c:pt idx="3">
                  <c:v>1.2E-5</c:v>
                </c:pt>
                <c:pt idx="4">
                  <c:v>1.0000000000000001E-5</c:v>
                </c:pt>
                <c:pt idx="5">
                  <c:v>0</c:v>
                </c:pt>
                <c:pt idx="6">
                  <c:v>9.9999999999999995E-7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[1]KolAnt1!$X$197:$X$216</c:f>
              <c:numCache>
                <c:formatCode>General</c:formatCode>
                <c:ptCount val="20"/>
                <c:pt idx="0">
                  <c:v>7.6000000000000004E-5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[1]KolAnt1!$X$77:$X$96</c:f>
              <c:numCache>
                <c:formatCode>General</c:formatCode>
                <c:ptCount val="20"/>
                <c:pt idx="0">
                  <c:v>2.2100000000000001E-4</c:v>
                </c:pt>
                <c:pt idx="1">
                  <c:v>7.7999999999999999E-5</c:v>
                </c:pt>
                <c:pt idx="2">
                  <c:v>2.1999999999999999E-5</c:v>
                </c:pt>
                <c:pt idx="3">
                  <c:v>1.3000000000000001E-5</c:v>
                </c:pt>
                <c:pt idx="4">
                  <c:v>1.9999999999999999E-6</c:v>
                </c:pt>
                <c:pt idx="5">
                  <c:v>9.9999999999999995E-7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marker val="1"/>
        <c:axId val="202591616"/>
        <c:axId val="202626176"/>
      </c:lineChart>
      <c:catAx>
        <c:axId val="202591616"/>
        <c:scaling>
          <c:orientation val="minMax"/>
        </c:scaling>
        <c:axPos val="b"/>
        <c:majorGridlines/>
        <c:numFmt formatCode="General" sourceLinked="1"/>
        <c:tickLblPos val="nextTo"/>
        <c:crossAx val="202626176"/>
        <c:crosses val="autoZero"/>
        <c:auto val="1"/>
        <c:lblAlgn val="ctr"/>
        <c:lblOffset val="100"/>
      </c:catAx>
      <c:valAx>
        <c:axId val="20262617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Вероятность нулевой итерации</a:t>
                </a:r>
              </a:p>
            </c:rich>
          </c:tx>
        </c:title>
        <c:numFmt formatCode="General" sourceLinked="1"/>
        <c:tickLblPos val="nextTo"/>
        <c:crossAx val="202591616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[1]KolAnt1!$Y$245:$Y$264</c:f>
              <c:numCache>
                <c:formatCode>General</c:formatCode>
                <c:ptCount val="20"/>
                <c:pt idx="0">
                  <c:v>0.78194520000000001</c:v>
                </c:pt>
                <c:pt idx="1">
                  <c:v>0.71254600000000001</c:v>
                </c:pt>
                <c:pt idx="2">
                  <c:v>0.65882886666666662</c:v>
                </c:pt>
                <c:pt idx="3">
                  <c:v>0.60801375000000002</c:v>
                </c:pt>
                <c:pt idx="4">
                  <c:v>0.57894999999999996</c:v>
                </c:pt>
                <c:pt idx="5">
                  <c:v>0.51485426666666667</c:v>
                </c:pt>
                <c:pt idx="6">
                  <c:v>0.48492362857142857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[1]KolAnt1!$Y$221:$Y$240</c:f>
              <c:numCache>
                <c:formatCode>General</c:formatCode>
                <c:ptCount val="20"/>
                <c:pt idx="0">
                  <c:v>0.23724259999999997</c:v>
                </c:pt>
                <c:pt idx="1">
                  <c:v>0.25615919999999998</c:v>
                </c:pt>
                <c:pt idx="2">
                  <c:v>0.26398553333333336</c:v>
                </c:pt>
                <c:pt idx="3">
                  <c:v>0.26921580000000001</c:v>
                </c:pt>
                <c:pt idx="4">
                  <c:v>0.26944056</c:v>
                </c:pt>
                <c:pt idx="5">
                  <c:v>0.27162259999999999</c:v>
                </c:pt>
                <c:pt idx="6">
                  <c:v>0.27270537142857143</c:v>
                </c:pt>
                <c:pt idx="7">
                  <c:v>0.2667467</c:v>
                </c:pt>
                <c:pt idx="8">
                  <c:v>0.26416035555555556</c:v>
                </c:pt>
                <c:pt idx="9">
                  <c:v>0.26437838000000002</c:v>
                </c:pt>
                <c:pt idx="10">
                  <c:v>0.26649699999999998</c:v>
                </c:pt>
                <c:pt idx="11">
                  <c:v>0.26569386666666667</c:v>
                </c:pt>
                <c:pt idx="12">
                  <c:v>0.26061966153846156</c:v>
                </c:pt>
                <c:pt idx="13">
                  <c:v>0.2636028857142857</c:v>
                </c:pt>
                <c:pt idx="14">
                  <c:v>0.26126156</c:v>
                </c:pt>
                <c:pt idx="15">
                  <c:v>0.26169231250000002</c:v>
                </c:pt>
                <c:pt idx="16">
                  <c:v>0.25956728235294119</c:v>
                </c:pt>
                <c:pt idx="17">
                  <c:v>0.26331320000000003</c:v>
                </c:pt>
                <c:pt idx="18">
                  <c:v>0.26313344210526313</c:v>
                </c:pt>
                <c:pt idx="19">
                  <c:v>0.26091758999999998</c:v>
                </c:pt>
              </c:numCache>
            </c:numRef>
          </c:val>
        </c:ser>
        <c:ser>
          <c:idx val="2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[1]KolAnt1!$Y$197:$Y$216</c:f>
              <c:numCache>
                <c:formatCode>General</c:formatCode>
                <c:ptCount val="20"/>
                <c:pt idx="0">
                  <c:v>9.2942399999999994E-2</c:v>
                </c:pt>
                <c:pt idx="1">
                  <c:v>8.8593199999999997E-2</c:v>
                </c:pt>
                <c:pt idx="2">
                  <c:v>7.6099066666666673E-2</c:v>
                </c:pt>
                <c:pt idx="3">
                  <c:v>7.0154350000000004E-2</c:v>
                </c:pt>
                <c:pt idx="4">
                  <c:v>6.5799559999999993E-2</c:v>
                </c:pt>
                <c:pt idx="5">
                  <c:v>6.2674599999999997E-2</c:v>
                </c:pt>
                <c:pt idx="6">
                  <c:v>6.1597771428571431E-2</c:v>
                </c:pt>
                <c:pt idx="7">
                  <c:v>5.9449324999999997E-2</c:v>
                </c:pt>
                <c:pt idx="8">
                  <c:v>5.7913911111111105E-2</c:v>
                </c:pt>
                <c:pt idx="9">
                  <c:v>5.6641459999999998E-2</c:v>
                </c:pt>
                <c:pt idx="10">
                  <c:v>5.612938181818182E-2</c:v>
                </c:pt>
                <c:pt idx="11">
                  <c:v>5.4645399999999997E-2</c:v>
                </c:pt>
                <c:pt idx="12">
                  <c:v>5.4994384615384612E-2</c:v>
                </c:pt>
                <c:pt idx="13">
                  <c:v>5.3994814285714288E-2</c:v>
                </c:pt>
                <c:pt idx="14">
                  <c:v>5.3315706666666664E-2</c:v>
                </c:pt>
                <c:pt idx="15">
                  <c:v>5.2678424999999994E-2</c:v>
                </c:pt>
                <c:pt idx="16">
                  <c:v>5.24355294117647E-2</c:v>
                </c:pt>
                <c:pt idx="17">
                  <c:v>5.1883422222222225E-2</c:v>
                </c:pt>
                <c:pt idx="18">
                  <c:v>5.1865715789473688E-2</c:v>
                </c:pt>
                <c:pt idx="19">
                  <c:v>5.1212349999999997E-2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[1]KolAnt1!$Y$77:$Y$96</c:f>
              <c:numCache>
                <c:formatCode>General</c:formatCode>
                <c:ptCount val="20"/>
                <c:pt idx="0">
                  <c:v>9.6405000000000005E-2</c:v>
                </c:pt>
                <c:pt idx="1">
                  <c:v>0.20697259999999998</c:v>
                </c:pt>
                <c:pt idx="2">
                  <c:v>0.25012686666666667</c:v>
                </c:pt>
                <c:pt idx="3">
                  <c:v>0.26413914999999999</c:v>
                </c:pt>
                <c:pt idx="4">
                  <c:v>0.27074631999999998</c:v>
                </c:pt>
                <c:pt idx="5">
                  <c:v>0.27001933333333333</c:v>
                </c:pt>
                <c:pt idx="6">
                  <c:v>0.26689108571428571</c:v>
                </c:pt>
                <c:pt idx="7">
                  <c:v>0.26936907500000001</c:v>
                </c:pt>
                <c:pt idx="8">
                  <c:v>0.26586904444444448</c:v>
                </c:pt>
                <c:pt idx="9">
                  <c:v>0.26479629999999998</c:v>
                </c:pt>
                <c:pt idx="10">
                  <c:v>0.26203405454545459</c:v>
                </c:pt>
                <c:pt idx="11">
                  <c:v>0.26183489999999998</c:v>
                </c:pt>
                <c:pt idx="12">
                  <c:v>0.2654653846153846</c:v>
                </c:pt>
                <c:pt idx="13">
                  <c:v>0.25891274285714289</c:v>
                </c:pt>
                <c:pt idx="14">
                  <c:v>0.26164617333333334</c:v>
                </c:pt>
                <c:pt idx="15">
                  <c:v>0.26136587500000003</c:v>
                </c:pt>
                <c:pt idx="16">
                  <c:v>0.26292228235294118</c:v>
                </c:pt>
                <c:pt idx="17">
                  <c:v>0.26394584444444447</c:v>
                </c:pt>
                <c:pt idx="18">
                  <c:v>0.26448723157894738</c:v>
                </c:pt>
                <c:pt idx="19">
                  <c:v>0.26274944</c:v>
                </c:pt>
              </c:numCache>
            </c:numRef>
          </c:val>
        </c:ser>
        <c:marker val="1"/>
        <c:axId val="202669056"/>
        <c:axId val="202683136"/>
      </c:lineChart>
      <c:catAx>
        <c:axId val="202669056"/>
        <c:scaling>
          <c:orientation val="minMax"/>
        </c:scaling>
        <c:axPos val="b"/>
        <c:majorGridlines/>
        <c:numFmt formatCode="General" sourceLinked="1"/>
        <c:tickLblPos val="nextTo"/>
        <c:crossAx val="202683136"/>
        <c:crosses val="autoZero"/>
        <c:auto val="1"/>
        <c:lblAlgn val="ctr"/>
        <c:lblOffset val="100"/>
      </c:catAx>
      <c:valAx>
        <c:axId val="202683136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Вероятность нулевого агента</a:t>
                </a:r>
              </a:p>
            </c:rich>
          </c:tx>
        </c:title>
        <c:numFmt formatCode="General" sourceLinked="1"/>
        <c:tickLblPos val="nextTo"/>
        <c:crossAx val="202669056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[1]KolAnt1!$IS$245:$IS$264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4.7354696115026692E-7</c:v>
                </c:pt>
                <c:pt idx="3">
                  <c:v>6.7983057652479141E-6</c:v>
                </c:pt>
                <c:pt idx="4">
                  <c:v>1.1769902885605365E-5</c:v>
                </c:pt>
                <c:pt idx="5">
                  <c:v>8.2270248440723638E-6</c:v>
                </c:pt>
                <c:pt idx="6">
                  <c:v>1.2830538760290826E-5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[1]KolAnt1!$IS$221:$IS$240</c:f>
              <c:numCache>
                <c:formatCode>General</c:formatCode>
                <c:ptCount val="20"/>
                <c:pt idx="0">
                  <c:v>2.5998871040193353E-6</c:v>
                </c:pt>
                <c:pt idx="1">
                  <c:v>2.237560856498873E-6</c:v>
                </c:pt>
                <c:pt idx="2">
                  <c:v>4.5263900983467099E-6</c:v>
                </c:pt>
                <c:pt idx="3">
                  <c:v>5.0722803706088831E-6</c:v>
                </c:pt>
                <c:pt idx="4">
                  <c:v>7.6147504164033089E-6</c:v>
                </c:pt>
                <c:pt idx="5">
                  <c:v>5.7965162576174967E-6</c:v>
                </c:pt>
                <c:pt idx="6">
                  <c:v>7.8048075978199937E-6</c:v>
                </c:pt>
                <c:pt idx="7">
                  <c:v>8.2076570506322568E-6</c:v>
                </c:pt>
                <c:pt idx="8">
                  <c:v>7.4911543922101769E-6</c:v>
                </c:pt>
                <c:pt idx="9">
                  <c:v>1.1471093341919788E-5</c:v>
                </c:pt>
                <c:pt idx="10">
                  <c:v>9.2387549809388658E-6</c:v>
                </c:pt>
                <c:pt idx="11">
                  <c:v>1.0780904827495736E-5</c:v>
                </c:pt>
                <c:pt idx="12">
                  <c:v>1.1619391474763376E-5</c:v>
                </c:pt>
                <c:pt idx="13">
                  <c:v>1.4236083433707402E-5</c:v>
                </c:pt>
                <c:pt idx="14">
                  <c:v>1.3558973222981489E-5</c:v>
                </c:pt>
                <c:pt idx="15">
                  <c:v>1.0999728234728235E-5</c:v>
                </c:pt>
                <c:pt idx="16">
                  <c:v>1.1049913290719075E-5</c:v>
                </c:pt>
                <c:pt idx="17">
                  <c:v>1.1703454587194257E-5</c:v>
                </c:pt>
                <c:pt idx="18">
                  <c:v>1.015394393561749E-5</c:v>
                </c:pt>
                <c:pt idx="19">
                  <c:v>1.5282319962712525E-5</c:v>
                </c:pt>
              </c:numCache>
            </c:numRef>
          </c:val>
        </c:ser>
        <c:ser>
          <c:idx val="2"/>
          <c:order val="2"/>
          <c:tx>
            <c:v>k2=0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[1]KolAnt1!$IS$197:$IS$216</c:f>
              <c:numCache>
                <c:formatCode>General</c:formatCode>
                <c:ptCount val="20"/>
                <c:pt idx="0">
                  <c:v>3.1507519110824897E-6</c:v>
                </c:pt>
                <c:pt idx="1">
                  <c:v>2.1842362457713699E-6</c:v>
                </c:pt>
                <c:pt idx="2">
                  <c:v>3.1673845539217439E-6</c:v>
                </c:pt>
                <c:pt idx="3">
                  <c:v>4.176550681947376E-6</c:v>
                </c:pt>
                <c:pt idx="4">
                  <c:v>6.2722292354874998E-6</c:v>
                </c:pt>
                <c:pt idx="5">
                  <c:v>7.2617884601624276E-6</c:v>
                </c:pt>
                <c:pt idx="6">
                  <c:v>8.2994493955692293E-6</c:v>
                </c:pt>
                <c:pt idx="7">
                  <c:v>7.050872861833606E-6</c:v>
                </c:pt>
                <c:pt idx="8">
                  <c:v>7.7097026860497944E-6</c:v>
                </c:pt>
                <c:pt idx="9">
                  <c:v>8.8666538426373146E-6</c:v>
                </c:pt>
                <c:pt idx="10">
                  <c:v>8.7561999729685674E-6</c:v>
                </c:pt>
                <c:pt idx="11">
                  <c:v>1.1818250599262996E-5</c:v>
                </c:pt>
                <c:pt idx="12">
                  <c:v>1.1607318352752237E-5</c:v>
                </c:pt>
                <c:pt idx="13">
                  <c:v>1.1221359959293842E-5</c:v>
                </c:pt>
                <c:pt idx="14">
                  <c:v>1.3309960516220845E-5</c:v>
                </c:pt>
                <c:pt idx="15">
                  <c:v>1.0930976679427092E-5</c:v>
                </c:pt>
                <c:pt idx="16">
                  <c:v>1.2087336410146327E-5</c:v>
                </c:pt>
                <c:pt idx="17">
                  <c:v>1.3768763749259619E-5</c:v>
                </c:pt>
                <c:pt idx="18">
                  <c:v>1.42486567664047E-5</c:v>
                </c:pt>
                <c:pt idx="19">
                  <c:v>1.2212654049348265E-5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[1]KolAnt1!$IS$77:$IS$96</c:f>
              <c:numCache>
                <c:formatCode>General</c:formatCode>
                <c:ptCount val="20"/>
                <c:pt idx="0">
                  <c:v>6.9546309215730704E-7</c:v>
                </c:pt>
                <c:pt idx="1">
                  <c:v>5.6441885541761573E-6</c:v>
                </c:pt>
                <c:pt idx="2">
                  <c:v>4.5865284088424587E-6</c:v>
                </c:pt>
                <c:pt idx="3">
                  <c:v>4.2114264337590784E-6</c:v>
                </c:pt>
                <c:pt idx="4">
                  <c:v>5.5189372403690584E-6</c:v>
                </c:pt>
                <c:pt idx="5">
                  <c:v>5.1737548855338112E-6</c:v>
                </c:pt>
                <c:pt idx="6">
                  <c:v>7.6732286928712547E-6</c:v>
                </c:pt>
                <c:pt idx="7">
                  <c:v>1.0861406509009815E-5</c:v>
                </c:pt>
                <c:pt idx="8">
                  <c:v>9.5739220222691299E-6</c:v>
                </c:pt>
                <c:pt idx="9">
                  <c:v>9.3259326142177382E-6</c:v>
                </c:pt>
                <c:pt idx="10">
                  <c:v>1.0628619926140587E-5</c:v>
                </c:pt>
                <c:pt idx="11">
                  <c:v>8.5259571313290314E-6</c:v>
                </c:pt>
                <c:pt idx="12">
                  <c:v>1.463269121756725E-5</c:v>
                </c:pt>
                <c:pt idx="13">
                  <c:v>1.1338185236862923E-5</c:v>
                </c:pt>
                <c:pt idx="14">
                  <c:v>1.2795134073915065E-5</c:v>
                </c:pt>
                <c:pt idx="15">
                  <c:v>1.2188973938519393E-5</c:v>
                </c:pt>
                <c:pt idx="16">
                  <c:v>1.2744966826867652E-5</c:v>
                </c:pt>
                <c:pt idx="17">
                  <c:v>1.3272545834178065E-5</c:v>
                </c:pt>
                <c:pt idx="18">
                  <c:v>1.8753291464427827E-5</c:v>
                </c:pt>
                <c:pt idx="19">
                  <c:v>1.4910883848321864E-5</c:v>
                </c:pt>
              </c:numCache>
            </c:numRef>
          </c:val>
        </c:ser>
        <c:ser>
          <c:idx val="5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[1]KolAnt1!$IW$245:$IW$264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4.7354696115026692E-7</c:v>
                </c:pt>
                <c:pt idx="3">
                  <c:v>1.8034273248219428E-5</c:v>
                </c:pt>
                <c:pt idx="4">
                  <c:v>1.9685222927584065E-5</c:v>
                </c:pt>
                <c:pt idx="5">
                  <c:v>1.5961587533931014E-5</c:v>
                </c:pt>
                <c:pt idx="6">
                  <c:v>2.3107615408929343E-5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6"/>
          <c:order val="5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[1]KolAnt1!$IV$245:$IV$264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4.7354696115026692E-7</c:v>
                </c:pt>
                <c:pt idx="3">
                  <c:v>-4.4376617177235997E-6</c:v>
                </c:pt>
                <c:pt idx="4">
                  <c:v>3.854582843626663E-6</c:v>
                </c:pt>
                <c:pt idx="5">
                  <c:v>4.9246215421371645E-7</c:v>
                </c:pt>
                <c:pt idx="6">
                  <c:v>2.5534621116523095E-6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7"/>
          <c:order val="6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[1]KolAnt1!$IW$221:$IW$240</c:f>
              <c:numCache>
                <c:formatCode>General</c:formatCode>
                <c:ptCount val="20"/>
                <c:pt idx="0">
                  <c:v>2.5998871040193353E-6</c:v>
                </c:pt>
                <c:pt idx="1">
                  <c:v>3.4534313870972265E-6</c:v>
                </c:pt>
                <c:pt idx="2">
                  <c:v>7.6624558096561803E-6</c:v>
                </c:pt>
                <c:pt idx="3">
                  <c:v>8.1942283262973931E-6</c:v>
                </c:pt>
                <c:pt idx="4">
                  <c:v>1.11694939653646E-5</c:v>
                </c:pt>
                <c:pt idx="5">
                  <c:v>8.4915075045974225E-6</c:v>
                </c:pt>
                <c:pt idx="6">
                  <c:v>1.1537915656271308E-5</c:v>
                </c:pt>
                <c:pt idx="7">
                  <c:v>1.2216688858168354E-5</c:v>
                </c:pt>
                <c:pt idx="8">
                  <c:v>1.0893422570110648E-5</c:v>
                </c:pt>
                <c:pt idx="9">
                  <c:v>1.678517772825906E-5</c:v>
                </c:pt>
                <c:pt idx="10">
                  <c:v>1.2664178862362221E-5</c:v>
                </c:pt>
                <c:pt idx="11">
                  <c:v>1.5108385620031851E-5</c:v>
                </c:pt>
                <c:pt idx="12">
                  <c:v>1.6820592379397215E-5</c:v>
                </c:pt>
                <c:pt idx="13">
                  <c:v>1.9989562625524699E-5</c:v>
                </c:pt>
                <c:pt idx="14">
                  <c:v>1.8263415387068022E-5</c:v>
                </c:pt>
                <c:pt idx="15">
                  <c:v>1.4417093537129874E-5</c:v>
                </c:pt>
                <c:pt idx="16">
                  <c:v>1.4410617392634193E-5</c:v>
                </c:pt>
                <c:pt idx="17">
                  <c:v>1.6149458850544865E-5</c:v>
                </c:pt>
                <c:pt idx="18">
                  <c:v>1.3688056099579168E-5</c:v>
                </c:pt>
                <c:pt idx="19">
                  <c:v>2.0659470090838489E-5</c:v>
                </c:pt>
              </c:numCache>
            </c:numRef>
          </c:val>
        </c:ser>
        <c:ser>
          <c:idx val="8"/>
          <c:order val="7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[1]KolAnt1!$IV$221:$IV$240</c:f>
              <c:numCache>
                <c:formatCode>General</c:formatCode>
                <c:ptCount val="20"/>
                <c:pt idx="0">
                  <c:v>2.5998871040193353E-6</c:v>
                </c:pt>
                <c:pt idx="1">
                  <c:v>1.0216903259005197E-6</c:v>
                </c:pt>
                <c:pt idx="2">
                  <c:v>1.3903243870372405E-6</c:v>
                </c:pt>
                <c:pt idx="3">
                  <c:v>1.9503324149203723E-6</c:v>
                </c:pt>
                <c:pt idx="4">
                  <c:v>4.0600068674420188E-6</c:v>
                </c:pt>
                <c:pt idx="5">
                  <c:v>3.1015250106375712E-6</c:v>
                </c:pt>
                <c:pt idx="6">
                  <c:v>4.07169953936868E-6</c:v>
                </c:pt>
                <c:pt idx="7">
                  <c:v>4.1986252430961587E-6</c:v>
                </c:pt>
                <c:pt idx="8">
                  <c:v>4.0888862143097075E-6</c:v>
                </c:pt>
                <c:pt idx="9">
                  <c:v>6.1570089555805158E-6</c:v>
                </c:pt>
                <c:pt idx="10">
                  <c:v>5.8133310995155112E-6</c:v>
                </c:pt>
                <c:pt idx="11">
                  <c:v>6.4534240349596202E-6</c:v>
                </c:pt>
                <c:pt idx="12">
                  <c:v>6.418190570129536E-6</c:v>
                </c:pt>
                <c:pt idx="13">
                  <c:v>8.4826042418901041E-6</c:v>
                </c:pt>
                <c:pt idx="14">
                  <c:v>8.8545310588949558E-6</c:v>
                </c:pt>
                <c:pt idx="15">
                  <c:v>7.582362932326595E-6</c:v>
                </c:pt>
                <c:pt idx="16">
                  <c:v>7.6892091888039578E-6</c:v>
                </c:pt>
                <c:pt idx="17">
                  <c:v>7.2574503238436498E-6</c:v>
                </c:pt>
                <c:pt idx="18">
                  <c:v>6.6198317716558092E-6</c:v>
                </c:pt>
                <c:pt idx="19">
                  <c:v>9.9051698345865569E-6</c:v>
                </c:pt>
              </c:numCache>
            </c:numRef>
          </c:val>
        </c:ser>
        <c:ser>
          <c:idx val="9"/>
          <c:order val="8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[1]KolAnt1!$IV$77:$IV$96</c:f>
              <c:numCache>
                <c:formatCode>General</c:formatCode>
                <c:ptCount val="20"/>
                <c:pt idx="0">
                  <c:v>6.9546309215730704E-7</c:v>
                </c:pt>
                <c:pt idx="1">
                  <c:v>2.4436706194763745E-6</c:v>
                </c:pt>
                <c:pt idx="2">
                  <c:v>8.6075894152891385E-7</c:v>
                </c:pt>
                <c:pt idx="3">
                  <c:v>1.1791742132544189E-6</c:v>
                </c:pt>
                <c:pt idx="4">
                  <c:v>3.4404692091825567E-6</c:v>
                </c:pt>
                <c:pt idx="5">
                  <c:v>2.9911500614606968E-6</c:v>
                </c:pt>
                <c:pt idx="6">
                  <c:v>3.8396697712743612E-6</c:v>
                </c:pt>
                <c:pt idx="7">
                  <c:v>5.9764409375244716E-6</c:v>
                </c:pt>
                <c:pt idx="8">
                  <c:v>5.8201282216545127E-6</c:v>
                </c:pt>
                <c:pt idx="9">
                  <c:v>5.6388954184049398E-6</c:v>
                </c:pt>
                <c:pt idx="10">
                  <c:v>5.8886537982874122E-6</c:v>
                </c:pt>
                <c:pt idx="11">
                  <c:v>4.5644509681887843E-6</c:v>
                </c:pt>
                <c:pt idx="12">
                  <c:v>8.8330786537121444E-6</c:v>
                </c:pt>
                <c:pt idx="13">
                  <c:v>6.9453198793616831E-6</c:v>
                </c:pt>
                <c:pt idx="14">
                  <c:v>6.8829405291148574E-6</c:v>
                </c:pt>
                <c:pt idx="15">
                  <c:v>7.4996136367935022E-6</c:v>
                </c:pt>
                <c:pt idx="16">
                  <c:v>8.4795447956971359E-6</c:v>
                </c:pt>
                <c:pt idx="17">
                  <c:v>7.8722386980660128E-6</c:v>
                </c:pt>
                <c:pt idx="18">
                  <c:v>1.2211293979218871E-5</c:v>
                </c:pt>
                <c:pt idx="19">
                  <c:v>8.9999757846155436E-6</c:v>
                </c:pt>
              </c:numCache>
            </c:numRef>
          </c:val>
        </c:ser>
        <c:ser>
          <c:idx val="10"/>
          <c:order val="9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[1]KolAnt1!$IW$77:$IW$96</c:f>
              <c:numCache>
                <c:formatCode>General</c:formatCode>
                <c:ptCount val="20"/>
                <c:pt idx="0">
                  <c:v>6.9546309215730704E-7</c:v>
                </c:pt>
                <c:pt idx="1">
                  <c:v>8.8447064888759414E-6</c:v>
                </c:pt>
                <c:pt idx="2">
                  <c:v>8.3122978761560035E-6</c:v>
                </c:pt>
                <c:pt idx="3">
                  <c:v>7.2436786542637377E-6</c:v>
                </c:pt>
                <c:pt idx="4">
                  <c:v>7.5974052715555601E-6</c:v>
                </c:pt>
                <c:pt idx="5">
                  <c:v>7.3563597096069252E-6</c:v>
                </c:pt>
                <c:pt idx="6">
                  <c:v>1.1506787614468148E-5</c:v>
                </c:pt>
                <c:pt idx="7">
                  <c:v>1.5746372080495159E-5</c:v>
                </c:pt>
                <c:pt idx="8">
                  <c:v>1.3327715822883747E-5</c:v>
                </c:pt>
                <c:pt idx="9">
                  <c:v>1.3012969810030537E-5</c:v>
                </c:pt>
                <c:pt idx="10">
                  <c:v>1.5368586053993762E-5</c:v>
                </c:pt>
                <c:pt idx="11">
                  <c:v>1.248746329446928E-5</c:v>
                </c:pt>
                <c:pt idx="12">
                  <c:v>2.0432303781422357E-5</c:v>
                </c:pt>
                <c:pt idx="13">
                  <c:v>1.5731050594364163E-5</c:v>
                </c:pt>
                <c:pt idx="14">
                  <c:v>1.8707327618715274E-5</c:v>
                </c:pt>
                <c:pt idx="15">
                  <c:v>1.6878334240245283E-5</c:v>
                </c:pt>
                <c:pt idx="16">
                  <c:v>1.7010388858038168E-5</c:v>
                </c:pt>
                <c:pt idx="17">
                  <c:v>1.867285297029012E-5</c:v>
                </c:pt>
                <c:pt idx="18">
                  <c:v>2.5295288949636781E-5</c:v>
                </c:pt>
                <c:pt idx="19">
                  <c:v>2.0821791912028184E-5</c:v>
                </c:pt>
              </c:numCache>
            </c:numRef>
          </c:val>
        </c:ser>
        <c:ser>
          <c:idx val="11"/>
          <c:order val="10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[1]KolAnt1!$IV$197:$IV$216</c:f>
              <c:numCache>
                <c:formatCode>General</c:formatCode>
                <c:ptCount val="20"/>
                <c:pt idx="0">
                  <c:v>3.1507519110824897E-6</c:v>
                </c:pt>
                <c:pt idx="1">
                  <c:v>1.4503956305074383E-6</c:v>
                </c:pt>
                <c:pt idx="2">
                  <c:v>1.3663859497261613E-6</c:v>
                </c:pt>
                <c:pt idx="3">
                  <c:v>2.4730194101538252E-6</c:v>
                </c:pt>
                <c:pt idx="4">
                  <c:v>3.7876567427015586E-6</c:v>
                </c:pt>
                <c:pt idx="5">
                  <c:v>4.4710717392160124E-6</c:v>
                </c:pt>
                <c:pt idx="6">
                  <c:v>5.2371454478281378E-6</c:v>
                </c:pt>
                <c:pt idx="7">
                  <c:v>4.7611603631816027E-6</c:v>
                </c:pt>
                <c:pt idx="8">
                  <c:v>5.0368191264806073E-6</c:v>
                </c:pt>
                <c:pt idx="9">
                  <c:v>5.424541498137907E-6</c:v>
                </c:pt>
                <c:pt idx="10">
                  <c:v>6.1682551840132526E-6</c:v>
                </c:pt>
                <c:pt idx="11">
                  <c:v>8.0792164357389449E-6</c:v>
                </c:pt>
                <c:pt idx="12">
                  <c:v>7.7425933156335313E-6</c:v>
                </c:pt>
                <c:pt idx="13">
                  <c:v>7.430958222709551E-6</c:v>
                </c:pt>
                <c:pt idx="14">
                  <c:v>9.0342724563415119E-6</c:v>
                </c:pt>
                <c:pt idx="15">
                  <c:v>7.3291700133390372E-6</c:v>
                </c:pt>
                <c:pt idx="16">
                  <c:v>7.3797718219441887E-6</c:v>
                </c:pt>
                <c:pt idx="17">
                  <c:v>9.7642775372859795E-6</c:v>
                </c:pt>
                <c:pt idx="18">
                  <c:v>9.8741179237167872E-6</c:v>
                </c:pt>
                <c:pt idx="19">
                  <c:v>8.1497144671999829E-6</c:v>
                </c:pt>
              </c:numCache>
            </c:numRef>
          </c:val>
        </c:ser>
        <c:ser>
          <c:idx val="12"/>
          <c:order val="11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[1]KolAnt1!$IW$197:$IW$216</c:f>
              <c:numCache>
                <c:formatCode>General</c:formatCode>
                <c:ptCount val="20"/>
                <c:pt idx="0">
                  <c:v>3.1507519110824897E-6</c:v>
                </c:pt>
                <c:pt idx="1">
                  <c:v>2.9180768610353012E-6</c:v>
                </c:pt>
                <c:pt idx="2">
                  <c:v>4.9683831581173266E-6</c:v>
                </c:pt>
                <c:pt idx="3">
                  <c:v>5.8800819537409267E-6</c:v>
                </c:pt>
                <c:pt idx="4">
                  <c:v>8.756801728273441E-6</c:v>
                </c:pt>
                <c:pt idx="5">
                  <c:v>1.0052505181108842E-5</c:v>
                </c:pt>
                <c:pt idx="6">
                  <c:v>1.1361753343310322E-5</c:v>
                </c:pt>
                <c:pt idx="7">
                  <c:v>9.3405853604856102E-6</c:v>
                </c:pt>
                <c:pt idx="8">
                  <c:v>1.038258624561898E-5</c:v>
                </c:pt>
                <c:pt idx="9">
                  <c:v>1.2308766187136722E-5</c:v>
                </c:pt>
                <c:pt idx="10">
                  <c:v>1.1344144761923882E-5</c:v>
                </c:pt>
                <c:pt idx="11">
                  <c:v>1.5557284762787047E-5</c:v>
                </c:pt>
                <c:pt idx="12">
                  <c:v>1.547204338987094E-5</c:v>
                </c:pt>
                <c:pt idx="13">
                  <c:v>1.5011761695878135E-5</c:v>
                </c:pt>
                <c:pt idx="14">
                  <c:v>1.758564857610018E-5</c:v>
                </c:pt>
                <c:pt idx="15">
                  <c:v>1.453278334551515E-5</c:v>
                </c:pt>
                <c:pt idx="16">
                  <c:v>1.6794900998348465E-5</c:v>
                </c:pt>
                <c:pt idx="17">
                  <c:v>1.7773249961233255E-5</c:v>
                </c:pt>
                <c:pt idx="18">
                  <c:v>1.8623195609092612E-5</c:v>
                </c:pt>
                <c:pt idx="19">
                  <c:v>1.6275593631496545E-5</c:v>
                </c:pt>
              </c:numCache>
            </c:numRef>
          </c:val>
        </c:ser>
        <c:marker val="1"/>
        <c:axId val="203633792"/>
        <c:axId val="203635328"/>
      </c:lineChart>
      <c:catAx>
        <c:axId val="203633792"/>
        <c:scaling>
          <c:orientation val="minMax"/>
        </c:scaling>
        <c:axPos val="b"/>
        <c:majorGridlines/>
        <c:numFmt formatCode="General" sourceLinked="1"/>
        <c:tickLblPos val="nextTo"/>
        <c:crossAx val="203635328"/>
        <c:crosses val="autoZero"/>
        <c:auto val="1"/>
        <c:lblAlgn val="ctr"/>
        <c:lblOffset val="100"/>
      </c:catAx>
      <c:valAx>
        <c:axId val="203635328"/>
        <c:scaling>
          <c:orientation val="minMax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номера</a:t>
                </a:r>
                <a:r>
                  <a:rPr lang="ru-RU" baseline="0"/>
                  <a:t> итерации, на которой найдено оптимальное решение</a:t>
                </a:r>
                <a:endParaRPr lang="ru-RU"/>
              </a:p>
            </c:rich>
          </c:tx>
        </c:title>
        <c:numFmt formatCode="General" sourceLinked="1"/>
        <c:tickLblPos val="nextTo"/>
        <c:crossAx val="203633792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</c:legend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[1]KolAnt1!$JV$245:$JV$264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0.02</c:v>
                </c:pt>
                <c:pt idx="4">
                  <c:v>0.06</c:v>
                </c:pt>
                <c:pt idx="5">
                  <c:v>7.0000000000000007E-2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[1]KolAnt1!$JV$221:$JV$240</c:f>
              <c:numCache>
                <c:formatCode>General</c:formatCode>
                <c:ptCount val="20"/>
                <c:pt idx="0">
                  <c:v>0.01</c:v>
                </c:pt>
                <c:pt idx="1">
                  <c:v>7.0000000000000007E-2</c:v>
                </c:pt>
                <c:pt idx="2">
                  <c:v>0.12</c:v>
                </c:pt>
                <c:pt idx="3">
                  <c:v>0.18</c:v>
                </c:pt>
                <c:pt idx="4">
                  <c:v>0.25</c:v>
                </c:pt>
                <c:pt idx="5">
                  <c:v>0.3</c:v>
                </c:pt>
                <c:pt idx="6">
                  <c:v>0.37</c:v>
                </c:pt>
                <c:pt idx="7">
                  <c:v>0.35</c:v>
                </c:pt>
                <c:pt idx="8">
                  <c:v>0.39</c:v>
                </c:pt>
                <c:pt idx="9">
                  <c:v>0.48</c:v>
                </c:pt>
                <c:pt idx="10">
                  <c:v>0.56000000000000005</c:v>
                </c:pt>
                <c:pt idx="11">
                  <c:v>0.55000000000000004</c:v>
                </c:pt>
                <c:pt idx="12">
                  <c:v>0.5</c:v>
                </c:pt>
                <c:pt idx="13">
                  <c:v>0.56999999999999995</c:v>
                </c:pt>
                <c:pt idx="14">
                  <c:v>0.63</c:v>
                </c:pt>
                <c:pt idx="15">
                  <c:v>0.71</c:v>
                </c:pt>
                <c:pt idx="16">
                  <c:v>0.73</c:v>
                </c:pt>
                <c:pt idx="17">
                  <c:v>0.75</c:v>
                </c:pt>
                <c:pt idx="18">
                  <c:v>0.61</c:v>
                </c:pt>
                <c:pt idx="19">
                  <c:v>0.78</c:v>
                </c:pt>
              </c:numCache>
            </c:numRef>
          </c:val>
        </c:ser>
        <c:ser>
          <c:idx val="2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[1]KolAnt1!$JV$197:$JV$216</c:f>
              <c:numCache>
                <c:formatCode>General</c:formatCode>
                <c:ptCount val="20"/>
                <c:pt idx="0">
                  <c:v>0.01</c:v>
                </c:pt>
                <c:pt idx="1">
                  <c:v>7.0000000000000007E-2</c:v>
                </c:pt>
                <c:pt idx="2">
                  <c:v>0.11</c:v>
                </c:pt>
                <c:pt idx="3">
                  <c:v>0.23</c:v>
                </c:pt>
                <c:pt idx="4">
                  <c:v>0.28000000000000003</c:v>
                </c:pt>
                <c:pt idx="5">
                  <c:v>0.37</c:v>
                </c:pt>
                <c:pt idx="6">
                  <c:v>0.42</c:v>
                </c:pt>
                <c:pt idx="7">
                  <c:v>0.56999999999999995</c:v>
                </c:pt>
                <c:pt idx="8">
                  <c:v>0.51</c:v>
                </c:pt>
                <c:pt idx="9">
                  <c:v>0.54</c:v>
                </c:pt>
                <c:pt idx="10">
                  <c:v>0.55000000000000004</c:v>
                </c:pt>
                <c:pt idx="11">
                  <c:v>0.63</c:v>
                </c:pt>
                <c:pt idx="12">
                  <c:v>0.63</c:v>
                </c:pt>
                <c:pt idx="13">
                  <c:v>0.66</c:v>
                </c:pt>
                <c:pt idx="14">
                  <c:v>0.7</c:v>
                </c:pt>
                <c:pt idx="15">
                  <c:v>0.71</c:v>
                </c:pt>
                <c:pt idx="16">
                  <c:v>0.69</c:v>
                </c:pt>
                <c:pt idx="17">
                  <c:v>0.66</c:v>
                </c:pt>
                <c:pt idx="18">
                  <c:v>0.79</c:v>
                </c:pt>
                <c:pt idx="19">
                  <c:v>0.74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[1]KolAnt1!$JV$77:$JV$96</c:f>
              <c:numCache>
                <c:formatCode>General</c:formatCode>
                <c:ptCount val="20"/>
                <c:pt idx="0">
                  <c:v>0.01</c:v>
                </c:pt>
                <c:pt idx="1">
                  <c:v>7.0000000000000007E-2</c:v>
                </c:pt>
                <c:pt idx="2">
                  <c:v>0.1</c:v>
                </c:pt>
                <c:pt idx="3">
                  <c:v>0.18</c:v>
                </c:pt>
                <c:pt idx="4">
                  <c:v>0.3</c:v>
                </c:pt>
                <c:pt idx="5">
                  <c:v>0.38</c:v>
                </c:pt>
                <c:pt idx="6">
                  <c:v>0.38</c:v>
                </c:pt>
                <c:pt idx="7">
                  <c:v>0.34</c:v>
                </c:pt>
                <c:pt idx="8">
                  <c:v>0.44</c:v>
                </c:pt>
                <c:pt idx="9">
                  <c:v>0.46</c:v>
                </c:pt>
                <c:pt idx="10">
                  <c:v>0.51</c:v>
                </c:pt>
                <c:pt idx="11">
                  <c:v>0.52</c:v>
                </c:pt>
                <c:pt idx="12">
                  <c:v>0.59</c:v>
                </c:pt>
                <c:pt idx="13">
                  <c:v>0.61</c:v>
                </c:pt>
                <c:pt idx="14">
                  <c:v>0.53</c:v>
                </c:pt>
                <c:pt idx="15">
                  <c:v>0.64</c:v>
                </c:pt>
                <c:pt idx="16">
                  <c:v>0.72</c:v>
                </c:pt>
                <c:pt idx="17">
                  <c:v>0.67</c:v>
                </c:pt>
                <c:pt idx="18">
                  <c:v>0.73</c:v>
                </c:pt>
                <c:pt idx="19">
                  <c:v>0.69</c:v>
                </c:pt>
              </c:numCache>
            </c:numRef>
          </c:val>
        </c:ser>
        <c:marker val="1"/>
        <c:axId val="203681792"/>
        <c:axId val="203683328"/>
      </c:lineChart>
      <c:catAx>
        <c:axId val="203681792"/>
        <c:scaling>
          <c:orientation val="minMax"/>
        </c:scaling>
        <c:axPos val="b"/>
        <c:majorGridlines/>
        <c:numFmt formatCode="General" sourceLinked="1"/>
        <c:tickLblPos val="nextTo"/>
        <c:crossAx val="203683328"/>
        <c:crosses val="autoZero"/>
        <c:auto val="1"/>
        <c:lblAlgn val="ctr"/>
        <c:lblOffset val="100"/>
      </c:catAx>
      <c:valAx>
        <c:axId val="203683328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вероятности найти оптимальное решение за 10000 итераций</a:t>
                </a:r>
              </a:p>
            </c:rich>
          </c:tx>
        </c:title>
        <c:numFmt formatCode="General" sourceLinked="1"/>
        <c:tickLblPos val="nextTo"/>
        <c:crossAx val="203681792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[1]KolAnt1!$JU$245:$JU$264</c:f>
              <c:numCache>
                <c:formatCode>General</c:formatCode>
                <c:ptCount val="20"/>
                <c:pt idx="0">
                  <c:v>0.01</c:v>
                </c:pt>
                <c:pt idx="1">
                  <c:v>0.01</c:v>
                </c:pt>
                <c:pt idx="2">
                  <c:v>0.02</c:v>
                </c:pt>
                <c:pt idx="3">
                  <c:v>0.02</c:v>
                </c:pt>
                <c:pt idx="4">
                  <c:v>0.12</c:v>
                </c:pt>
                <c:pt idx="5">
                  <c:v>0.13</c:v>
                </c:pt>
                <c:pt idx="6">
                  <c:v>0.16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[1]KolAnt1!$JU$221:$JU$240</c:f>
              <c:numCache>
                <c:formatCode>General</c:formatCode>
                <c:ptCount val="20"/>
                <c:pt idx="0">
                  <c:v>0.01</c:v>
                </c:pt>
                <c:pt idx="1">
                  <c:v>0.16</c:v>
                </c:pt>
                <c:pt idx="2">
                  <c:v>0.26</c:v>
                </c:pt>
                <c:pt idx="3">
                  <c:v>0.41</c:v>
                </c:pt>
                <c:pt idx="4">
                  <c:v>0.49</c:v>
                </c:pt>
                <c:pt idx="5">
                  <c:v>0.56999999999999995</c:v>
                </c:pt>
                <c:pt idx="6">
                  <c:v>0.67</c:v>
                </c:pt>
                <c:pt idx="7">
                  <c:v>0.62</c:v>
                </c:pt>
                <c:pt idx="8">
                  <c:v>0.7</c:v>
                </c:pt>
                <c:pt idx="9">
                  <c:v>0.75</c:v>
                </c:pt>
                <c:pt idx="10">
                  <c:v>0.81</c:v>
                </c:pt>
                <c:pt idx="11">
                  <c:v>0.79</c:v>
                </c:pt>
                <c:pt idx="12">
                  <c:v>0.83</c:v>
                </c:pt>
                <c:pt idx="13">
                  <c:v>0.86</c:v>
                </c:pt>
                <c:pt idx="14">
                  <c:v>0.87</c:v>
                </c:pt>
                <c:pt idx="15">
                  <c:v>0.88</c:v>
                </c:pt>
                <c:pt idx="16">
                  <c:v>0.93</c:v>
                </c:pt>
                <c:pt idx="17">
                  <c:v>0.91</c:v>
                </c:pt>
                <c:pt idx="18">
                  <c:v>0.89</c:v>
                </c:pt>
                <c:pt idx="19">
                  <c:v>0.94</c:v>
                </c:pt>
              </c:numCache>
            </c:numRef>
          </c:val>
        </c:ser>
        <c:ser>
          <c:idx val="2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[1]KolAnt1!$JU$197:$JU$216</c:f>
              <c:numCache>
                <c:formatCode>General</c:formatCode>
                <c:ptCount val="20"/>
                <c:pt idx="0">
                  <c:v>0.01</c:v>
                </c:pt>
                <c:pt idx="1">
                  <c:v>0.13</c:v>
                </c:pt>
                <c:pt idx="2">
                  <c:v>0.28999999999999998</c:v>
                </c:pt>
                <c:pt idx="3">
                  <c:v>0.43</c:v>
                </c:pt>
                <c:pt idx="4">
                  <c:v>0.55000000000000004</c:v>
                </c:pt>
                <c:pt idx="5">
                  <c:v>0.71</c:v>
                </c:pt>
                <c:pt idx="6">
                  <c:v>0.77</c:v>
                </c:pt>
                <c:pt idx="7">
                  <c:v>0.89</c:v>
                </c:pt>
                <c:pt idx="8">
                  <c:v>0.79</c:v>
                </c:pt>
                <c:pt idx="9">
                  <c:v>0.88</c:v>
                </c:pt>
                <c:pt idx="10">
                  <c:v>0.87</c:v>
                </c:pt>
                <c:pt idx="11">
                  <c:v>0.88</c:v>
                </c:pt>
                <c:pt idx="12">
                  <c:v>0.95</c:v>
                </c:pt>
                <c:pt idx="13">
                  <c:v>0.92</c:v>
                </c:pt>
                <c:pt idx="14">
                  <c:v>0.97</c:v>
                </c:pt>
                <c:pt idx="15">
                  <c:v>0.97</c:v>
                </c:pt>
                <c:pt idx="16">
                  <c:v>0.96</c:v>
                </c:pt>
                <c:pt idx="17">
                  <c:v>0.98</c:v>
                </c:pt>
                <c:pt idx="18">
                  <c:v>1</c:v>
                </c:pt>
                <c:pt idx="19">
                  <c:v>0.95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[1]KolAnt1!$JU$77:$JU$96</c:f>
              <c:numCache>
                <c:formatCode>General</c:formatCode>
                <c:ptCount val="2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0.39</c:v>
                </c:pt>
                <c:pt idx="4">
                  <c:v>0.47</c:v>
                </c:pt>
                <c:pt idx="5">
                  <c:v>0.57999999999999996</c:v>
                </c:pt>
                <c:pt idx="6">
                  <c:v>0.55000000000000004</c:v>
                </c:pt>
                <c:pt idx="7">
                  <c:v>0.71</c:v>
                </c:pt>
                <c:pt idx="8">
                  <c:v>0.71</c:v>
                </c:pt>
                <c:pt idx="9">
                  <c:v>0.77</c:v>
                </c:pt>
                <c:pt idx="10">
                  <c:v>0.78</c:v>
                </c:pt>
                <c:pt idx="11">
                  <c:v>0.78</c:v>
                </c:pt>
                <c:pt idx="12">
                  <c:v>0.83</c:v>
                </c:pt>
                <c:pt idx="13">
                  <c:v>0.85</c:v>
                </c:pt>
                <c:pt idx="14">
                  <c:v>0.86</c:v>
                </c:pt>
                <c:pt idx="15">
                  <c:v>0.83</c:v>
                </c:pt>
                <c:pt idx="16">
                  <c:v>0.91</c:v>
                </c:pt>
                <c:pt idx="17">
                  <c:v>0.86</c:v>
                </c:pt>
                <c:pt idx="18">
                  <c:v>0.92</c:v>
                </c:pt>
                <c:pt idx="19">
                  <c:v>0.93</c:v>
                </c:pt>
              </c:numCache>
            </c:numRef>
          </c:val>
        </c:ser>
        <c:marker val="1"/>
        <c:axId val="203922816"/>
        <c:axId val="203940992"/>
      </c:lineChart>
      <c:catAx>
        <c:axId val="203922816"/>
        <c:scaling>
          <c:orientation val="minMax"/>
        </c:scaling>
        <c:axPos val="b"/>
        <c:majorGridlines/>
        <c:numFmt formatCode="General" sourceLinked="1"/>
        <c:tickLblPos val="nextTo"/>
        <c:crossAx val="203940992"/>
        <c:crosses val="autoZero"/>
        <c:auto val="1"/>
        <c:lblAlgn val="ctr"/>
        <c:lblOffset val="100"/>
      </c:catAx>
      <c:valAx>
        <c:axId val="203940992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вероятности найти </a:t>
                </a:r>
                <a:r>
                  <a:rPr lang="en-US"/>
                  <a:t>0,999 </a:t>
                </a:r>
                <a:r>
                  <a:rPr lang="ru-RU"/>
                  <a:t>оптимальное решение за 10000 итераций</a:t>
                </a:r>
              </a:p>
            </c:rich>
          </c:tx>
        </c:title>
        <c:numFmt formatCode="General" sourceLinked="1"/>
        <c:tickLblPos val="nextTo"/>
        <c:crossAx val="203922816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[1]KolAnt1!$JX$245:$JX$264</c:f>
              <c:numCache>
                <c:formatCode>General</c:formatCode>
                <c:ptCount val="20"/>
                <c:pt idx="0">
                  <c:v>39.740145769999998</c:v>
                </c:pt>
                <c:pt idx="1">
                  <c:v>129.83753609999999</c:v>
                </c:pt>
                <c:pt idx="2">
                  <c:v>263.25440859999998</c:v>
                </c:pt>
                <c:pt idx="3">
                  <c:v>410.5627303</c:v>
                </c:pt>
                <c:pt idx="4">
                  <c:v>561.24972639999999</c:v>
                </c:pt>
                <c:pt idx="5">
                  <c:v>660.55234900000005</c:v>
                </c:pt>
                <c:pt idx="6">
                  <c:v>756.56938490000005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[1]KolAnt1!$JX$221:$JX$240</c:f>
              <c:numCache>
                <c:formatCode>General</c:formatCode>
                <c:ptCount val="20"/>
                <c:pt idx="0">
                  <c:v>8.7384169800000002</c:v>
                </c:pt>
                <c:pt idx="1">
                  <c:v>27.276719759999999</c:v>
                </c:pt>
                <c:pt idx="2">
                  <c:v>55.857820769999996</c:v>
                </c:pt>
                <c:pt idx="3">
                  <c:v>97.926847949999996</c:v>
                </c:pt>
                <c:pt idx="4">
                  <c:v>132.34201210000001</c:v>
                </c:pt>
                <c:pt idx="5">
                  <c:v>183.14415829999999</c:v>
                </c:pt>
                <c:pt idx="6">
                  <c:v>223.7517842</c:v>
                </c:pt>
                <c:pt idx="7">
                  <c:v>250.138136</c:v>
                </c:pt>
                <c:pt idx="8">
                  <c:v>289.13278730000002</c:v>
                </c:pt>
                <c:pt idx="9">
                  <c:v>330.62720530000001</c:v>
                </c:pt>
                <c:pt idx="10">
                  <c:v>350.2215003</c:v>
                </c:pt>
                <c:pt idx="11">
                  <c:v>374.66339720000002</c:v>
                </c:pt>
                <c:pt idx="12">
                  <c:v>376.8748827</c:v>
                </c:pt>
                <c:pt idx="13">
                  <c:v>424.6377703</c:v>
                </c:pt>
                <c:pt idx="14">
                  <c:v>421.16635869999999</c:v>
                </c:pt>
                <c:pt idx="15">
                  <c:v>438.06517600000001</c:v>
                </c:pt>
                <c:pt idx="16">
                  <c:v>448.85561089999999</c:v>
                </c:pt>
                <c:pt idx="17">
                  <c:v>488.37269179999998</c:v>
                </c:pt>
                <c:pt idx="18">
                  <c:v>493.13725879999998</c:v>
                </c:pt>
                <c:pt idx="19">
                  <c:v>535.96343809999996</c:v>
                </c:pt>
              </c:numCache>
            </c:numRef>
          </c:val>
        </c:ser>
        <c:ser>
          <c:idx val="2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[1]KolAnt1!$JX$197:$JX$216</c:f>
              <c:numCache>
                <c:formatCode>General</c:formatCode>
                <c:ptCount val="20"/>
                <c:pt idx="0">
                  <c:v>5.62101512</c:v>
                </c:pt>
                <c:pt idx="1">
                  <c:v>10.291005589999999</c:v>
                </c:pt>
                <c:pt idx="2">
                  <c:v>14.994425870000001</c:v>
                </c:pt>
                <c:pt idx="3">
                  <c:v>19.694876229999998</c:v>
                </c:pt>
                <c:pt idx="4">
                  <c:v>24.38033003</c:v>
                </c:pt>
                <c:pt idx="5">
                  <c:v>29.097652459999999</c:v>
                </c:pt>
                <c:pt idx="6">
                  <c:v>33.757645320000002</c:v>
                </c:pt>
                <c:pt idx="7">
                  <c:v>38.490588500000001</c:v>
                </c:pt>
                <c:pt idx="8">
                  <c:v>43.283047930000002</c:v>
                </c:pt>
                <c:pt idx="9">
                  <c:v>47.999278089999997</c:v>
                </c:pt>
                <c:pt idx="10">
                  <c:v>52.623340050000003</c:v>
                </c:pt>
                <c:pt idx="11">
                  <c:v>57.329105920000003</c:v>
                </c:pt>
                <c:pt idx="12">
                  <c:v>62.283866779999997</c:v>
                </c:pt>
                <c:pt idx="13">
                  <c:v>67.229102819999994</c:v>
                </c:pt>
                <c:pt idx="14">
                  <c:v>71.920571679999995</c:v>
                </c:pt>
                <c:pt idx="15">
                  <c:v>77.752645920000006</c:v>
                </c:pt>
                <c:pt idx="16">
                  <c:v>82.243672549999999</c:v>
                </c:pt>
                <c:pt idx="17">
                  <c:v>85.737472659999995</c:v>
                </c:pt>
                <c:pt idx="18">
                  <c:v>89.861253199999993</c:v>
                </c:pt>
                <c:pt idx="19">
                  <c:v>94.420016720000007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[1]KolAnt1!$JX$77:$JX$96</c:f>
              <c:numCache>
                <c:formatCode>General</c:formatCode>
                <c:ptCount val="20"/>
                <c:pt idx="0">
                  <c:v>6.4378880000000001</c:v>
                </c:pt>
                <c:pt idx="1">
                  <c:v>21.2432175</c:v>
                </c:pt>
                <c:pt idx="2">
                  <c:v>50.438233179999997</c:v>
                </c:pt>
                <c:pt idx="3">
                  <c:v>91.837516280000003</c:v>
                </c:pt>
                <c:pt idx="4">
                  <c:v>137.5930261</c:v>
                </c:pt>
                <c:pt idx="5">
                  <c:v>187.44614490000001</c:v>
                </c:pt>
                <c:pt idx="6">
                  <c:v>204.15948370000001</c:v>
                </c:pt>
                <c:pt idx="7">
                  <c:v>257.84268070000002</c:v>
                </c:pt>
                <c:pt idx="8">
                  <c:v>294.83549620000002</c:v>
                </c:pt>
                <c:pt idx="9">
                  <c:v>310.14763470000003</c:v>
                </c:pt>
                <c:pt idx="10">
                  <c:v>319.84186260000001</c:v>
                </c:pt>
                <c:pt idx="11">
                  <c:v>344.34684870000001</c:v>
                </c:pt>
                <c:pt idx="12">
                  <c:v>406.2072708</c:v>
                </c:pt>
                <c:pt idx="13">
                  <c:v>373.65554220000001</c:v>
                </c:pt>
                <c:pt idx="14">
                  <c:v>407.62297860000001</c:v>
                </c:pt>
                <c:pt idx="15">
                  <c:v>421.58508030000002</c:v>
                </c:pt>
                <c:pt idx="16">
                  <c:v>452.8076408</c:v>
                </c:pt>
                <c:pt idx="17">
                  <c:v>532.93329349999999</c:v>
                </c:pt>
                <c:pt idx="18">
                  <c:v>502.5703709</c:v>
                </c:pt>
                <c:pt idx="19">
                  <c:v>521.8105266</c:v>
                </c:pt>
              </c:numCache>
            </c:numRef>
          </c:val>
        </c:ser>
        <c:ser>
          <c:idx val="5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[1]KolAnt1!$JZ$245:$JZ$264</c:f>
              <c:numCache>
                <c:formatCode>General</c:formatCode>
                <c:ptCount val="20"/>
                <c:pt idx="0">
                  <c:v>39.246862362288596</c:v>
                </c:pt>
                <c:pt idx="1">
                  <c:v>125.48069158289159</c:v>
                </c:pt>
                <c:pt idx="2">
                  <c:v>248.67054163269125</c:v>
                </c:pt>
                <c:pt idx="3">
                  <c:v>389.72495097986405</c:v>
                </c:pt>
                <c:pt idx="4">
                  <c:v>533.49773888198956</c:v>
                </c:pt>
                <c:pt idx="5">
                  <c:v>613.41656627034411</c:v>
                </c:pt>
                <c:pt idx="6">
                  <c:v>685.53623261107987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6"/>
          <c:order val="5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[1]KolAnt1!$JZ$221:$JZ$240</c:f>
              <c:numCache>
                <c:formatCode>General</c:formatCode>
                <c:ptCount val="20"/>
                <c:pt idx="0">
                  <c:v>8.4796946265247914</c:v>
                </c:pt>
                <c:pt idx="1">
                  <c:v>25.589958604671427</c:v>
                </c:pt>
                <c:pt idx="2">
                  <c:v>50.076606530787735</c:v>
                </c:pt>
                <c:pt idx="3">
                  <c:v>87.114046136406799</c:v>
                </c:pt>
                <c:pt idx="4">
                  <c:v>118.84411478829165</c:v>
                </c:pt>
                <c:pt idx="5">
                  <c:v>159.73779115984803</c:v>
                </c:pt>
                <c:pt idx="6">
                  <c:v>193.56844623505933</c:v>
                </c:pt>
                <c:pt idx="7">
                  <c:v>217.41555102796531</c:v>
                </c:pt>
                <c:pt idx="8">
                  <c:v>251.75143637264935</c:v>
                </c:pt>
                <c:pt idx="9">
                  <c:v>283.60969903712271</c:v>
                </c:pt>
                <c:pt idx="10">
                  <c:v>304.03812806084477</c:v>
                </c:pt>
                <c:pt idx="11">
                  <c:v>317.28452672733721</c:v>
                </c:pt>
                <c:pt idx="12">
                  <c:v>328.57841220350309</c:v>
                </c:pt>
                <c:pt idx="13">
                  <c:v>365.92473048192636</c:v>
                </c:pt>
                <c:pt idx="14">
                  <c:v>372.54193174806892</c:v>
                </c:pt>
                <c:pt idx="15">
                  <c:v>390.87722619052198</c:v>
                </c:pt>
                <c:pt idx="16">
                  <c:v>397.5892476538877</c:v>
                </c:pt>
                <c:pt idx="17">
                  <c:v>432.47554047021492</c:v>
                </c:pt>
                <c:pt idx="18">
                  <c:v>425.1172738470251</c:v>
                </c:pt>
                <c:pt idx="19">
                  <c:v>475.56459987445749</c:v>
                </c:pt>
              </c:numCache>
            </c:numRef>
          </c:val>
        </c:ser>
        <c:ser>
          <c:idx val="7"/>
          <c:order val="6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[1]KolAnt1!$JZ$77:$JZ$96</c:f>
              <c:numCache>
                <c:formatCode>General</c:formatCode>
                <c:ptCount val="20"/>
                <c:pt idx="0">
                  <c:v>6.3903462129460067</c:v>
                </c:pt>
                <c:pt idx="1">
                  <c:v>19.981313941144268</c:v>
                </c:pt>
                <c:pt idx="2">
                  <c:v>47.082934789741905</c:v>
                </c:pt>
                <c:pt idx="3">
                  <c:v>81.574516302795232</c:v>
                </c:pt>
                <c:pt idx="4">
                  <c:v>123.11239656992439</c:v>
                </c:pt>
                <c:pt idx="5">
                  <c:v>161.52761430121998</c:v>
                </c:pt>
                <c:pt idx="6">
                  <c:v>178.33928693029165</c:v>
                </c:pt>
                <c:pt idx="7">
                  <c:v>223.1996767424385</c:v>
                </c:pt>
                <c:pt idx="8">
                  <c:v>252.9573582901333</c:v>
                </c:pt>
                <c:pt idx="9">
                  <c:v>271.63848557924399</c:v>
                </c:pt>
                <c:pt idx="10">
                  <c:v>278.70682630788173</c:v>
                </c:pt>
                <c:pt idx="11">
                  <c:v>298.43884319958863</c:v>
                </c:pt>
                <c:pt idx="12">
                  <c:v>347.48337697258717</c:v>
                </c:pt>
                <c:pt idx="13">
                  <c:v>334.50358062353899</c:v>
                </c:pt>
                <c:pt idx="14">
                  <c:v>358.45398465018684</c:v>
                </c:pt>
                <c:pt idx="15">
                  <c:v>377.45937742657014</c:v>
                </c:pt>
                <c:pt idx="16">
                  <c:v>405.70577715932313</c:v>
                </c:pt>
                <c:pt idx="17">
                  <c:v>426.73167974350599</c:v>
                </c:pt>
                <c:pt idx="18">
                  <c:v>443.87500790630025</c:v>
                </c:pt>
                <c:pt idx="19">
                  <c:v>460.62242417437943</c:v>
                </c:pt>
              </c:numCache>
            </c:numRef>
          </c:val>
        </c:ser>
        <c:ser>
          <c:idx val="8"/>
          <c:order val="7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[1]KolAnt1!$JZ$197:$JZ$216</c:f>
              <c:numCache>
                <c:formatCode>General</c:formatCode>
                <c:ptCount val="20"/>
                <c:pt idx="0">
                  <c:v>5.6153035078518316</c:v>
                </c:pt>
                <c:pt idx="1">
                  <c:v>10.284979780660851</c:v>
                </c:pt>
                <c:pt idx="2">
                  <c:v>14.986782328290619</c:v>
                </c:pt>
                <c:pt idx="3">
                  <c:v>19.685295520564861</c:v>
                </c:pt>
                <c:pt idx="4">
                  <c:v>24.369800909657034</c:v>
                </c:pt>
                <c:pt idx="5">
                  <c:v>29.086207519902644</c:v>
                </c:pt>
                <c:pt idx="6">
                  <c:v>33.744169292141024</c:v>
                </c:pt>
                <c:pt idx="7">
                  <c:v>38.476025162830787</c:v>
                </c:pt>
                <c:pt idx="8">
                  <c:v>43.266662870869688</c:v>
                </c:pt>
                <c:pt idx="9">
                  <c:v>47.981458933754688</c:v>
                </c:pt>
                <c:pt idx="10">
                  <c:v>52.606797736017484</c:v>
                </c:pt>
                <c:pt idx="11">
                  <c:v>57.311680945351604</c:v>
                </c:pt>
                <c:pt idx="12">
                  <c:v>62.229016449358959</c:v>
                </c:pt>
                <c:pt idx="13">
                  <c:v>67.207030586868783</c:v>
                </c:pt>
                <c:pt idx="14">
                  <c:v>71.690819667204295</c:v>
                </c:pt>
                <c:pt idx="15">
                  <c:v>77.196335341633642</c:v>
                </c:pt>
                <c:pt idx="16">
                  <c:v>82.089853743174714</c:v>
                </c:pt>
                <c:pt idx="17">
                  <c:v>85.595754656386831</c:v>
                </c:pt>
                <c:pt idx="18">
                  <c:v>89.795330470064798</c:v>
                </c:pt>
                <c:pt idx="19">
                  <c:v>94.401886376552525</c:v>
                </c:pt>
              </c:numCache>
            </c:numRef>
          </c:val>
        </c:ser>
        <c:ser>
          <c:idx val="10"/>
          <c:order val="8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[1]KolAnt1!$KA$245:$KA$264</c:f>
              <c:numCache>
                <c:formatCode>General</c:formatCode>
                <c:ptCount val="20"/>
                <c:pt idx="0">
                  <c:v>40.2334291777114</c:v>
                </c:pt>
                <c:pt idx="1">
                  <c:v>134.19438061710838</c:v>
                </c:pt>
                <c:pt idx="2">
                  <c:v>277.8382755673087</c:v>
                </c:pt>
                <c:pt idx="3">
                  <c:v>431.40050962013595</c:v>
                </c:pt>
                <c:pt idx="4">
                  <c:v>589.00171391801041</c:v>
                </c:pt>
                <c:pt idx="5">
                  <c:v>707.68813172965599</c:v>
                </c:pt>
                <c:pt idx="6">
                  <c:v>827.60253718892022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11"/>
          <c:order val="9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[1]KolAnt1!$KA$221:$KA$240</c:f>
              <c:numCache>
                <c:formatCode>General</c:formatCode>
                <c:ptCount val="20"/>
                <c:pt idx="0">
                  <c:v>8.997139333475209</c:v>
                </c:pt>
                <c:pt idx="1">
                  <c:v>28.963480915328571</c:v>
                </c:pt>
                <c:pt idx="2">
                  <c:v>61.639035009212257</c:v>
                </c:pt>
                <c:pt idx="3">
                  <c:v>108.73964976359319</c:v>
                </c:pt>
                <c:pt idx="4">
                  <c:v>145.83990941170836</c:v>
                </c:pt>
                <c:pt idx="5">
                  <c:v>206.55052544015194</c:v>
                </c:pt>
                <c:pt idx="6">
                  <c:v>253.93512216494068</c:v>
                </c:pt>
                <c:pt idx="7">
                  <c:v>282.8607209720347</c:v>
                </c:pt>
                <c:pt idx="8">
                  <c:v>326.51413822735071</c:v>
                </c:pt>
                <c:pt idx="9">
                  <c:v>377.64471156287732</c:v>
                </c:pt>
                <c:pt idx="10">
                  <c:v>396.40487253915524</c:v>
                </c:pt>
                <c:pt idx="11">
                  <c:v>432.04226767266283</c:v>
                </c:pt>
                <c:pt idx="12">
                  <c:v>425.17135319649691</c:v>
                </c:pt>
                <c:pt idx="13">
                  <c:v>483.35081011807364</c:v>
                </c:pt>
                <c:pt idx="14">
                  <c:v>469.79078565193106</c:v>
                </c:pt>
                <c:pt idx="15">
                  <c:v>485.25312580947804</c:v>
                </c:pt>
                <c:pt idx="16">
                  <c:v>500.12197414611228</c:v>
                </c:pt>
                <c:pt idx="17">
                  <c:v>544.26984312978504</c:v>
                </c:pt>
                <c:pt idx="18">
                  <c:v>561.15724375297486</c:v>
                </c:pt>
                <c:pt idx="19">
                  <c:v>596.36227632554244</c:v>
                </c:pt>
              </c:numCache>
            </c:numRef>
          </c:val>
        </c:ser>
        <c:ser>
          <c:idx val="12"/>
          <c:order val="10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[1]KolAnt1!$KA$77:$KA$96</c:f>
              <c:numCache>
                <c:formatCode>General</c:formatCode>
                <c:ptCount val="20"/>
                <c:pt idx="0">
                  <c:v>6.4854297870539934</c:v>
                </c:pt>
                <c:pt idx="1">
                  <c:v>22.505121058855732</c:v>
                </c:pt>
                <c:pt idx="2">
                  <c:v>53.793531570258089</c:v>
                </c:pt>
                <c:pt idx="3">
                  <c:v>102.10051625720477</c:v>
                </c:pt>
                <c:pt idx="4">
                  <c:v>152.07365563007562</c:v>
                </c:pt>
                <c:pt idx="5">
                  <c:v>213.36467549878003</c:v>
                </c:pt>
                <c:pt idx="6">
                  <c:v>229.97968046970837</c:v>
                </c:pt>
                <c:pt idx="7">
                  <c:v>292.48568465756154</c:v>
                </c:pt>
                <c:pt idx="8">
                  <c:v>336.71363410986675</c:v>
                </c:pt>
                <c:pt idx="9">
                  <c:v>348.65678382075606</c:v>
                </c:pt>
                <c:pt idx="10">
                  <c:v>360.9768988921183</c:v>
                </c:pt>
                <c:pt idx="11">
                  <c:v>390.25485420041139</c:v>
                </c:pt>
                <c:pt idx="12">
                  <c:v>464.93116462741284</c:v>
                </c:pt>
                <c:pt idx="13">
                  <c:v>412.80750377646103</c:v>
                </c:pt>
                <c:pt idx="14">
                  <c:v>456.79197254981318</c:v>
                </c:pt>
                <c:pt idx="15">
                  <c:v>465.71078317342989</c:v>
                </c:pt>
                <c:pt idx="16">
                  <c:v>499.90950444067687</c:v>
                </c:pt>
                <c:pt idx="17">
                  <c:v>639.13490725649399</c:v>
                </c:pt>
                <c:pt idx="18">
                  <c:v>561.26573389369969</c:v>
                </c:pt>
                <c:pt idx="19">
                  <c:v>582.99862902562052</c:v>
                </c:pt>
              </c:numCache>
            </c:numRef>
          </c:val>
        </c:ser>
        <c:ser>
          <c:idx val="13"/>
          <c:order val="11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[1]KolAnt1!$KA$197:$KA$216</c:f>
              <c:numCache>
                <c:formatCode>General</c:formatCode>
                <c:ptCount val="20"/>
                <c:pt idx="0">
                  <c:v>5.6267267321481684</c:v>
                </c:pt>
                <c:pt idx="1">
                  <c:v>10.297031399339147</c:v>
                </c:pt>
                <c:pt idx="2">
                  <c:v>15.002069411709382</c:v>
                </c:pt>
                <c:pt idx="3">
                  <c:v>19.704456939435136</c:v>
                </c:pt>
                <c:pt idx="4">
                  <c:v>24.390859150342965</c:v>
                </c:pt>
                <c:pt idx="5">
                  <c:v>29.109097400097355</c:v>
                </c:pt>
                <c:pt idx="6">
                  <c:v>33.77112134785898</c:v>
                </c:pt>
                <c:pt idx="7">
                  <c:v>38.505151837169215</c:v>
                </c:pt>
                <c:pt idx="8">
                  <c:v>43.299432989130317</c:v>
                </c:pt>
                <c:pt idx="9">
                  <c:v>48.017097246245307</c:v>
                </c:pt>
                <c:pt idx="10">
                  <c:v>52.639882363982522</c:v>
                </c:pt>
                <c:pt idx="11">
                  <c:v>57.346530894648403</c:v>
                </c:pt>
                <c:pt idx="12">
                  <c:v>62.338717110641035</c:v>
                </c:pt>
                <c:pt idx="13">
                  <c:v>67.251175053131206</c:v>
                </c:pt>
                <c:pt idx="14">
                  <c:v>72.150323692795695</c:v>
                </c:pt>
                <c:pt idx="15">
                  <c:v>78.308956498366371</c:v>
                </c:pt>
                <c:pt idx="16">
                  <c:v>82.397491356825284</c:v>
                </c:pt>
                <c:pt idx="17">
                  <c:v>85.879190663613159</c:v>
                </c:pt>
                <c:pt idx="18">
                  <c:v>89.927175929935188</c:v>
                </c:pt>
                <c:pt idx="19">
                  <c:v>94.438147063447488</c:v>
                </c:pt>
              </c:numCache>
            </c:numRef>
          </c:val>
        </c:ser>
        <c:marker val="1"/>
        <c:axId val="204121600"/>
        <c:axId val="204123136"/>
      </c:lineChart>
      <c:catAx>
        <c:axId val="204121600"/>
        <c:scaling>
          <c:orientation val="minMax"/>
        </c:scaling>
        <c:axPos val="b"/>
        <c:majorGridlines/>
        <c:numFmt formatCode="General" sourceLinked="1"/>
        <c:tickLblPos val="nextTo"/>
        <c:crossAx val="204123136"/>
        <c:crosses val="autoZero"/>
        <c:auto val="1"/>
        <c:lblAlgn val="ctr"/>
        <c:lblOffset val="100"/>
      </c:catAx>
      <c:valAx>
        <c:axId val="20412313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времени (в</a:t>
                </a:r>
                <a:r>
                  <a:rPr lang="ru-RU" baseline="0"/>
                  <a:t> сек.) выполнения 10000 итераций</a:t>
                </a:r>
                <a:endParaRPr lang="ru-RU"/>
              </a:p>
            </c:rich>
          </c:tx>
        </c:title>
        <c:numFmt formatCode="General" sourceLinked="1"/>
        <c:tickLblPos val="nextTo"/>
        <c:crossAx val="204121600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</c:legend>
    <c:plotVisOnly val="1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2"/>
          <c:order val="0"/>
          <c:tx>
            <c:v>стандарт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[1]KolAnt1!$N$245:$N$264</c:f>
              <c:numCache>
                <c:formatCode>General</c:formatCode>
                <c:ptCount val="20"/>
                <c:pt idx="0">
                  <c:v>8335655.5899999999</c:v>
                </c:pt>
                <c:pt idx="1">
                  <c:v>29269251.41</c:v>
                </c:pt>
                <c:pt idx="2">
                  <c:v>59931054.740000002</c:v>
                </c:pt>
                <c:pt idx="3">
                  <c:v>93990009.810000002</c:v>
                </c:pt>
                <c:pt idx="4">
                  <c:v>129234355.8</c:v>
                </c:pt>
                <c:pt idx="5">
                  <c:v>148851872.09999999</c:v>
                </c:pt>
                <c:pt idx="6">
                  <c:v>173020184</c:v>
                </c:pt>
              </c:numCache>
            </c:numRef>
          </c:val>
        </c:ser>
        <c:ser>
          <c:idx val="3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[1]KolAnt1!$N$221:$N$240</c:f>
              <c:numCache>
                <c:formatCode>General</c:formatCode>
                <c:ptCount val="20"/>
                <c:pt idx="0">
                  <c:v>716792.48</c:v>
                </c:pt>
                <c:pt idx="1">
                  <c:v>4101670.55</c:v>
                </c:pt>
                <c:pt idx="2">
                  <c:v>9814891.0099999998</c:v>
                </c:pt>
                <c:pt idx="3">
                  <c:v>18802979.98</c:v>
                </c:pt>
                <c:pt idx="4">
                  <c:v>25598087.120000001</c:v>
                </c:pt>
                <c:pt idx="5">
                  <c:v>36545398.100000001</c:v>
                </c:pt>
                <c:pt idx="6">
                  <c:v>44251024.310000002</c:v>
                </c:pt>
                <c:pt idx="7">
                  <c:v>51153049.399999999</c:v>
                </c:pt>
                <c:pt idx="8">
                  <c:v>58310244.340000004</c:v>
                </c:pt>
                <c:pt idx="9">
                  <c:v>65378897.049999997</c:v>
                </c:pt>
                <c:pt idx="10">
                  <c:v>71292244.900000006</c:v>
                </c:pt>
                <c:pt idx="11">
                  <c:v>72751503.239999995</c:v>
                </c:pt>
                <c:pt idx="12">
                  <c:v>73974381.650000006</c:v>
                </c:pt>
                <c:pt idx="13">
                  <c:v>84373816.469999999</c:v>
                </c:pt>
                <c:pt idx="14">
                  <c:v>82332380.790000007</c:v>
                </c:pt>
                <c:pt idx="15">
                  <c:v>81638153.260000005</c:v>
                </c:pt>
                <c:pt idx="16">
                  <c:v>86427300.689999998</c:v>
                </c:pt>
                <c:pt idx="17">
                  <c:v>94131315.950000003</c:v>
                </c:pt>
                <c:pt idx="18">
                  <c:v>95265911.290000007</c:v>
                </c:pt>
                <c:pt idx="19">
                  <c:v>102812121.7</c:v>
                </c:pt>
              </c:numCache>
            </c:numRef>
          </c:val>
        </c:ser>
        <c:ser>
          <c:idx val="4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[1]KolAnt1!$N$197:$N$216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0"/>
          <c:order val="3"/>
          <c:tx>
            <c:v>Все включено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val>
            <c:numRef>
              <c:f>[1]KolAnt1!$N$77:$N$96</c:f>
              <c:numCache>
                <c:formatCode>General</c:formatCode>
                <c:ptCount val="20"/>
                <c:pt idx="0">
                  <c:v>92841.8</c:v>
                </c:pt>
                <c:pt idx="1">
                  <c:v>2425482.5</c:v>
                </c:pt>
                <c:pt idx="2">
                  <c:v>8207688.21</c:v>
                </c:pt>
                <c:pt idx="3">
                  <c:v>17008862.539999999</c:v>
                </c:pt>
                <c:pt idx="4">
                  <c:v>26939256.140000001</c:v>
                </c:pt>
                <c:pt idx="5">
                  <c:v>36730047.869999997</c:v>
                </c:pt>
                <c:pt idx="6">
                  <c:v>40943606.93</c:v>
                </c:pt>
                <c:pt idx="7">
                  <c:v>53095630.200000003</c:v>
                </c:pt>
                <c:pt idx="8">
                  <c:v>60063464.039999999</c:v>
                </c:pt>
                <c:pt idx="9">
                  <c:v>60981724.420000002</c:v>
                </c:pt>
                <c:pt idx="10">
                  <c:v>64096305.149999999</c:v>
                </c:pt>
                <c:pt idx="11">
                  <c:v>68561854.25</c:v>
                </c:pt>
                <c:pt idx="12">
                  <c:v>82301456.569999993</c:v>
                </c:pt>
                <c:pt idx="13">
                  <c:v>73057312.590000004</c:v>
                </c:pt>
                <c:pt idx="14">
                  <c:v>80035530.319999993</c:v>
                </c:pt>
                <c:pt idx="15">
                  <c:v>82206616.280000001</c:v>
                </c:pt>
                <c:pt idx="16">
                  <c:v>87918077.099999994</c:v>
                </c:pt>
                <c:pt idx="17">
                  <c:v>105311266.09999999</c:v>
                </c:pt>
                <c:pt idx="18">
                  <c:v>98078880.609999999</c:v>
                </c:pt>
                <c:pt idx="19">
                  <c:v>100603049.5</c:v>
                </c:pt>
              </c:numCache>
            </c:numRef>
          </c:val>
        </c:ser>
        <c:marker val="1"/>
        <c:axId val="201953664"/>
        <c:axId val="201955200"/>
      </c:lineChart>
      <c:catAx>
        <c:axId val="201953664"/>
        <c:scaling>
          <c:orientation val="minMax"/>
        </c:scaling>
        <c:axPos val="b"/>
        <c:majorGridlines/>
        <c:numFmt formatCode="General" sourceLinked="1"/>
        <c:tickLblPos val="nextTo"/>
        <c:crossAx val="201955200"/>
        <c:crosses val="autoZero"/>
        <c:auto val="1"/>
        <c:lblAlgn val="ctr"/>
        <c:lblOffset val="100"/>
      </c:catAx>
      <c:valAx>
        <c:axId val="201955200"/>
        <c:scaling>
          <c:logBase val="10"/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Кколичество "дополнительных" итераций</a:t>
                </a:r>
              </a:p>
            </c:rich>
          </c:tx>
        </c:title>
        <c:numFmt formatCode="General" sourceLinked="1"/>
        <c:tickLblPos val="nextTo"/>
        <c:crossAx val="201953664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[1]KolAnt1!$EB$245:$EB$264</c:f>
              <c:numCache>
                <c:formatCode>General</c:formatCode>
                <c:ptCount val="20"/>
                <c:pt idx="2">
                  <c:v>4765</c:v>
                </c:pt>
                <c:pt idx="3">
                  <c:v>68407</c:v>
                </c:pt>
                <c:pt idx="4">
                  <c:v>118433</c:v>
                </c:pt>
                <c:pt idx="5">
                  <c:v>82783.285709999996</c:v>
                </c:pt>
                <c:pt idx="6">
                  <c:v>129105.5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[1]KolAnt1!$EB$221:$EB$240</c:f>
              <c:numCache>
                <c:formatCode>General</c:formatCode>
                <c:ptCount val="20"/>
                <c:pt idx="0">
                  <c:v>26161</c:v>
                </c:pt>
                <c:pt idx="1">
                  <c:v>22515.14286</c:v>
                </c:pt>
                <c:pt idx="2">
                  <c:v>45546.166669999999</c:v>
                </c:pt>
                <c:pt idx="3">
                  <c:v>51039.111109999998</c:v>
                </c:pt>
                <c:pt idx="4">
                  <c:v>76622.36</c:v>
                </c:pt>
                <c:pt idx="5">
                  <c:v>58326.633329999997</c:v>
                </c:pt>
                <c:pt idx="6">
                  <c:v>78534.783779999998</c:v>
                </c:pt>
                <c:pt idx="7">
                  <c:v>82588.399999999994</c:v>
                </c:pt>
                <c:pt idx="8">
                  <c:v>75378.692309999999</c:v>
                </c:pt>
                <c:pt idx="9">
                  <c:v>115426.2708</c:v>
                </c:pt>
                <c:pt idx="10">
                  <c:v>92963.678570000004</c:v>
                </c:pt>
                <c:pt idx="11">
                  <c:v>108481.3455</c:v>
                </c:pt>
                <c:pt idx="12">
                  <c:v>116918.5</c:v>
                </c:pt>
                <c:pt idx="13">
                  <c:v>143248.59650000001</c:v>
                </c:pt>
                <c:pt idx="14">
                  <c:v>136435.26980000001</c:v>
                </c:pt>
                <c:pt idx="15">
                  <c:v>110683.2254</c:v>
                </c:pt>
                <c:pt idx="16">
                  <c:v>111188.2055</c:v>
                </c:pt>
                <c:pt idx="17">
                  <c:v>117764.37330000001</c:v>
                </c:pt>
                <c:pt idx="18">
                  <c:v>102172.6393</c:v>
                </c:pt>
                <c:pt idx="19">
                  <c:v>153776.20509999999</c:v>
                </c:pt>
              </c:numCache>
            </c:numRef>
          </c:val>
        </c:ser>
        <c:ser>
          <c:idx val="2"/>
          <c:order val="2"/>
          <c:tx>
            <c:v>k2=0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[1]KolAnt1!$EB$197:$EB$216</c:f>
              <c:numCache>
                <c:formatCode>General</c:formatCode>
                <c:ptCount val="20"/>
                <c:pt idx="0">
                  <c:v>31704</c:v>
                </c:pt>
                <c:pt idx="1">
                  <c:v>21978.57143</c:v>
                </c:pt>
                <c:pt idx="2">
                  <c:v>31871.36364</c:v>
                </c:pt>
                <c:pt idx="3">
                  <c:v>42025.95652</c:v>
                </c:pt>
                <c:pt idx="4">
                  <c:v>63113.428569999996</c:v>
                </c:pt>
                <c:pt idx="5">
                  <c:v>73070.729730000006</c:v>
                </c:pt>
                <c:pt idx="6">
                  <c:v>83512.047619999998</c:v>
                </c:pt>
                <c:pt idx="7">
                  <c:v>70948.421050000004</c:v>
                </c:pt>
                <c:pt idx="8">
                  <c:v>77577.803920000006</c:v>
                </c:pt>
                <c:pt idx="9">
                  <c:v>89219.462960000004</c:v>
                </c:pt>
                <c:pt idx="10">
                  <c:v>88108.036359999998</c:v>
                </c:pt>
                <c:pt idx="11">
                  <c:v>118919.4921</c:v>
                </c:pt>
                <c:pt idx="12">
                  <c:v>116797.0159</c:v>
                </c:pt>
                <c:pt idx="13">
                  <c:v>112913.3636</c:v>
                </c:pt>
                <c:pt idx="14">
                  <c:v>133929.61429999999</c:v>
                </c:pt>
                <c:pt idx="15">
                  <c:v>109991.4225</c:v>
                </c:pt>
                <c:pt idx="16">
                  <c:v>121627.13039999999</c:v>
                </c:pt>
                <c:pt idx="17">
                  <c:v>138546.25760000001</c:v>
                </c:pt>
                <c:pt idx="18">
                  <c:v>143375.1139</c:v>
                </c:pt>
                <c:pt idx="19">
                  <c:v>122888.1216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[1]KolAnt1!$EB$77:$EB$96</c:f>
              <c:numCache>
                <c:formatCode>General</c:formatCode>
                <c:ptCount val="20"/>
                <c:pt idx="0">
                  <c:v>6998</c:v>
                </c:pt>
                <c:pt idx="1">
                  <c:v>56793.85714</c:v>
                </c:pt>
                <c:pt idx="2">
                  <c:v>46151.3</c:v>
                </c:pt>
                <c:pt idx="3">
                  <c:v>42376.888890000002</c:v>
                </c:pt>
                <c:pt idx="4">
                  <c:v>55533.533329999998</c:v>
                </c:pt>
                <c:pt idx="5">
                  <c:v>52060.184209999999</c:v>
                </c:pt>
                <c:pt idx="6">
                  <c:v>77210.789470000003</c:v>
                </c:pt>
                <c:pt idx="7">
                  <c:v>109291.3824</c:v>
                </c:pt>
                <c:pt idx="8">
                  <c:v>96336.25</c:v>
                </c:pt>
                <c:pt idx="9">
                  <c:v>93840.891300000003</c:v>
                </c:pt>
                <c:pt idx="10">
                  <c:v>106949</c:v>
                </c:pt>
                <c:pt idx="11">
                  <c:v>85791.25</c:v>
                </c:pt>
                <c:pt idx="12">
                  <c:v>147239.4068</c:v>
                </c:pt>
                <c:pt idx="13">
                  <c:v>114088.9016</c:v>
                </c:pt>
                <c:pt idx="14">
                  <c:v>128749.2453</c:v>
                </c:pt>
                <c:pt idx="15">
                  <c:v>122649.8438</c:v>
                </c:pt>
                <c:pt idx="16">
                  <c:v>128244.44439999999</c:v>
                </c:pt>
                <c:pt idx="17">
                  <c:v>133553.13430000001</c:v>
                </c:pt>
                <c:pt idx="18">
                  <c:v>188702.36989999999</c:v>
                </c:pt>
                <c:pt idx="19">
                  <c:v>150038.68119999999</c:v>
                </c:pt>
              </c:numCache>
            </c:numRef>
          </c:val>
        </c:ser>
        <c:ser>
          <c:idx val="5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[1]KolAnt1!$EF$245:$EF$264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4765</c:v>
                </c:pt>
                <c:pt idx="3">
                  <c:v>181467.34976195323</c:v>
                </c:pt>
                <c:pt idx="4">
                  <c:v>198079.79977760481</c:v>
                </c:pt>
                <c:pt idx="5">
                  <c:v>160611.23993792606</c:v>
                </c:pt>
                <c:pt idx="6">
                  <c:v>232517.14498619427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6"/>
          <c:order val="5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[1]KolAnt1!$EE$245:$EE$264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4765</c:v>
                </c:pt>
                <c:pt idx="3">
                  <c:v>-44653.349761953243</c:v>
                </c:pt>
                <c:pt idx="4">
                  <c:v>38786.200222395186</c:v>
                </c:pt>
                <c:pt idx="5">
                  <c:v>4955.3314820739324</c:v>
                </c:pt>
                <c:pt idx="6">
                  <c:v>25693.855013805733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7"/>
          <c:order val="6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[1]KolAnt1!$EE$221:$EE$240</c:f>
              <c:numCache>
                <c:formatCode>General</c:formatCode>
                <c:ptCount val="20"/>
                <c:pt idx="0">
                  <c:v>26161</c:v>
                </c:pt>
                <c:pt idx="1">
                  <c:v>10280.615867728353</c:v>
                </c:pt>
                <c:pt idx="2">
                  <c:v>13989.944499148049</c:v>
                </c:pt>
                <c:pt idx="3">
                  <c:v>19624.946878598155</c:v>
                </c:pt>
                <c:pt idx="4">
                  <c:v>40853.250702673875</c:v>
                </c:pt>
                <c:pt idx="5">
                  <c:v>31208.661206039069</c:v>
                </c:pt>
                <c:pt idx="6">
                  <c:v>40970.906576961832</c:v>
                </c:pt>
                <c:pt idx="7">
                  <c:v>42248.078701121063</c:v>
                </c:pt>
                <c:pt idx="8">
                  <c:v>41143.845087421425</c:v>
                </c:pt>
                <c:pt idx="9">
                  <c:v>61954.040634275159</c:v>
                </c:pt>
                <c:pt idx="10">
                  <c:v>58495.830322520902</c:v>
                </c:pt>
                <c:pt idx="11">
                  <c:v>64936.675872416286</c:v>
                </c:pt>
                <c:pt idx="12">
                  <c:v>64582.144065248642</c:v>
                </c:pt>
                <c:pt idx="13">
                  <c:v>85355.017619425314</c:v>
                </c:pt>
                <c:pt idx="14">
                  <c:v>89097.479145782243</c:v>
                </c:pt>
                <c:pt idx="15">
                  <c:v>76296.465475725839</c:v>
                </c:pt>
                <c:pt idx="16">
                  <c:v>77371.590973053389</c:v>
                </c:pt>
                <c:pt idx="17">
                  <c:v>73027.077840631391</c:v>
                </c:pt>
                <c:pt idx="18">
                  <c:v>66611.13042583855</c:v>
                </c:pt>
                <c:pt idx="19">
                  <c:v>99669.384736750391</c:v>
                </c:pt>
              </c:numCache>
            </c:numRef>
          </c:val>
        </c:ser>
        <c:ser>
          <c:idx val="8"/>
          <c:order val="7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[1]KolAnt1!$EF$221:$EF$240</c:f>
              <c:numCache>
                <c:formatCode>General</c:formatCode>
                <c:ptCount val="20"/>
                <c:pt idx="0">
                  <c:v>26161</c:v>
                </c:pt>
                <c:pt idx="1">
                  <c:v>34749.669852271647</c:v>
                </c:pt>
                <c:pt idx="2">
                  <c:v>77102.388840851956</c:v>
                </c:pt>
                <c:pt idx="3">
                  <c:v>82453.275341401837</c:v>
                </c:pt>
                <c:pt idx="4">
                  <c:v>112391.46929732613</c:v>
                </c:pt>
                <c:pt idx="5">
                  <c:v>85444.605453960918</c:v>
                </c:pt>
                <c:pt idx="6">
                  <c:v>116098.66098303816</c:v>
                </c:pt>
                <c:pt idx="7">
                  <c:v>122928.72129887893</c:v>
                </c:pt>
                <c:pt idx="8">
                  <c:v>109613.53953257858</c:v>
                </c:pt>
                <c:pt idx="9">
                  <c:v>168898.50096572484</c:v>
                </c:pt>
                <c:pt idx="10">
                  <c:v>127431.52681747911</c:v>
                </c:pt>
                <c:pt idx="11">
                  <c:v>152026.0151275837</c:v>
                </c:pt>
                <c:pt idx="12">
                  <c:v>169254.85593475137</c:v>
                </c:pt>
                <c:pt idx="13">
                  <c:v>201142.17538057471</c:v>
                </c:pt>
                <c:pt idx="14">
                  <c:v>183773.06045421778</c:v>
                </c:pt>
                <c:pt idx="15">
                  <c:v>145069.98532427417</c:v>
                </c:pt>
                <c:pt idx="16">
                  <c:v>145004.8200269466</c:v>
                </c:pt>
                <c:pt idx="17">
                  <c:v>162501.66875936862</c:v>
                </c:pt>
                <c:pt idx="18">
                  <c:v>137734.14817416144</c:v>
                </c:pt>
                <c:pt idx="19">
                  <c:v>207883.02546324959</c:v>
                </c:pt>
              </c:numCache>
            </c:numRef>
          </c:val>
        </c:ser>
        <c:ser>
          <c:idx val="9"/>
          <c:order val="8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[1]KolAnt1!$EE$77:$EE$96</c:f>
              <c:numCache>
                <c:formatCode>General</c:formatCode>
                <c:ptCount val="20"/>
                <c:pt idx="0">
                  <c:v>6998</c:v>
                </c:pt>
                <c:pt idx="1">
                  <c:v>24589.093494594294</c:v>
                </c:pt>
                <c:pt idx="2">
                  <c:v>8661.2663428828819</c:v>
                </c:pt>
                <c:pt idx="3">
                  <c:v>11865.275436482734</c:v>
                </c:pt>
                <c:pt idx="4">
                  <c:v>34619.239751710193</c:v>
                </c:pt>
                <c:pt idx="5">
                  <c:v>30098.028732439656</c:v>
                </c:pt>
                <c:pt idx="6">
                  <c:v>38636.139519680284</c:v>
                </c:pt>
                <c:pt idx="7">
                  <c:v>60137.100232108744</c:v>
                </c:pt>
                <c:pt idx="8">
                  <c:v>58564.2254124475</c:v>
                </c:pt>
                <c:pt idx="9">
                  <c:v>56740.595702341132</c:v>
                </c:pt>
                <c:pt idx="10">
                  <c:v>59253.754433735325</c:v>
                </c:pt>
                <c:pt idx="11">
                  <c:v>45929.148844264098</c:v>
                </c:pt>
                <c:pt idx="12">
                  <c:v>88881.617321966929</c:v>
                </c:pt>
                <c:pt idx="13">
                  <c:v>69886.308941293828</c:v>
                </c:pt>
                <c:pt idx="14">
                  <c:v>69258.62546254418</c:v>
                </c:pt>
                <c:pt idx="15">
                  <c:v>75463.812274325464</c:v>
                </c:pt>
                <c:pt idx="16">
                  <c:v>85324.23237043104</c:v>
                </c:pt>
                <c:pt idx="17">
                  <c:v>79213.299785871524</c:v>
                </c:pt>
                <c:pt idx="18">
                  <c:v>122874.43608473281</c:v>
                </c:pt>
                <c:pt idx="19">
                  <c:v>90560.996336084063</c:v>
                </c:pt>
              </c:numCache>
            </c:numRef>
          </c:val>
        </c:ser>
        <c:ser>
          <c:idx val="10"/>
          <c:order val="9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[1]KolAnt1!$EF$77:$EF$96</c:f>
              <c:numCache>
                <c:formatCode>General</c:formatCode>
                <c:ptCount val="20"/>
                <c:pt idx="0">
                  <c:v>6998</c:v>
                </c:pt>
                <c:pt idx="1">
                  <c:v>88998.620785405714</c:v>
                </c:pt>
                <c:pt idx="2">
                  <c:v>83641.333657117124</c:v>
                </c:pt>
                <c:pt idx="3">
                  <c:v>72888.502343517262</c:v>
                </c:pt>
                <c:pt idx="4">
                  <c:v>76447.826908289804</c:v>
                </c:pt>
                <c:pt idx="5">
                  <c:v>74022.339687560336</c:v>
                </c:pt>
                <c:pt idx="6">
                  <c:v>115785.43942031972</c:v>
                </c:pt>
                <c:pt idx="7">
                  <c:v>158445.66456789128</c:v>
                </c:pt>
                <c:pt idx="8">
                  <c:v>134108.2745875525</c:v>
                </c:pt>
                <c:pt idx="9">
                  <c:v>130941.18689765887</c:v>
                </c:pt>
                <c:pt idx="10">
                  <c:v>154644.24556626467</c:v>
                </c:pt>
                <c:pt idx="11">
                  <c:v>125653.3511557359</c:v>
                </c:pt>
                <c:pt idx="12">
                  <c:v>205597.19627803308</c:v>
                </c:pt>
                <c:pt idx="13">
                  <c:v>158291.49425870617</c:v>
                </c:pt>
                <c:pt idx="14">
                  <c:v>188239.86513745581</c:v>
                </c:pt>
                <c:pt idx="15">
                  <c:v>169835.87532567454</c:v>
                </c:pt>
                <c:pt idx="16">
                  <c:v>171164.65642956895</c:v>
                </c:pt>
                <c:pt idx="17">
                  <c:v>187892.96881412849</c:v>
                </c:pt>
                <c:pt idx="18">
                  <c:v>254530.30371526716</c:v>
                </c:pt>
                <c:pt idx="19">
                  <c:v>209516.36606391592</c:v>
                </c:pt>
              </c:numCache>
            </c:numRef>
          </c:val>
        </c:ser>
        <c:ser>
          <c:idx val="11"/>
          <c:order val="10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[1]KolAnt1!$EE$197:$EE$216</c:f>
              <c:numCache>
                <c:formatCode>General</c:formatCode>
                <c:ptCount val="20"/>
                <c:pt idx="0">
                  <c:v>31704</c:v>
                </c:pt>
                <c:pt idx="1">
                  <c:v>14594.402976592828</c:v>
                </c:pt>
                <c:pt idx="2">
                  <c:v>13749.067325086537</c:v>
                </c:pt>
                <c:pt idx="3">
                  <c:v>24884.411591955442</c:v>
                </c:pt>
                <c:pt idx="4">
                  <c:v>38112.765701490454</c:v>
                </c:pt>
                <c:pt idx="5">
                  <c:v>44989.533425817637</c:v>
                </c:pt>
                <c:pt idx="6">
                  <c:v>52698.042868407938</c:v>
                </c:pt>
                <c:pt idx="7">
                  <c:v>47908.509592064031</c:v>
                </c:pt>
                <c:pt idx="8">
                  <c:v>50682.287305533406</c:v>
                </c:pt>
                <c:pt idx="9">
                  <c:v>54583.689389202947</c:v>
                </c:pt>
                <c:pt idx="10">
                  <c:v>62067.204233407596</c:v>
                </c:pt>
                <c:pt idx="11">
                  <c:v>81295.98429432213</c:v>
                </c:pt>
                <c:pt idx="12">
                  <c:v>77908.761275498226</c:v>
                </c:pt>
                <c:pt idx="13">
                  <c:v>74772.976781863676</c:v>
                </c:pt>
                <c:pt idx="14">
                  <c:v>90906.101793792579</c:v>
                </c:pt>
                <c:pt idx="15">
                  <c:v>73748.747175422192</c:v>
                </c:pt>
                <c:pt idx="16">
                  <c:v>74257.920790258329</c:v>
                </c:pt>
                <c:pt idx="17">
                  <c:v>98251.675720084953</c:v>
                </c:pt>
                <c:pt idx="18">
                  <c:v>99356.929230890848</c:v>
                </c:pt>
                <c:pt idx="19">
                  <c:v>82005.360866174422</c:v>
                </c:pt>
              </c:numCache>
            </c:numRef>
          </c:val>
        </c:ser>
        <c:ser>
          <c:idx val="12"/>
          <c:order val="11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[1]KolAnt1!$EF$197:$EF$216</c:f>
              <c:numCache>
                <c:formatCode>General</c:formatCode>
                <c:ptCount val="20"/>
                <c:pt idx="0">
                  <c:v>31704</c:v>
                </c:pt>
                <c:pt idx="1">
                  <c:v>29362.739883407172</c:v>
                </c:pt>
                <c:pt idx="2">
                  <c:v>49993.659954913463</c:v>
                </c:pt>
                <c:pt idx="3">
                  <c:v>59167.501448044553</c:v>
                </c:pt>
                <c:pt idx="4">
                  <c:v>88114.091438509538</c:v>
                </c:pt>
                <c:pt idx="5">
                  <c:v>101151.92603418237</c:v>
                </c:pt>
                <c:pt idx="6">
                  <c:v>114326.05237159206</c:v>
                </c:pt>
                <c:pt idx="7">
                  <c:v>93988.332507935978</c:v>
                </c:pt>
                <c:pt idx="8">
                  <c:v>104473.32053446661</c:v>
                </c:pt>
                <c:pt idx="9">
                  <c:v>123855.23653079706</c:v>
                </c:pt>
                <c:pt idx="10">
                  <c:v>114148.8684865924</c:v>
                </c:pt>
                <c:pt idx="11">
                  <c:v>156542.99990567786</c:v>
                </c:pt>
                <c:pt idx="12">
                  <c:v>155685.27052450177</c:v>
                </c:pt>
                <c:pt idx="13">
                  <c:v>151053.7504181363</c:v>
                </c:pt>
                <c:pt idx="14">
                  <c:v>176953.12680620741</c:v>
                </c:pt>
                <c:pt idx="15">
                  <c:v>146234.09782457782</c:v>
                </c:pt>
                <c:pt idx="16">
                  <c:v>168996.34000974166</c:v>
                </c:pt>
                <c:pt idx="17">
                  <c:v>178840.83947991507</c:v>
                </c:pt>
                <c:pt idx="18">
                  <c:v>187393.29856910915</c:v>
                </c:pt>
                <c:pt idx="19">
                  <c:v>163770.88233382558</c:v>
                </c:pt>
              </c:numCache>
            </c:numRef>
          </c:val>
        </c:ser>
        <c:marker val="1"/>
        <c:axId val="202049792"/>
        <c:axId val="202055680"/>
      </c:lineChart>
      <c:catAx>
        <c:axId val="202049792"/>
        <c:scaling>
          <c:orientation val="minMax"/>
        </c:scaling>
        <c:axPos val="b"/>
        <c:majorGridlines/>
        <c:numFmt formatCode="General" sourceLinked="1"/>
        <c:tickLblPos val="nextTo"/>
        <c:crossAx val="202055680"/>
        <c:crosses val="autoZero"/>
        <c:auto val="1"/>
        <c:lblAlgn val="ctr"/>
        <c:lblOffset val="100"/>
      </c:catAx>
      <c:valAx>
        <c:axId val="202055680"/>
        <c:scaling>
          <c:orientation val="minMax"/>
          <c:max val="300000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номера</a:t>
                </a:r>
                <a:r>
                  <a:rPr lang="ru-RU" baseline="0"/>
                  <a:t> итерации, на которой найдено оптимальное решение</a:t>
                </a:r>
                <a:endParaRPr lang="ru-RU"/>
              </a:p>
            </c:rich>
          </c:tx>
        </c:title>
        <c:numFmt formatCode="General" sourceLinked="1"/>
        <c:tickLblPos val="nextTo"/>
        <c:crossAx val="202049792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</c:legend>
    <c:plotVisOnly val="1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[1]KolAnt1!$LB$245:$LB$264</c:f>
              <c:numCache>
                <c:formatCode>General</c:formatCode>
                <c:ptCount val="20"/>
                <c:pt idx="0">
                  <c:v>1</c:v>
                </c:pt>
                <c:pt idx="1">
                  <c:v>0</c:v>
                </c:pt>
                <c:pt idx="2">
                  <c:v>0.33333333333333331</c:v>
                </c:pt>
                <c:pt idx="3">
                  <c:v>0.375</c:v>
                </c:pt>
                <c:pt idx="4">
                  <c:v>0.3</c:v>
                </c:pt>
                <c:pt idx="5">
                  <c:v>0.40476190499999998</c:v>
                </c:pt>
                <c:pt idx="6">
                  <c:v>0.44285714285714289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[1]KolAnt1!$LB$221:$LB$240</c:f>
              <c:numCache>
                <c:formatCode>General</c:formatCode>
                <c:ptCount val="20"/>
                <c:pt idx="0">
                  <c:v>1</c:v>
                </c:pt>
                <c:pt idx="1">
                  <c:v>0.57142857000000002</c:v>
                </c:pt>
                <c:pt idx="2">
                  <c:v>0.61111111000000007</c:v>
                </c:pt>
                <c:pt idx="3">
                  <c:v>0.625</c:v>
                </c:pt>
                <c:pt idx="4">
                  <c:v>0.624</c:v>
                </c:pt>
                <c:pt idx="5">
                  <c:v>0.68333333333333324</c:v>
                </c:pt>
                <c:pt idx="6">
                  <c:v>0.68339768285714286</c:v>
                </c:pt>
                <c:pt idx="7">
                  <c:v>0.16428571375000001</c:v>
                </c:pt>
                <c:pt idx="8">
                  <c:v>0.28490028444444443</c:v>
                </c:pt>
                <c:pt idx="9">
                  <c:v>0.35625000000000001</c:v>
                </c:pt>
                <c:pt idx="10">
                  <c:v>0.41883116909090906</c:v>
                </c:pt>
                <c:pt idx="11">
                  <c:v>0.13333333333333333</c:v>
                </c:pt>
                <c:pt idx="12">
                  <c:v>0.25076923076923074</c:v>
                </c:pt>
                <c:pt idx="13">
                  <c:v>0.31704260642857146</c:v>
                </c:pt>
                <c:pt idx="14">
                  <c:v>0.37777777799999995</c:v>
                </c:pt>
                <c:pt idx="15">
                  <c:v>0.41989436624999998</c:v>
                </c:pt>
                <c:pt idx="16">
                  <c:v>0.48428686529411763</c:v>
                </c:pt>
                <c:pt idx="17">
                  <c:v>0.53555555555555556</c:v>
                </c:pt>
                <c:pt idx="18">
                  <c:v>8.6281276842105264E-2</c:v>
                </c:pt>
                <c:pt idx="19">
                  <c:v>0.1506410255</c:v>
                </c:pt>
              </c:numCache>
            </c:numRef>
          </c:val>
        </c:ser>
        <c:ser>
          <c:idx val="2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[1]KolAnt1!$LB$197:$LB$216</c:f>
              <c:numCache>
                <c:formatCode>General</c:formatCode>
                <c:ptCount val="20"/>
                <c:pt idx="0">
                  <c:v>1</c:v>
                </c:pt>
                <c:pt idx="1">
                  <c:v>0.57142857000000002</c:v>
                </c:pt>
                <c:pt idx="2">
                  <c:v>0.63636363666666662</c:v>
                </c:pt>
                <c:pt idx="3">
                  <c:v>0.5</c:v>
                </c:pt>
                <c:pt idx="4">
                  <c:v>0.57857142799999994</c:v>
                </c:pt>
                <c:pt idx="5">
                  <c:v>0.57207207166666663</c:v>
                </c:pt>
                <c:pt idx="6">
                  <c:v>0.61904761857142865</c:v>
                </c:pt>
                <c:pt idx="7">
                  <c:v>0.55701754375000001</c:v>
                </c:pt>
                <c:pt idx="8">
                  <c:v>0.70806100222222224</c:v>
                </c:pt>
                <c:pt idx="9">
                  <c:v>0.74814814800000007</c:v>
                </c:pt>
                <c:pt idx="10">
                  <c:v>0.79504132272727268</c:v>
                </c:pt>
                <c:pt idx="11">
                  <c:v>0.75264550250000006</c:v>
                </c:pt>
                <c:pt idx="12">
                  <c:v>0.79975580000000002</c:v>
                </c:pt>
                <c:pt idx="13">
                  <c:v>0.81493506500000001</c:v>
                </c:pt>
                <c:pt idx="14">
                  <c:v>0.80952380933333334</c:v>
                </c:pt>
                <c:pt idx="15">
                  <c:v>0.83714788750000002</c:v>
                </c:pt>
                <c:pt idx="16">
                  <c:v>0.89002557529411763</c:v>
                </c:pt>
                <c:pt idx="17">
                  <c:v>0.95538720555555556</c:v>
                </c:pt>
                <c:pt idx="18">
                  <c:v>0.82544969999999995</c:v>
                </c:pt>
                <c:pt idx="19">
                  <c:v>0.90540540550000004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[1]KolAnt1!$LB$77:$LB$96</c:f>
              <c:numCache>
                <c:formatCode>General</c:formatCode>
                <c:ptCount val="20"/>
                <c:pt idx="0">
                  <c:v>1</c:v>
                </c:pt>
                <c:pt idx="1">
                  <c:v>0.57142857000000002</c:v>
                </c:pt>
                <c:pt idx="2">
                  <c:v>0.6</c:v>
                </c:pt>
                <c:pt idx="3">
                  <c:v>0.55555555499999998</c:v>
                </c:pt>
                <c:pt idx="4">
                  <c:v>0.52666666600000001</c:v>
                </c:pt>
                <c:pt idx="5">
                  <c:v>0.55263157833333332</c:v>
                </c:pt>
                <c:pt idx="6">
                  <c:v>0.66165413571428566</c:v>
                </c:pt>
                <c:pt idx="7">
                  <c:v>0.81985294124999997</c:v>
                </c:pt>
                <c:pt idx="8">
                  <c:v>0.73737373777777782</c:v>
                </c:pt>
                <c:pt idx="9">
                  <c:v>0.77608695699999997</c:v>
                </c:pt>
                <c:pt idx="10">
                  <c:v>0.78074866272727272</c:v>
                </c:pt>
                <c:pt idx="11">
                  <c:v>0.83333333333333337</c:v>
                </c:pt>
                <c:pt idx="12">
                  <c:v>0.79661016923076922</c:v>
                </c:pt>
                <c:pt idx="13">
                  <c:v>0.8278688521428571</c:v>
                </c:pt>
                <c:pt idx="14">
                  <c:v>1</c:v>
                </c:pt>
                <c:pt idx="15">
                  <c:v>0.8828125</c:v>
                </c:pt>
                <c:pt idx="16">
                  <c:v>0.84640522882352942</c:v>
                </c:pt>
                <c:pt idx="17">
                  <c:v>0.95439469333333327</c:v>
                </c:pt>
                <c:pt idx="18">
                  <c:v>0.91636625789473691</c:v>
                </c:pt>
                <c:pt idx="19">
                  <c:v>1.0079710145</c:v>
                </c:pt>
              </c:numCache>
            </c:numRef>
          </c:val>
        </c:ser>
        <c:marker val="1"/>
        <c:axId val="202101888"/>
        <c:axId val="202103424"/>
      </c:lineChart>
      <c:catAx>
        <c:axId val="202101888"/>
        <c:scaling>
          <c:orientation val="minMax"/>
        </c:scaling>
        <c:axPos val="b"/>
        <c:majorGridlines/>
        <c:numFmt formatCode="General" sourceLinked="1"/>
        <c:tickLblPos val="nextTo"/>
        <c:crossAx val="202103424"/>
        <c:crosses val="autoZero"/>
        <c:auto val="1"/>
        <c:lblAlgn val="ctr"/>
        <c:lblOffset val="100"/>
      </c:catAx>
      <c:valAx>
        <c:axId val="20210342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</a:t>
                </a:r>
                <a:r>
                  <a:rPr lang="ru-RU" baseline="0"/>
                  <a:t> математического ожидания количества найденных оптимальных решений за 1000 итераций</a:t>
                </a:r>
                <a:endParaRPr lang="ru-RU"/>
              </a:p>
            </c:rich>
          </c:tx>
        </c:title>
        <c:numFmt formatCode="General" sourceLinked="1"/>
        <c:tickLblPos val="nextTo"/>
        <c:crossAx val="202101888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v>стандарт</c:v>
          </c:tx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[1]KolAnt1!$KC$245:$KC$264</c:f>
              <c:numCache>
                <c:formatCode>General</c:formatCode>
                <c:ptCount val="20"/>
                <c:pt idx="0">
                  <c:v>7.9480291539999994</c:v>
                </c:pt>
                <c:pt idx="1">
                  <c:v>12.983753609999999</c:v>
                </c:pt>
                <c:pt idx="2">
                  <c:v>17.550293906666663</c:v>
                </c:pt>
                <c:pt idx="3">
                  <c:v>20.528136515</c:v>
                </c:pt>
                <c:pt idx="4">
                  <c:v>22.449989056</c:v>
                </c:pt>
                <c:pt idx="5">
                  <c:v>22.018411633333336</c:v>
                </c:pt>
                <c:pt idx="6">
                  <c:v>21.616268140000003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1"/>
          <c:order val="1"/>
          <c:tx>
            <c:v>k2=1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[1]KolAnt1!$KC$221:$KC$240</c:f>
              <c:numCache>
                <c:formatCode>General</c:formatCode>
                <c:ptCount val="20"/>
                <c:pt idx="0">
                  <c:v>1.747683396</c:v>
                </c:pt>
                <c:pt idx="1">
                  <c:v>2.7276719759999999</c:v>
                </c:pt>
                <c:pt idx="2">
                  <c:v>3.7238547179999997</c:v>
                </c:pt>
                <c:pt idx="3">
                  <c:v>4.8963423974999998</c:v>
                </c:pt>
                <c:pt idx="4">
                  <c:v>5.2936804840000002</c:v>
                </c:pt>
                <c:pt idx="5">
                  <c:v>6.1048052766666663</c:v>
                </c:pt>
                <c:pt idx="6">
                  <c:v>6.3929081200000004</c:v>
                </c:pt>
                <c:pt idx="7">
                  <c:v>6.2534533999999997</c:v>
                </c:pt>
                <c:pt idx="8">
                  <c:v>6.4251730511111118</c:v>
                </c:pt>
                <c:pt idx="9">
                  <c:v>6.6125441060000005</c:v>
                </c:pt>
                <c:pt idx="10">
                  <c:v>6.367663641818182</c:v>
                </c:pt>
                <c:pt idx="11">
                  <c:v>6.244389953333334</c:v>
                </c:pt>
                <c:pt idx="12">
                  <c:v>5.7980751184615382</c:v>
                </c:pt>
                <c:pt idx="13">
                  <c:v>6.0662538614285717</c:v>
                </c:pt>
                <c:pt idx="14">
                  <c:v>5.6155514493333332</c:v>
                </c:pt>
                <c:pt idx="15">
                  <c:v>5.4758146999999999</c:v>
                </c:pt>
                <c:pt idx="16">
                  <c:v>5.2806542458823529</c:v>
                </c:pt>
                <c:pt idx="17">
                  <c:v>5.4263632422222221</c:v>
                </c:pt>
                <c:pt idx="18">
                  <c:v>5.1909185136842106</c:v>
                </c:pt>
                <c:pt idx="19">
                  <c:v>5.3596343809999993</c:v>
                </c:pt>
              </c:numCache>
            </c:numRef>
          </c:val>
        </c:ser>
        <c:ser>
          <c:idx val="2"/>
          <c:order val="2"/>
          <c:tx>
            <c:v>Сброс графа</c:v>
          </c:tx>
          <c:spPr>
            <a:ln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[1]KolAnt1!$KC$197:$KC$216</c:f>
              <c:numCache>
                <c:formatCode>General</c:formatCode>
                <c:ptCount val="20"/>
                <c:pt idx="0">
                  <c:v>1.1242030240000001</c:v>
                </c:pt>
                <c:pt idx="1">
                  <c:v>1.029100559</c:v>
                </c:pt>
                <c:pt idx="2">
                  <c:v>0.99962839133333337</c:v>
                </c:pt>
                <c:pt idx="3">
                  <c:v>0.9847438114999999</c:v>
                </c:pt>
                <c:pt idx="4">
                  <c:v>0.97521320119999999</c:v>
                </c:pt>
                <c:pt idx="5">
                  <c:v>0.96992174866666658</c:v>
                </c:pt>
                <c:pt idx="6">
                  <c:v>0.96450415200000006</c:v>
                </c:pt>
                <c:pt idx="7">
                  <c:v>0.96226471250000001</c:v>
                </c:pt>
                <c:pt idx="8">
                  <c:v>0.96184550955555559</c:v>
                </c:pt>
                <c:pt idx="9">
                  <c:v>0.95998556179999994</c:v>
                </c:pt>
                <c:pt idx="10">
                  <c:v>0.956788000909091</c:v>
                </c:pt>
                <c:pt idx="11">
                  <c:v>0.95548509866666675</c:v>
                </c:pt>
                <c:pt idx="12">
                  <c:v>0.95821333507692308</c:v>
                </c:pt>
                <c:pt idx="13">
                  <c:v>0.96041575457142847</c:v>
                </c:pt>
                <c:pt idx="14">
                  <c:v>0.95894095573333327</c:v>
                </c:pt>
                <c:pt idx="15">
                  <c:v>0.97190807400000012</c:v>
                </c:pt>
                <c:pt idx="16">
                  <c:v>0.96757261823529406</c:v>
                </c:pt>
                <c:pt idx="17">
                  <c:v>0.9526385851111111</c:v>
                </c:pt>
                <c:pt idx="18">
                  <c:v>0.94590792842105254</c:v>
                </c:pt>
                <c:pt idx="19">
                  <c:v>0.94420016720000011</c:v>
                </c:pt>
              </c:numCache>
            </c:numRef>
          </c:val>
        </c:ser>
        <c:ser>
          <c:idx val="3"/>
          <c:order val="3"/>
          <c:tx>
            <c:v>Все включено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'[1]KolAnt 1nso'!$A$101:$A$120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cat>
          <c:val>
            <c:numRef>
              <c:f>[1]KolAnt1!$KC$77:$KC$96</c:f>
              <c:numCache>
                <c:formatCode>General</c:formatCode>
                <c:ptCount val="20"/>
                <c:pt idx="0">
                  <c:v>1.2875776000000001</c:v>
                </c:pt>
                <c:pt idx="1">
                  <c:v>2.12432175</c:v>
                </c:pt>
                <c:pt idx="2">
                  <c:v>3.3625488786666664</c:v>
                </c:pt>
                <c:pt idx="3">
                  <c:v>4.5918758139999998</c:v>
                </c:pt>
                <c:pt idx="4">
                  <c:v>5.5037210439999997</c:v>
                </c:pt>
                <c:pt idx="5">
                  <c:v>6.2482048300000006</c:v>
                </c:pt>
                <c:pt idx="6">
                  <c:v>5.8331281057142856</c:v>
                </c:pt>
                <c:pt idx="7">
                  <c:v>6.4460670175000008</c:v>
                </c:pt>
                <c:pt idx="8">
                  <c:v>6.5518999155555564</c:v>
                </c:pt>
                <c:pt idx="9">
                  <c:v>6.2029526940000004</c:v>
                </c:pt>
                <c:pt idx="10">
                  <c:v>5.8153065927272731</c:v>
                </c:pt>
                <c:pt idx="11">
                  <c:v>5.7391141450000003</c:v>
                </c:pt>
                <c:pt idx="12">
                  <c:v>6.2493426276923074</c:v>
                </c:pt>
                <c:pt idx="13">
                  <c:v>5.3379363171428578</c:v>
                </c:pt>
                <c:pt idx="14">
                  <c:v>5.4349730479999998</c:v>
                </c:pt>
                <c:pt idx="15">
                  <c:v>5.26981350375</c:v>
                </c:pt>
                <c:pt idx="16">
                  <c:v>5.3271487152941175</c:v>
                </c:pt>
                <c:pt idx="17">
                  <c:v>5.9214810388888885</c:v>
                </c:pt>
                <c:pt idx="18">
                  <c:v>5.2902144305263157</c:v>
                </c:pt>
                <c:pt idx="19">
                  <c:v>5.2181052660000002</c:v>
                </c:pt>
              </c:numCache>
            </c:numRef>
          </c:val>
        </c:ser>
        <c:ser>
          <c:idx val="5"/>
          <c:order val="4"/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[1]KolAnt1!$KB$245:$KB$264</c:f>
              <c:numCache>
                <c:formatCode>General</c:formatCode>
                <c:ptCount val="20"/>
                <c:pt idx="0">
                  <c:v>7.849372472457719</c:v>
                </c:pt>
                <c:pt idx="1">
                  <c:v>12.548069158289159</c:v>
                </c:pt>
                <c:pt idx="2">
                  <c:v>16.578036108846085</c:v>
                </c:pt>
                <c:pt idx="3">
                  <c:v>19.486247548993202</c:v>
                </c:pt>
                <c:pt idx="4">
                  <c:v>21.339909555279583</c:v>
                </c:pt>
                <c:pt idx="5">
                  <c:v>20.447218875678136</c:v>
                </c:pt>
                <c:pt idx="6">
                  <c:v>19.58674950317371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6"/>
          <c:order val="5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[1]KolAnt1!$KB$221:$KB$240</c:f>
              <c:numCache>
                <c:formatCode>General</c:formatCode>
                <c:ptCount val="20"/>
                <c:pt idx="0">
                  <c:v>1.6959389253049584</c:v>
                </c:pt>
                <c:pt idx="1">
                  <c:v>2.5589958604671428</c:v>
                </c:pt>
                <c:pt idx="2">
                  <c:v>3.338440435385849</c:v>
                </c:pt>
                <c:pt idx="3">
                  <c:v>4.3557023068203398</c:v>
                </c:pt>
                <c:pt idx="4">
                  <c:v>4.7537645915316658</c:v>
                </c:pt>
                <c:pt idx="5">
                  <c:v>5.3245930386616012</c:v>
                </c:pt>
                <c:pt idx="6">
                  <c:v>5.5305270352874096</c:v>
                </c:pt>
                <c:pt idx="7">
                  <c:v>5.435388775699133</c:v>
                </c:pt>
                <c:pt idx="8">
                  <c:v>5.5944763638366526</c:v>
                </c:pt>
                <c:pt idx="9">
                  <c:v>5.6721939807424544</c:v>
                </c:pt>
                <c:pt idx="10">
                  <c:v>5.5279659647426325</c:v>
                </c:pt>
                <c:pt idx="11">
                  <c:v>5.28807544545562</c:v>
                </c:pt>
                <c:pt idx="12">
                  <c:v>5.0550524954385088</c:v>
                </c:pt>
                <c:pt idx="13">
                  <c:v>5.2274961497418051</c:v>
                </c:pt>
                <c:pt idx="14">
                  <c:v>4.9672257566409188</c:v>
                </c:pt>
                <c:pt idx="15">
                  <c:v>4.8859653273815251</c:v>
                </c:pt>
                <c:pt idx="16">
                  <c:v>4.6775205606339725</c:v>
                </c:pt>
                <c:pt idx="17">
                  <c:v>4.8052837830023885</c:v>
                </c:pt>
                <c:pt idx="18">
                  <c:v>4.4749186720739482</c:v>
                </c:pt>
                <c:pt idx="19">
                  <c:v>4.7556459987445745</c:v>
                </c:pt>
              </c:numCache>
            </c:numRef>
          </c:val>
        </c:ser>
        <c:ser>
          <c:idx val="7"/>
          <c:order val="6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[1]KolAnt1!$KB$77:$KB$96</c:f>
              <c:numCache>
                <c:formatCode>General</c:formatCode>
                <c:ptCount val="20"/>
                <c:pt idx="0">
                  <c:v>1.2780692425892013</c:v>
                </c:pt>
                <c:pt idx="1">
                  <c:v>1.9981313941144268</c:v>
                </c:pt>
                <c:pt idx="2">
                  <c:v>3.1388623193161269</c:v>
                </c:pt>
                <c:pt idx="3">
                  <c:v>4.0787258151397614</c:v>
                </c:pt>
                <c:pt idx="4">
                  <c:v>4.9244958627969755</c:v>
                </c:pt>
                <c:pt idx="5">
                  <c:v>5.3842538100406658</c:v>
                </c:pt>
                <c:pt idx="6">
                  <c:v>5.0954081980083332</c:v>
                </c:pt>
                <c:pt idx="7">
                  <c:v>5.5799919185609621</c:v>
                </c:pt>
                <c:pt idx="8">
                  <c:v>5.6212746286696289</c:v>
                </c:pt>
                <c:pt idx="9">
                  <c:v>5.4327697115848794</c:v>
                </c:pt>
                <c:pt idx="10">
                  <c:v>5.0673968419614859</c:v>
                </c:pt>
                <c:pt idx="11">
                  <c:v>4.9739807199931443</c:v>
                </c:pt>
                <c:pt idx="12">
                  <c:v>5.345898107270572</c:v>
                </c:pt>
                <c:pt idx="13">
                  <c:v>4.778622580336271</c:v>
                </c:pt>
                <c:pt idx="14">
                  <c:v>4.7793864620024911</c:v>
                </c:pt>
                <c:pt idx="15">
                  <c:v>4.7182422178321266</c:v>
                </c:pt>
                <c:pt idx="16">
                  <c:v>4.7730091430508601</c:v>
                </c:pt>
                <c:pt idx="17">
                  <c:v>4.7414631082611773</c:v>
                </c:pt>
                <c:pt idx="18">
                  <c:v>4.6723685042768448</c:v>
                </c:pt>
                <c:pt idx="19">
                  <c:v>4.606224241743794</c:v>
                </c:pt>
              </c:numCache>
            </c:numRef>
          </c:val>
        </c:ser>
        <c:ser>
          <c:idx val="8"/>
          <c:order val="7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[1]KolAnt1!$KB$197:$KB$216</c:f>
              <c:numCache>
                <c:formatCode>General</c:formatCode>
                <c:ptCount val="20"/>
                <c:pt idx="0">
                  <c:v>1.1230607015703664</c:v>
                </c:pt>
                <c:pt idx="1">
                  <c:v>1.0284979780660852</c:v>
                </c:pt>
                <c:pt idx="2">
                  <c:v>0.99911882188604129</c:v>
                </c:pt>
                <c:pt idx="3">
                  <c:v>0.98426477602824303</c:v>
                </c:pt>
                <c:pt idx="4">
                  <c:v>0.97479203638628131</c:v>
                </c:pt>
                <c:pt idx="5">
                  <c:v>0.96954025066342142</c:v>
                </c:pt>
                <c:pt idx="6">
                  <c:v>0.96411912263260069</c:v>
                </c:pt>
                <c:pt idx="7">
                  <c:v>0.96190062907076967</c:v>
                </c:pt>
                <c:pt idx="8">
                  <c:v>0.96148139713043745</c:v>
                </c:pt>
                <c:pt idx="9">
                  <c:v>0.95962917867509379</c:v>
                </c:pt>
                <c:pt idx="10">
                  <c:v>0.95648723156395421</c:v>
                </c:pt>
                <c:pt idx="11">
                  <c:v>0.9551946824225267</c:v>
                </c:pt>
                <c:pt idx="12">
                  <c:v>0.95736948383629172</c:v>
                </c:pt>
                <c:pt idx="13">
                  <c:v>0.96010043695526837</c:v>
                </c:pt>
                <c:pt idx="14">
                  <c:v>0.95587759556272389</c:v>
                </c:pt>
                <c:pt idx="15">
                  <c:v>0.96495419177042052</c:v>
                </c:pt>
                <c:pt idx="16">
                  <c:v>0.9657629852138202</c:v>
                </c:pt>
                <c:pt idx="17">
                  <c:v>0.95106394062652033</c:v>
                </c:pt>
                <c:pt idx="18">
                  <c:v>0.94521400494805052</c:v>
                </c:pt>
                <c:pt idx="19">
                  <c:v>0.94401886376552524</c:v>
                </c:pt>
              </c:numCache>
            </c:numRef>
          </c:val>
        </c:ser>
        <c:ser>
          <c:idx val="10"/>
          <c:order val="8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[1]KolAnt1!$JW$245:$JW$264</c:f>
              <c:numCache>
                <c:formatCode>General</c:formatCode>
                <c:ptCount val="20"/>
                <c:pt idx="0">
                  <c:v>8.0466858355422808</c:v>
                </c:pt>
                <c:pt idx="1">
                  <c:v>13.419438061710839</c:v>
                </c:pt>
                <c:pt idx="2">
                  <c:v>18.522551704487245</c:v>
                </c:pt>
                <c:pt idx="3">
                  <c:v>21.570025481006798</c:v>
                </c:pt>
                <c:pt idx="4">
                  <c:v>23.560068556720417</c:v>
                </c:pt>
                <c:pt idx="5">
                  <c:v>23.589604390988534</c:v>
                </c:pt>
                <c:pt idx="6">
                  <c:v>23.645786776826291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11"/>
          <c:order val="9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[1]KolAnt1!$JW$221:$JW$240</c:f>
              <c:numCache>
                <c:formatCode>General</c:formatCode>
                <c:ptCount val="20"/>
                <c:pt idx="0">
                  <c:v>1.7994278666950418</c:v>
                </c:pt>
                <c:pt idx="1">
                  <c:v>2.896348091532857</c:v>
                </c:pt>
                <c:pt idx="2">
                  <c:v>4.1092690006141508</c:v>
                </c:pt>
                <c:pt idx="3">
                  <c:v>5.4369824881796598</c:v>
                </c:pt>
                <c:pt idx="4">
                  <c:v>5.8335963764683347</c:v>
                </c:pt>
                <c:pt idx="5">
                  <c:v>6.8850175146717314</c:v>
                </c:pt>
                <c:pt idx="6">
                  <c:v>7.2552892047125912</c:v>
                </c:pt>
                <c:pt idx="7">
                  <c:v>7.0715180243008673</c:v>
                </c:pt>
                <c:pt idx="8">
                  <c:v>7.255869738385571</c:v>
                </c:pt>
                <c:pt idx="9">
                  <c:v>7.5528942312575467</c:v>
                </c:pt>
                <c:pt idx="10">
                  <c:v>7.2073613188937315</c:v>
                </c:pt>
                <c:pt idx="11">
                  <c:v>7.2007044612110471</c:v>
                </c:pt>
                <c:pt idx="12">
                  <c:v>6.5410977414845677</c:v>
                </c:pt>
                <c:pt idx="13">
                  <c:v>6.9050115731153374</c:v>
                </c:pt>
                <c:pt idx="14">
                  <c:v>6.2638771420257475</c:v>
                </c:pt>
                <c:pt idx="15">
                  <c:v>6.0656640726184756</c:v>
                </c:pt>
                <c:pt idx="16">
                  <c:v>5.8837879311307324</c:v>
                </c:pt>
                <c:pt idx="17">
                  <c:v>6.0474427014420558</c:v>
                </c:pt>
                <c:pt idx="18">
                  <c:v>5.9069183552944722</c:v>
                </c:pt>
                <c:pt idx="19">
                  <c:v>5.9636227632554242</c:v>
                </c:pt>
              </c:numCache>
            </c:numRef>
          </c:val>
        </c:ser>
        <c:ser>
          <c:idx val="12"/>
          <c:order val="10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[1]KolAnt1!$JW$77:$JW$96</c:f>
              <c:numCache>
                <c:formatCode>General</c:formatCode>
                <c:ptCount val="20"/>
                <c:pt idx="0">
                  <c:v>1.2970859574107987</c:v>
                </c:pt>
                <c:pt idx="1">
                  <c:v>2.2505121058855733</c:v>
                </c:pt>
                <c:pt idx="2">
                  <c:v>3.5862354380172059</c:v>
                </c:pt>
                <c:pt idx="3">
                  <c:v>5.105025812860239</c:v>
                </c:pt>
                <c:pt idx="4">
                  <c:v>6.0829462252030249</c:v>
                </c:pt>
                <c:pt idx="5">
                  <c:v>7.1121558499593345</c:v>
                </c:pt>
                <c:pt idx="6">
                  <c:v>6.5708480134202389</c:v>
                </c:pt>
                <c:pt idx="7">
                  <c:v>7.3121421164390386</c:v>
                </c:pt>
                <c:pt idx="8">
                  <c:v>7.482525202441483</c:v>
                </c:pt>
                <c:pt idx="9">
                  <c:v>6.9731356764151213</c:v>
                </c:pt>
                <c:pt idx="10">
                  <c:v>6.5632163434930604</c:v>
                </c:pt>
                <c:pt idx="11">
                  <c:v>6.5042475700068563</c:v>
                </c:pt>
                <c:pt idx="12">
                  <c:v>7.1527871481140437</c:v>
                </c:pt>
                <c:pt idx="13">
                  <c:v>5.8972500539494437</c:v>
                </c:pt>
                <c:pt idx="14">
                  <c:v>6.0905596339975094</c:v>
                </c:pt>
                <c:pt idx="15">
                  <c:v>5.8213847896678734</c:v>
                </c:pt>
                <c:pt idx="16">
                  <c:v>5.8812882875373749</c:v>
                </c:pt>
                <c:pt idx="17">
                  <c:v>7.1014989695165998</c:v>
                </c:pt>
                <c:pt idx="18">
                  <c:v>5.9080603567757866</c:v>
                </c:pt>
                <c:pt idx="19">
                  <c:v>5.8299862902562047</c:v>
                </c:pt>
              </c:numCache>
            </c:numRef>
          </c:val>
        </c:ser>
        <c:ser>
          <c:idx val="13"/>
          <c:order val="11"/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val>
            <c:numRef>
              <c:f>[1]KolAnt1!$JW$197:$JW$216</c:f>
              <c:numCache>
                <c:formatCode>General</c:formatCode>
                <c:ptCount val="20"/>
                <c:pt idx="0">
                  <c:v>1.1253453464296337</c:v>
                </c:pt>
                <c:pt idx="1">
                  <c:v>1.0297031399339147</c:v>
                </c:pt>
                <c:pt idx="2">
                  <c:v>1.0001379607806256</c:v>
                </c:pt>
                <c:pt idx="3">
                  <c:v>0.98522284697175677</c:v>
                </c:pt>
                <c:pt idx="4">
                  <c:v>0.97563436601371867</c:v>
                </c:pt>
                <c:pt idx="5">
                  <c:v>0.97030324666991186</c:v>
                </c:pt>
                <c:pt idx="6">
                  <c:v>0.96488918136739943</c:v>
                </c:pt>
                <c:pt idx="7">
                  <c:v>0.96262879592923034</c:v>
                </c:pt>
                <c:pt idx="8">
                  <c:v>0.96220962198067372</c:v>
                </c:pt>
                <c:pt idx="9">
                  <c:v>0.9603419449249061</c:v>
                </c:pt>
                <c:pt idx="10">
                  <c:v>0.95708877025422767</c:v>
                </c:pt>
                <c:pt idx="11">
                  <c:v>0.9557755149108067</c:v>
                </c:pt>
                <c:pt idx="12">
                  <c:v>0.95905718631755443</c:v>
                </c:pt>
                <c:pt idx="13">
                  <c:v>0.96073107218758869</c:v>
                </c:pt>
                <c:pt idx="14">
                  <c:v>0.96200431590394264</c:v>
                </c:pt>
                <c:pt idx="15">
                  <c:v>0.97886195622957961</c:v>
                </c:pt>
                <c:pt idx="16">
                  <c:v>0.96938225125676802</c:v>
                </c:pt>
                <c:pt idx="17">
                  <c:v>0.95421322959570176</c:v>
                </c:pt>
                <c:pt idx="18">
                  <c:v>0.94660185189405466</c:v>
                </c:pt>
                <c:pt idx="19">
                  <c:v>0.94438147063447486</c:v>
                </c:pt>
              </c:numCache>
            </c:numRef>
          </c:val>
        </c:ser>
        <c:marker val="1"/>
        <c:axId val="204180480"/>
        <c:axId val="204190464"/>
      </c:lineChart>
      <c:catAx>
        <c:axId val="204180480"/>
        <c:scaling>
          <c:orientation val="minMax"/>
        </c:scaling>
        <c:axPos val="b"/>
        <c:majorGridlines/>
        <c:numFmt formatCode="General" sourceLinked="1"/>
        <c:tickLblPos val="nextTo"/>
        <c:crossAx val="204190464"/>
        <c:crosses val="autoZero"/>
        <c:auto val="1"/>
        <c:lblAlgn val="ctr"/>
        <c:lblOffset val="100"/>
      </c:catAx>
      <c:valAx>
        <c:axId val="20419046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Оценка времени (в</a:t>
                </a:r>
                <a:r>
                  <a:rPr lang="ru-RU" baseline="0"/>
                  <a:t> сек.) выполнения 10000 итераций, нормированной, относительно количества агентов</a:t>
                </a:r>
                <a:endParaRPr lang="ru-RU"/>
              </a:p>
            </c:rich>
          </c:tx>
        </c:title>
        <c:numFmt formatCode="General" sourceLinked="1"/>
        <c:tickLblPos val="nextTo"/>
        <c:crossAx val="204180480"/>
        <c:crosses val="autoZero"/>
        <c:crossBetween val="between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</c:legend>
    <c:plotVisOnly val="1"/>
  </c:chart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315</xdr:col>
      <xdr:colOff>0</xdr:colOff>
      <xdr:row>1</xdr:row>
      <xdr:rowOff>119062</xdr:rowOff>
    </xdr:from>
    <xdr:to>
      <xdr:col>325</xdr:col>
      <xdr:colOff>438150</xdr:colOff>
      <xdr:row>22</xdr:row>
      <xdr:rowOff>61911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326</xdr:col>
      <xdr:colOff>85726</xdr:colOff>
      <xdr:row>1</xdr:row>
      <xdr:rowOff>147637</xdr:rowOff>
    </xdr:from>
    <xdr:to>
      <xdr:col>337</xdr:col>
      <xdr:colOff>1</xdr:colOff>
      <xdr:row>22</xdr:row>
      <xdr:rowOff>90486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337</xdr:col>
      <xdr:colOff>323851</xdr:colOff>
      <xdr:row>1</xdr:row>
      <xdr:rowOff>128587</xdr:rowOff>
    </xdr:from>
    <xdr:to>
      <xdr:col>348</xdr:col>
      <xdr:colOff>238126</xdr:colOff>
      <xdr:row>22</xdr:row>
      <xdr:rowOff>71436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315</xdr:col>
      <xdr:colOff>1</xdr:colOff>
      <xdr:row>23</xdr:row>
      <xdr:rowOff>33337</xdr:rowOff>
    </xdr:from>
    <xdr:to>
      <xdr:col>325</xdr:col>
      <xdr:colOff>381001</xdr:colOff>
      <xdr:row>43</xdr:row>
      <xdr:rowOff>166686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315</xdr:col>
      <xdr:colOff>9526</xdr:colOff>
      <xdr:row>44</xdr:row>
      <xdr:rowOff>61912</xdr:rowOff>
    </xdr:from>
    <xdr:to>
      <xdr:col>325</xdr:col>
      <xdr:colOff>447676</xdr:colOff>
      <xdr:row>65</xdr:row>
      <xdr:rowOff>4761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325</xdr:col>
      <xdr:colOff>542926</xdr:colOff>
      <xdr:row>44</xdr:row>
      <xdr:rowOff>71437</xdr:rowOff>
    </xdr:from>
    <xdr:to>
      <xdr:col>336</xdr:col>
      <xdr:colOff>361951</xdr:colOff>
      <xdr:row>65</xdr:row>
      <xdr:rowOff>14286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315</xdr:col>
      <xdr:colOff>28576</xdr:colOff>
      <xdr:row>65</xdr:row>
      <xdr:rowOff>61912</xdr:rowOff>
    </xdr:from>
    <xdr:to>
      <xdr:col>325</xdr:col>
      <xdr:colOff>409576</xdr:colOff>
      <xdr:row>86</xdr:row>
      <xdr:rowOff>4761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315</xdr:col>
      <xdr:colOff>19051</xdr:colOff>
      <xdr:row>86</xdr:row>
      <xdr:rowOff>42862</xdr:rowOff>
    </xdr:from>
    <xdr:to>
      <xdr:col>325</xdr:col>
      <xdr:colOff>457201</xdr:colOff>
      <xdr:row>106</xdr:row>
      <xdr:rowOff>176211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326</xdr:col>
      <xdr:colOff>23813</xdr:colOff>
      <xdr:row>23</xdr:row>
      <xdr:rowOff>38099</xdr:rowOff>
    </xdr:from>
    <xdr:to>
      <xdr:col>336</xdr:col>
      <xdr:colOff>404813</xdr:colOff>
      <xdr:row>43</xdr:row>
      <xdr:rowOff>171448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315</xdr:col>
      <xdr:colOff>0</xdr:colOff>
      <xdr:row>107</xdr:row>
      <xdr:rowOff>0</xdr:rowOff>
    </xdr:from>
    <xdr:to>
      <xdr:col>325</xdr:col>
      <xdr:colOff>428625</xdr:colOff>
      <xdr:row>127</xdr:row>
      <xdr:rowOff>133349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331</xdr:col>
      <xdr:colOff>428625</xdr:colOff>
      <xdr:row>108</xdr:row>
      <xdr:rowOff>0</xdr:rowOff>
    </xdr:from>
    <xdr:to>
      <xdr:col>342</xdr:col>
      <xdr:colOff>247650</xdr:colOff>
      <xdr:row>128</xdr:row>
      <xdr:rowOff>133349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342</xdr:col>
      <xdr:colOff>514351</xdr:colOff>
      <xdr:row>108</xdr:row>
      <xdr:rowOff>28575</xdr:rowOff>
    </xdr:from>
    <xdr:to>
      <xdr:col>353</xdr:col>
      <xdr:colOff>428626</xdr:colOff>
      <xdr:row>128</xdr:row>
      <xdr:rowOff>161924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354</xdr:col>
      <xdr:colOff>133351</xdr:colOff>
      <xdr:row>108</xdr:row>
      <xdr:rowOff>9525</xdr:rowOff>
    </xdr:from>
    <xdr:to>
      <xdr:col>365</xdr:col>
      <xdr:colOff>47626</xdr:colOff>
      <xdr:row>128</xdr:row>
      <xdr:rowOff>142874</xdr:rowOff>
    </xdr:to>
    <xdr:graphicFrame macro="">
      <xdr:nvGraphicFramePr>
        <xdr:cNvPr id="14" name="Диаграмма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331</xdr:col>
      <xdr:colOff>428626</xdr:colOff>
      <xdr:row>129</xdr:row>
      <xdr:rowOff>104775</xdr:rowOff>
    </xdr:from>
    <xdr:to>
      <xdr:col>342</xdr:col>
      <xdr:colOff>190501</xdr:colOff>
      <xdr:row>150</xdr:row>
      <xdr:rowOff>47624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331</xdr:col>
      <xdr:colOff>438151</xdr:colOff>
      <xdr:row>150</xdr:row>
      <xdr:rowOff>133350</xdr:rowOff>
    </xdr:from>
    <xdr:to>
      <xdr:col>342</xdr:col>
      <xdr:colOff>257176</xdr:colOff>
      <xdr:row>171</xdr:row>
      <xdr:rowOff>76199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342</xdr:col>
      <xdr:colOff>352426</xdr:colOff>
      <xdr:row>150</xdr:row>
      <xdr:rowOff>142875</xdr:rowOff>
    </xdr:from>
    <xdr:to>
      <xdr:col>353</xdr:col>
      <xdr:colOff>171451</xdr:colOff>
      <xdr:row>171</xdr:row>
      <xdr:rowOff>85724</xdr:rowOff>
    </xdr:to>
    <xdr:graphicFrame macro="">
      <xdr:nvGraphicFramePr>
        <xdr:cNvPr id="17" name="Диаграмма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331</xdr:col>
      <xdr:colOff>457201</xdr:colOff>
      <xdr:row>171</xdr:row>
      <xdr:rowOff>133350</xdr:rowOff>
    </xdr:from>
    <xdr:to>
      <xdr:col>342</xdr:col>
      <xdr:colOff>219076</xdr:colOff>
      <xdr:row>192</xdr:row>
      <xdr:rowOff>76199</xdr:rowOff>
    </xdr:to>
    <xdr:graphicFrame macro="">
      <xdr:nvGraphicFramePr>
        <xdr:cNvPr id="18" name="Диаграмма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331</xdr:col>
      <xdr:colOff>447676</xdr:colOff>
      <xdr:row>192</xdr:row>
      <xdr:rowOff>114300</xdr:rowOff>
    </xdr:from>
    <xdr:to>
      <xdr:col>342</xdr:col>
      <xdr:colOff>266701</xdr:colOff>
      <xdr:row>213</xdr:row>
      <xdr:rowOff>57149</xdr:rowOff>
    </xdr:to>
    <xdr:graphicFrame macro="">
      <xdr:nvGraphicFramePr>
        <xdr:cNvPr id="19" name="Диаграмма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342</xdr:col>
      <xdr:colOff>452438</xdr:colOff>
      <xdr:row>129</xdr:row>
      <xdr:rowOff>109537</xdr:rowOff>
    </xdr:from>
    <xdr:to>
      <xdr:col>353</xdr:col>
      <xdr:colOff>214313</xdr:colOff>
      <xdr:row>150</xdr:row>
      <xdr:rowOff>52386</xdr:rowOff>
    </xdr:to>
    <xdr:graphicFrame macro="">
      <xdr:nvGraphicFramePr>
        <xdr:cNvPr id="20" name="Диаграмма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331</xdr:col>
      <xdr:colOff>428625</xdr:colOff>
      <xdr:row>213</xdr:row>
      <xdr:rowOff>71438</xdr:rowOff>
    </xdr:from>
    <xdr:to>
      <xdr:col>342</xdr:col>
      <xdr:colOff>238125</xdr:colOff>
      <xdr:row>234</xdr:row>
      <xdr:rowOff>14287</xdr:rowOff>
    </xdr:to>
    <xdr:graphicFrame macro="">
      <xdr:nvGraphicFramePr>
        <xdr:cNvPr id="21" name="Диаграмма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325</xdr:col>
      <xdr:colOff>495300</xdr:colOff>
      <xdr:row>65</xdr:row>
      <xdr:rowOff>66675</xdr:rowOff>
    </xdr:from>
    <xdr:to>
      <xdr:col>336</xdr:col>
      <xdr:colOff>266700</xdr:colOff>
      <xdr:row>86</xdr:row>
      <xdr:rowOff>9524</xdr:rowOff>
    </xdr:to>
    <xdr:graphicFrame macro="">
      <xdr:nvGraphicFramePr>
        <xdr:cNvPr id="22" name="Диаграмма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342</xdr:col>
      <xdr:colOff>361950</xdr:colOff>
      <xdr:row>171</xdr:row>
      <xdr:rowOff>95250</xdr:rowOff>
    </xdr:from>
    <xdr:to>
      <xdr:col>353</xdr:col>
      <xdr:colOff>123825</xdr:colOff>
      <xdr:row>192</xdr:row>
      <xdr:rowOff>38099</xdr:rowOff>
    </xdr:to>
    <xdr:graphicFrame macro="">
      <xdr:nvGraphicFramePr>
        <xdr:cNvPr id="23" name="Диаграмма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321</xdr:col>
      <xdr:colOff>138546</xdr:colOff>
      <xdr:row>236</xdr:row>
      <xdr:rowOff>0</xdr:rowOff>
    </xdr:from>
    <xdr:to>
      <xdr:col>331</xdr:col>
      <xdr:colOff>563707</xdr:colOff>
      <xdr:row>256</xdr:row>
      <xdr:rowOff>133349</xdr:rowOff>
    </xdr:to>
    <xdr:graphicFrame macro="">
      <xdr:nvGraphicFramePr>
        <xdr:cNvPr id="24" name="Диаграмма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332</xdr:col>
      <xdr:colOff>224272</xdr:colOff>
      <xdr:row>236</xdr:row>
      <xdr:rowOff>28575</xdr:rowOff>
    </xdr:from>
    <xdr:to>
      <xdr:col>343</xdr:col>
      <xdr:colOff>138547</xdr:colOff>
      <xdr:row>256</xdr:row>
      <xdr:rowOff>161924</xdr:rowOff>
    </xdr:to>
    <xdr:graphicFrame macro="">
      <xdr:nvGraphicFramePr>
        <xdr:cNvPr id="25" name="Диаграмма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343</xdr:col>
      <xdr:colOff>449408</xdr:colOff>
      <xdr:row>236</xdr:row>
      <xdr:rowOff>9525</xdr:rowOff>
    </xdr:from>
    <xdr:to>
      <xdr:col>354</xdr:col>
      <xdr:colOff>363683</xdr:colOff>
      <xdr:row>256</xdr:row>
      <xdr:rowOff>142874</xdr:rowOff>
    </xdr:to>
    <xdr:graphicFrame macro="">
      <xdr:nvGraphicFramePr>
        <xdr:cNvPr id="26" name="Диаграмма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321</xdr:col>
      <xdr:colOff>138547</xdr:colOff>
      <xdr:row>257</xdr:row>
      <xdr:rowOff>104775</xdr:rowOff>
    </xdr:from>
    <xdr:to>
      <xdr:col>331</xdr:col>
      <xdr:colOff>506558</xdr:colOff>
      <xdr:row>278</xdr:row>
      <xdr:rowOff>47624</xdr:rowOff>
    </xdr:to>
    <xdr:graphicFrame macro="">
      <xdr:nvGraphicFramePr>
        <xdr:cNvPr id="27" name="Диаграмма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321</xdr:col>
      <xdr:colOff>148072</xdr:colOff>
      <xdr:row>278</xdr:row>
      <xdr:rowOff>133350</xdr:rowOff>
    </xdr:from>
    <xdr:to>
      <xdr:col>331</xdr:col>
      <xdr:colOff>573233</xdr:colOff>
      <xdr:row>299</xdr:row>
      <xdr:rowOff>76199</xdr:rowOff>
    </xdr:to>
    <xdr:graphicFrame macro="">
      <xdr:nvGraphicFramePr>
        <xdr:cNvPr id="28" name="Диаграмма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332</xdr:col>
      <xdr:colOff>62347</xdr:colOff>
      <xdr:row>278</xdr:row>
      <xdr:rowOff>142875</xdr:rowOff>
    </xdr:from>
    <xdr:to>
      <xdr:col>342</xdr:col>
      <xdr:colOff>487508</xdr:colOff>
      <xdr:row>299</xdr:row>
      <xdr:rowOff>85724</xdr:rowOff>
    </xdr:to>
    <xdr:graphicFrame macro="">
      <xdr:nvGraphicFramePr>
        <xdr:cNvPr id="29" name="Диаграмма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321</xdr:col>
      <xdr:colOff>167122</xdr:colOff>
      <xdr:row>299</xdr:row>
      <xdr:rowOff>133350</xdr:rowOff>
    </xdr:from>
    <xdr:to>
      <xdr:col>331</xdr:col>
      <xdr:colOff>535133</xdr:colOff>
      <xdr:row>320</xdr:row>
      <xdr:rowOff>76199</xdr:rowOff>
    </xdr:to>
    <xdr:graphicFrame macro="">
      <xdr:nvGraphicFramePr>
        <xdr:cNvPr id="30" name="Диаграмма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321</xdr:col>
      <xdr:colOff>157597</xdr:colOff>
      <xdr:row>320</xdr:row>
      <xdr:rowOff>114300</xdr:rowOff>
    </xdr:from>
    <xdr:to>
      <xdr:col>331</xdr:col>
      <xdr:colOff>582758</xdr:colOff>
      <xdr:row>341</xdr:row>
      <xdr:rowOff>57149</xdr:rowOff>
    </xdr:to>
    <xdr:graphicFrame macro="">
      <xdr:nvGraphicFramePr>
        <xdr:cNvPr id="31" name="Диаграмма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332</xdr:col>
      <xdr:colOff>162359</xdr:colOff>
      <xdr:row>257</xdr:row>
      <xdr:rowOff>109537</xdr:rowOff>
    </xdr:from>
    <xdr:to>
      <xdr:col>342</xdr:col>
      <xdr:colOff>530370</xdr:colOff>
      <xdr:row>278</xdr:row>
      <xdr:rowOff>52386</xdr:rowOff>
    </xdr:to>
    <xdr:graphicFrame macro="">
      <xdr:nvGraphicFramePr>
        <xdr:cNvPr id="32" name="Диаграмма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321</xdr:col>
      <xdr:colOff>138546</xdr:colOff>
      <xdr:row>341</xdr:row>
      <xdr:rowOff>71438</xdr:rowOff>
    </xdr:from>
    <xdr:to>
      <xdr:col>331</xdr:col>
      <xdr:colOff>554182</xdr:colOff>
      <xdr:row>362</xdr:row>
      <xdr:rowOff>14287</xdr:rowOff>
    </xdr:to>
    <xdr:graphicFrame macro="">
      <xdr:nvGraphicFramePr>
        <xdr:cNvPr id="33" name="Диаграмма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332</xdr:col>
      <xdr:colOff>71871</xdr:colOff>
      <xdr:row>299</xdr:row>
      <xdr:rowOff>95250</xdr:rowOff>
    </xdr:from>
    <xdr:to>
      <xdr:col>342</xdr:col>
      <xdr:colOff>439882</xdr:colOff>
      <xdr:row>320</xdr:row>
      <xdr:rowOff>38099</xdr:rowOff>
    </xdr:to>
    <xdr:graphicFrame macro="">
      <xdr:nvGraphicFramePr>
        <xdr:cNvPr id="34" name="Диаграмма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st%201%20Article%20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KolIteration"/>
      <sheetName val="KolAnt"/>
      <sheetName val="KolAnt1"/>
      <sheetName val="KolAnt 1o"/>
      <sheetName val="KolAnt 1no"/>
      <sheetName val="KolAnt 1nso"/>
      <sheetName val="Ro"/>
      <sheetName val="Ro1"/>
      <sheetName val="koliter Povtor"/>
    </sheetNames>
    <sheetDataSet>
      <sheetData sheetId="0" refreshError="1"/>
      <sheetData sheetId="1" refreshError="1"/>
      <sheetData sheetId="2">
        <row r="5">
          <cell r="E5">
            <v>2.2797600000000001E-2</v>
          </cell>
          <cell r="H5">
            <v>2.1554712668666324E-2</v>
          </cell>
          <cell r="I5">
            <v>2.4040487331333679E-2</v>
          </cell>
          <cell r="X5">
            <v>0.96671200000000013</v>
          </cell>
          <cell r="Y5">
            <v>0.97710240000000004</v>
          </cell>
          <cell r="EE5" t="e">
            <v>#DIV/0!</v>
          </cell>
          <cell r="EF5" t="e">
            <v>#DIV/0!</v>
          </cell>
          <cell r="IS5">
            <v>0</v>
          </cell>
          <cell r="IV5" t="e">
            <v>#DIV/0!</v>
          </cell>
          <cell r="IW5" t="e">
            <v>#DIV/0!</v>
          </cell>
          <cell r="JU5">
            <v>0</v>
          </cell>
          <cell r="JV5">
            <v>0</v>
          </cell>
          <cell r="JW5">
            <v>1.0422892145248761</v>
          </cell>
          <cell r="JX5">
            <v>5.1998642500000001</v>
          </cell>
          <cell r="JZ5">
            <v>5.1882824273756194</v>
          </cell>
          <cell r="KA5">
            <v>5.2114460726243808</v>
          </cell>
          <cell r="KB5">
            <v>1.0376564854751238</v>
          </cell>
          <cell r="KC5">
            <v>1.0399728500000001</v>
          </cell>
          <cell r="LB5">
            <v>0</v>
          </cell>
        </row>
        <row r="6">
          <cell r="E6">
            <v>3.6708400000000002E-2</v>
          </cell>
          <cell r="H6">
            <v>3.4803238320124365E-2</v>
          </cell>
          <cell r="I6">
            <v>3.861356167987564E-2</v>
          </cell>
          <cell r="X6">
            <v>0.94062400000000002</v>
          </cell>
          <cell r="Y6">
            <v>0.96319160000000004</v>
          </cell>
          <cell r="EE6" t="e">
            <v>#DIV/0!</v>
          </cell>
          <cell r="EF6" t="e">
            <v>#DIV/0!</v>
          </cell>
          <cell r="IS6">
            <v>0</v>
          </cell>
          <cell r="IV6" t="e">
            <v>#DIV/0!</v>
          </cell>
          <cell r="IW6" t="e">
            <v>#DIV/0!</v>
          </cell>
          <cell r="JU6">
            <v>0</v>
          </cell>
          <cell r="JV6">
            <v>0</v>
          </cell>
          <cell r="JW6">
            <v>0.94024644528521739</v>
          </cell>
          <cell r="JX6">
            <v>9.3862177800000008</v>
          </cell>
          <cell r="JZ6">
            <v>9.369971107147828</v>
          </cell>
          <cell r="KA6">
            <v>9.4024644528521737</v>
          </cell>
          <cell r="KB6">
            <v>0.93699711071478275</v>
          </cell>
          <cell r="KC6">
            <v>0.93862177800000013</v>
          </cell>
          <cell r="LB6">
            <v>0</v>
          </cell>
        </row>
        <row r="7">
          <cell r="E7">
            <v>4.8537666666666666E-2</v>
          </cell>
          <cell r="H7">
            <v>4.660510541516738E-2</v>
          </cell>
          <cell r="I7">
            <v>5.0470227918165946E-2</v>
          </cell>
          <cell r="X7">
            <v>0.91895899999999997</v>
          </cell>
          <cell r="Y7">
            <v>0.95136233333333342</v>
          </cell>
          <cell r="EE7" t="e">
            <v>#DIV/0!</v>
          </cell>
          <cell r="EF7" t="e">
            <v>#DIV/0!</v>
          </cell>
          <cell r="IS7">
            <v>0</v>
          </cell>
          <cell r="IV7" t="e">
            <v>#DIV/0!</v>
          </cell>
          <cell r="IW7" t="e">
            <v>#DIV/0!</v>
          </cell>
          <cell r="JU7">
            <v>0</v>
          </cell>
          <cell r="JV7">
            <v>0</v>
          </cell>
          <cell r="JW7">
            <v>0.90696730009972615</v>
          </cell>
          <cell r="JX7">
            <v>13.58850589</v>
          </cell>
          <cell r="JZ7">
            <v>13.572502278504109</v>
          </cell>
          <cell r="KA7">
            <v>13.604509501495892</v>
          </cell>
          <cell r="KB7">
            <v>0.90483348523360729</v>
          </cell>
          <cell r="KC7">
            <v>0.90590039266666667</v>
          </cell>
          <cell r="LB7">
            <v>0</v>
          </cell>
        </row>
        <row r="8">
          <cell r="E8">
            <v>5.647025E-2</v>
          </cell>
          <cell r="H8">
            <v>5.4233557700904968E-2</v>
          </cell>
          <cell r="I8">
            <v>5.8706942299095025E-2</v>
          </cell>
          <cell r="X8">
            <v>0.90178400000000003</v>
          </cell>
          <cell r="Y8">
            <v>0.94342975000000007</v>
          </cell>
          <cell r="EB8">
            <v>6160</v>
          </cell>
          <cell r="EE8">
            <v>6160</v>
          </cell>
          <cell r="EF8">
            <v>6160</v>
          </cell>
          <cell r="IS8">
            <v>6.1218243036424857E-7</v>
          </cell>
          <cell r="IV8">
            <v>6.1218243036424857E-7</v>
          </cell>
          <cell r="IW8">
            <v>6.1218243036424857E-7</v>
          </cell>
          <cell r="JU8">
            <v>0.02</v>
          </cell>
          <cell r="JV8">
            <v>0.01</v>
          </cell>
          <cell r="JW8">
            <v>0.88952912838709408</v>
          </cell>
          <cell r="JX8">
            <v>17.770172989999999</v>
          </cell>
          <cell r="JZ8">
            <v>17.749763412258115</v>
          </cell>
          <cell r="KA8">
            <v>17.790582567741883</v>
          </cell>
          <cell r="KB8">
            <v>0.88748817061290575</v>
          </cell>
          <cell r="KC8">
            <v>0.88850864949999997</v>
          </cell>
          <cell r="LB8">
            <v>0.5</v>
          </cell>
        </row>
        <row r="9">
          <cell r="E9">
            <v>6.1544679999999997E-2</v>
          </cell>
          <cell r="H9">
            <v>5.9375565141638734E-2</v>
          </cell>
          <cell r="I9">
            <v>6.3713794858361261E-2</v>
          </cell>
          <cell r="X9">
            <v>0.88927000000000012</v>
          </cell>
          <cell r="Y9">
            <v>0.93835531999999999</v>
          </cell>
          <cell r="EB9">
            <v>13793.5</v>
          </cell>
          <cell r="EE9">
            <v>11299.301644756375</v>
          </cell>
          <cell r="EF9">
            <v>16287.698355243625</v>
          </cell>
          <cell r="IS9">
            <v>1.3708016807190361E-6</v>
          </cell>
          <cell r="IV9">
            <v>1.1229275880366409E-6</v>
          </cell>
          <cell r="IW9">
            <v>1.6186757734014311E-6</v>
          </cell>
          <cell r="JU9">
            <v>0.09</v>
          </cell>
          <cell r="JV9">
            <v>0.04</v>
          </cell>
          <cell r="JW9">
            <v>0.8808254498359106</v>
          </cell>
          <cell r="JX9">
            <v>21.997454569999999</v>
          </cell>
          <cell r="JZ9">
            <v>21.974272894102231</v>
          </cell>
          <cell r="KA9">
            <v>22.020636245897766</v>
          </cell>
          <cell r="KB9">
            <v>0.87897091576408926</v>
          </cell>
          <cell r="KC9">
            <v>0.87989818279999998</v>
          </cell>
          <cell r="LB9">
            <v>0.3</v>
          </cell>
        </row>
        <row r="10">
          <cell r="E10">
            <v>6.8768433333333323E-2</v>
          </cell>
          <cell r="H10">
            <v>6.6074656038411159E-2</v>
          </cell>
          <cell r="I10">
            <v>7.1462210628255501E-2</v>
          </cell>
          <cell r="X10">
            <v>0.87350899999999998</v>
          </cell>
          <cell r="Y10">
            <v>0.93113156666666652</v>
          </cell>
          <cell r="EB10">
            <v>14352</v>
          </cell>
          <cell r="EE10">
            <v>10469.948444566971</v>
          </cell>
          <cell r="EF10">
            <v>18234.051555433027</v>
          </cell>
          <cell r="IS10">
            <v>1.4263055585369635E-6</v>
          </cell>
          <cell r="IV10">
            <v>1.040506247497304E-6</v>
          </cell>
          <cell r="IW10">
            <v>1.8121048695766229E-6</v>
          </cell>
          <cell r="JU10">
            <v>0.09</v>
          </cell>
          <cell r="JV10">
            <v>0.05</v>
          </cell>
          <cell r="JW10">
            <v>0.87533249369318678</v>
          </cell>
          <cell r="JX10">
            <v>26.233640399999999</v>
          </cell>
          <cell r="JZ10">
            <v>26.207305989204393</v>
          </cell>
          <cell r="KA10">
            <v>26.259974810795605</v>
          </cell>
          <cell r="KB10">
            <v>0.87357686630681308</v>
          </cell>
          <cell r="KC10">
            <v>0.87445467999999993</v>
          </cell>
          <cell r="LB10">
            <v>0.5</v>
          </cell>
        </row>
        <row r="11">
          <cell r="E11">
            <v>7.1348599999999998E-2</v>
          </cell>
          <cell r="H11">
            <v>6.8689115629078437E-2</v>
          </cell>
          <cell r="I11">
            <v>7.4008084370921545E-2</v>
          </cell>
          <cell r="X11">
            <v>0.86517299999999997</v>
          </cell>
          <cell r="Y11">
            <v>0.92855140000000003</v>
          </cell>
          <cell r="EB11">
            <v>20296.666669999999</v>
          </cell>
          <cell r="EE11">
            <v>9998.5250442542692</v>
          </cell>
          <cell r="EF11">
            <v>30594.80829574573</v>
          </cell>
          <cell r="IS11">
            <v>2.0170881055736426E-6</v>
          </cell>
          <cell r="IV11">
            <v>9.9365606520282213E-7</v>
          </cell>
          <cell r="IW11">
            <v>3.0405201459444634E-6</v>
          </cell>
          <cell r="JU11">
            <v>0.16</v>
          </cell>
          <cell r="JV11">
            <v>0.03</v>
          </cell>
          <cell r="JW11">
            <v>0.87024450600574488</v>
          </cell>
          <cell r="JX11">
            <v>30.4293668</v>
          </cell>
          <cell r="JZ11">
            <v>30.40017588979893</v>
          </cell>
          <cell r="KA11">
            <v>30.45855771020107</v>
          </cell>
          <cell r="KB11">
            <v>0.8685764539942552</v>
          </cell>
          <cell r="KC11">
            <v>0.86941047999999999</v>
          </cell>
          <cell r="LB11">
            <v>1</v>
          </cell>
        </row>
        <row r="12">
          <cell r="E12">
            <v>7.4031700000000006E-2</v>
          </cell>
          <cell r="H12">
            <v>7.1513011869849569E-2</v>
          </cell>
          <cell r="I12">
            <v>7.6550388130150429E-2</v>
          </cell>
          <cell r="X12">
            <v>0.85522600000000004</v>
          </cell>
          <cell r="Y12">
            <v>0.92586829999999998</v>
          </cell>
          <cell r="EB12">
            <v>23852.25</v>
          </cell>
          <cell r="EE12">
            <v>19155.824178741081</v>
          </cell>
          <cell r="EF12">
            <v>28548.675821258919</v>
          </cell>
          <cell r="IS12">
            <v>2.3704429179635791E-6</v>
          </cell>
          <cell r="IV12">
            <v>1.9037108768460959E-6</v>
          </cell>
          <cell r="IW12">
            <v>2.8371749590810624E-6</v>
          </cell>
          <cell r="JU12">
            <v>0.19</v>
          </cell>
          <cell r="JV12">
            <v>0.08</v>
          </cell>
          <cell r="JW12">
            <v>0.86693580972393625</v>
          </cell>
          <cell r="JX12">
            <v>34.646963409999998</v>
          </cell>
          <cell r="JZ12">
            <v>34.616494431042547</v>
          </cell>
          <cell r="KA12">
            <v>34.677432388957449</v>
          </cell>
          <cell r="KB12">
            <v>0.86541236077606365</v>
          </cell>
          <cell r="KC12">
            <v>0.86617408524999995</v>
          </cell>
          <cell r="LB12">
            <v>0.578125</v>
          </cell>
        </row>
        <row r="13">
          <cell r="E13">
            <v>7.746055555555556E-2</v>
          </cell>
          <cell r="H13">
            <v>7.4544319674375581E-2</v>
          </cell>
          <cell r="I13">
            <v>8.0376791436735526E-2</v>
          </cell>
          <cell r="X13">
            <v>0.84747000000000006</v>
          </cell>
          <cell r="Y13">
            <v>0.92243944444444448</v>
          </cell>
          <cell r="EB13">
            <v>25027.736840000001</v>
          </cell>
          <cell r="EE13">
            <v>20883.668403995944</v>
          </cell>
          <cell r="EF13">
            <v>29171.805276004059</v>
          </cell>
          <cell r="IS13">
            <v>2.4872631112383178E-6</v>
          </cell>
          <cell r="IV13">
            <v>2.0754244932596273E-6</v>
          </cell>
          <cell r="IW13">
            <v>2.8991017292170087E-6</v>
          </cell>
          <cell r="JU13">
            <v>0.28999999999999998</v>
          </cell>
          <cell r="JV13">
            <v>0.19</v>
          </cell>
          <cell r="JW13">
            <v>0.86477342292711357</v>
          </cell>
          <cell r="JX13">
            <v>38.881587250000003</v>
          </cell>
          <cell r="JZ13">
            <v>38.848370468279896</v>
          </cell>
          <cell r="KA13">
            <v>38.914804031720109</v>
          </cell>
          <cell r="KB13">
            <v>0.86329712151733107</v>
          </cell>
          <cell r="KC13">
            <v>0.86403527222222232</v>
          </cell>
          <cell r="LB13">
            <v>0.42690058444444445</v>
          </cell>
        </row>
        <row r="14">
          <cell r="E14">
            <v>8.0558299999999999E-2</v>
          </cell>
          <cell r="H14">
            <v>7.7629720277459291E-2</v>
          </cell>
          <cell r="I14">
            <v>8.3486879722540722E-2</v>
          </cell>
          <cell r="X14">
            <v>0.83986800000000006</v>
          </cell>
          <cell r="Y14">
            <v>0.91934169999999993</v>
          </cell>
          <cell r="EB14">
            <v>30167.583330000001</v>
          </cell>
          <cell r="EE14">
            <v>26034.814415510391</v>
          </cell>
          <cell r="EF14">
            <v>34300.352244489608</v>
          </cell>
          <cell r="IS14">
            <v>2.998062415775226E-6</v>
          </cell>
          <cell r="IV14">
            <v>2.58734674723528E-6</v>
          </cell>
          <cell r="IW14">
            <v>3.4087780843151712E-6</v>
          </cell>
          <cell r="JU14">
            <v>0.36</v>
          </cell>
          <cell r="JV14">
            <v>0.24</v>
          </cell>
          <cell r="JW14">
            <v>0.86310552778786587</v>
          </cell>
          <cell r="JX14">
            <v>43.117147490000001</v>
          </cell>
          <cell r="JZ14">
            <v>43.079018590606708</v>
          </cell>
          <cell r="KA14">
            <v>43.155276389393293</v>
          </cell>
          <cell r="KB14">
            <v>0.8615803718121342</v>
          </cell>
          <cell r="KC14">
            <v>0.86234294980000004</v>
          </cell>
          <cell r="LB14">
            <v>0.48749999999999999</v>
          </cell>
        </row>
        <row r="15">
          <cell r="E15">
            <v>7.9865890909090909E-2</v>
          </cell>
          <cell r="H15">
            <v>7.7302807254240088E-2</v>
          </cell>
          <cell r="I15">
            <v>8.2428974563941729E-2</v>
          </cell>
          <cell r="X15">
            <v>0.83748700000000009</v>
          </cell>
          <cell r="Y15">
            <v>0.9200341090909091</v>
          </cell>
          <cell r="EB15">
            <v>32097.72222</v>
          </cell>
          <cell r="EE15">
            <v>26056.620488357796</v>
          </cell>
          <cell r="EF15">
            <v>38138.823951642204</v>
          </cell>
          <cell r="IS15">
            <v>3.1898801295123609E-6</v>
          </cell>
          <cell r="IV15">
            <v>2.5895138405262579E-6</v>
          </cell>
          <cell r="IW15">
            <v>3.7902464184984638E-6</v>
          </cell>
          <cell r="JU15">
            <v>0.41</v>
          </cell>
          <cell r="JV15">
            <v>0.18</v>
          </cell>
          <cell r="JW15">
            <v>0.86231329805833545</v>
          </cell>
          <cell r="JX15">
            <v>47.385981549999997</v>
          </cell>
          <cell r="JZ15">
            <v>47.344731706791542</v>
          </cell>
          <cell r="KA15">
            <v>47.427231393208451</v>
          </cell>
          <cell r="KB15">
            <v>0.86081330375984622</v>
          </cell>
          <cell r="KC15">
            <v>0.86156330090909083</v>
          </cell>
          <cell r="LB15">
            <v>0.73737373727272726</v>
          </cell>
        </row>
        <row r="16">
          <cell r="E16">
            <v>8.2051100000000002E-2</v>
          </cell>
          <cell r="H16">
            <v>7.9615284595735372E-2</v>
          </cell>
          <cell r="I16">
            <v>8.4486915404264645E-2</v>
          </cell>
          <cell r="X16">
            <v>0.82965699999999998</v>
          </cell>
          <cell r="Y16">
            <v>0.91784889999999997</v>
          </cell>
          <cell r="EB16">
            <v>40884.333330000001</v>
          </cell>
          <cell r="EE16">
            <v>37069.082079412256</v>
          </cell>
          <cell r="EF16">
            <v>44699.584580587747</v>
          </cell>
          <cell r="IS16">
            <v>4.0630958671723132E-6</v>
          </cell>
          <cell r="IV16">
            <v>3.6839351881081828E-6</v>
          </cell>
          <cell r="IW16">
            <v>4.4422565462364445E-6</v>
          </cell>
          <cell r="JU16">
            <v>0.41</v>
          </cell>
          <cell r="JV16">
            <v>0.27</v>
          </cell>
          <cell r="JW16">
            <v>0.86146740469506611</v>
          </cell>
          <cell r="JX16">
            <v>51.63399441</v>
          </cell>
          <cell r="JZ16">
            <v>51.579944538296033</v>
          </cell>
          <cell r="KA16">
            <v>51.688044281703966</v>
          </cell>
          <cell r="KB16">
            <v>0.85966574230493387</v>
          </cell>
          <cell r="KC16">
            <v>0.86056657349999999</v>
          </cell>
          <cell r="LB16">
            <v>0.59259259250000007</v>
          </cell>
        </row>
        <row r="17">
          <cell r="E17">
            <v>8.3122953846153841E-2</v>
          </cell>
          <cell r="H17">
            <v>8.0715161193692139E-2</v>
          </cell>
          <cell r="I17">
            <v>8.5530746498615542E-2</v>
          </cell>
          <cell r="X17">
            <v>0.82327299999999992</v>
          </cell>
          <cell r="Y17">
            <v>0.91677704615384614</v>
          </cell>
          <cell r="EB17">
            <v>39018.25806</v>
          </cell>
          <cell r="EE17">
            <v>33343.116649500909</v>
          </cell>
          <cell r="EF17">
            <v>44693.399470499091</v>
          </cell>
          <cell r="IS17">
            <v>3.8776448129464656E-6</v>
          </cell>
          <cell r="IV17">
            <v>3.3136477575341083E-6</v>
          </cell>
          <cell r="IW17">
            <v>4.4416418683588233E-6</v>
          </cell>
          <cell r="JU17">
            <v>0.47</v>
          </cell>
          <cell r="JV17">
            <v>0.31</v>
          </cell>
          <cell r="JW17">
            <v>0.86079452939577183</v>
          </cell>
          <cell r="JX17">
            <v>55.911777790000002</v>
          </cell>
          <cell r="JZ17">
            <v>55.871911169274838</v>
          </cell>
          <cell r="KA17">
            <v>55.951644410725166</v>
          </cell>
          <cell r="KB17">
            <v>0.85956786414268982</v>
          </cell>
          <cell r="KC17">
            <v>0.86018119676923077</v>
          </cell>
          <cell r="LB17">
            <v>0.60297766769230765</v>
          </cell>
        </row>
        <row r="18">
          <cell r="E18">
            <v>8.5786671428571423E-2</v>
          </cell>
          <cell r="H18">
            <v>8.3327622632907217E-2</v>
          </cell>
          <cell r="I18">
            <v>8.8245720224235644E-2</v>
          </cell>
          <cell r="X18">
            <v>0.81682100000000002</v>
          </cell>
          <cell r="Y18">
            <v>0.91411332857142846</v>
          </cell>
          <cell r="EB18">
            <v>42717.088239999997</v>
          </cell>
          <cell r="EE18">
            <v>37422.895139968336</v>
          </cell>
          <cell r="EF18">
            <v>48011.281340031659</v>
          </cell>
          <cell r="IS18">
            <v>4.2452355352024767E-6</v>
          </cell>
          <cell r="IV18">
            <v>3.7190972237097792E-6</v>
          </cell>
          <cell r="IW18">
            <v>4.7713738466951751E-6</v>
          </cell>
          <cell r="JU18">
            <v>0.48</v>
          </cell>
          <cell r="JV18">
            <v>0.34</v>
          </cell>
          <cell r="JW18">
            <v>0.87193566260049649</v>
          </cell>
          <cell r="JX18">
            <v>60.916837080000001</v>
          </cell>
          <cell r="JZ18">
            <v>60.798177777965243</v>
          </cell>
          <cell r="KA18">
            <v>61.035496382034758</v>
          </cell>
          <cell r="KB18">
            <v>0.86854539682807486</v>
          </cell>
          <cell r="KC18">
            <v>0.87024052971428567</v>
          </cell>
          <cell r="LB18">
            <v>0.62605042</v>
          </cell>
        </row>
        <row r="19">
          <cell r="E19">
            <v>8.6532799999999993E-2</v>
          </cell>
          <cell r="H19">
            <v>8.4061864859983321E-2</v>
          </cell>
          <cell r="I19">
            <v>8.9003735140016665E-2</v>
          </cell>
          <cell r="X19">
            <v>0.81317600000000001</v>
          </cell>
          <cell r="Y19">
            <v>0.91336720000000005</v>
          </cell>
          <cell r="EB19">
            <v>41145.724999999999</v>
          </cell>
          <cell r="EE19">
            <v>35818.422169173806</v>
          </cell>
          <cell r="EF19">
            <v>46473.027830826191</v>
          </cell>
          <cell r="IS19">
            <v>4.089073040519321E-6</v>
          </cell>
          <cell r="IV19">
            <v>3.5596442752171267E-6</v>
          </cell>
          <cell r="IW19">
            <v>4.6185018058215165E-6</v>
          </cell>
          <cell r="JU19">
            <v>0.63</v>
          </cell>
          <cell r="JV19">
            <v>0.4</v>
          </cell>
          <cell r="JW19">
            <v>0.88495285348535735</v>
          </cell>
          <cell r="JX19">
            <v>66.316559190000007</v>
          </cell>
          <cell r="JZ19">
            <v>66.261654368598215</v>
          </cell>
          <cell r="KA19">
            <v>66.371464011401798</v>
          </cell>
          <cell r="KB19">
            <v>0.88348872491464292</v>
          </cell>
          <cell r="KC19">
            <v>0.88422078920000013</v>
          </cell>
          <cell r="LB19">
            <v>0.62</v>
          </cell>
        </row>
        <row r="20">
          <cell r="E20">
            <v>8.7179687500000005E-2</v>
          </cell>
          <cell r="H20">
            <v>8.4633419361221027E-2</v>
          </cell>
          <cell r="I20">
            <v>8.9725955638778984E-2</v>
          </cell>
          <cell r="X20">
            <v>0.81060299999999996</v>
          </cell>
          <cell r="Y20">
            <v>0.91272031249999996</v>
          </cell>
          <cell r="EB20">
            <v>45369.063829999999</v>
          </cell>
          <cell r="EE20">
            <v>40565.295045314364</v>
          </cell>
          <cell r="EF20">
            <v>50172.832614685634</v>
          </cell>
          <cell r="IS20">
            <v>4.5087895712337856E-6</v>
          </cell>
          <cell r="IV20">
            <v>4.031389758000545E-6</v>
          </cell>
          <cell r="IW20">
            <v>4.9861893844670271E-6</v>
          </cell>
          <cell r="JU20">
            <v>0.64</v>
          </cell>
          <cell r="JV20">
            <v>0.47</v>
          </cell>
          <cell r="JW20">
            <v>0.87354830355642721</v>
          </cell>
          <cell r="JX20">
            <v>69.670269950000005</v>
          </cell>
          <cell r="JZ20">
            <v>69.456675615485835</v>
          </cell>
          <cell r="KA20">
            <v>69.883864284514175</v>
          </cell>
          <cell r="KB20">
            <v>0.86820844519357299</v>
          </cell>
          <cell r="KC20">
            <v>0.87087837437500004</v>
          </cell>
          <cell r="LB20">
            <v>0.60372340437500005</v>
          </cell>
        </row>
        <row r="21">
          <cell r="E21">
            <v>8.7563647058823538E-2</v>
          </cell>
          <cell r="H21">
            <v>8.5296444246250797E-2</v>
          </cell>
          <cell r="I21">
            <v>8.9830849871396279E-2</v>
          </cell>
          <cell r="X21">
            <v>0.81034899999999999</v>
          </cell>
          <cell r="Y21">
            <v>0.91233635294117654</v>
          </cell>
          <cell r="EB21">
            <v>50812.679250000001</v>
          </cell>
          <cell r="EE21">
            <v>46174.082903335409</v>
          </cell>
          <cell r="EF21">
            <v>55451.275596664593</v>
          </cell>
          <cell r="IS21">
            <v>5.0497775124324714E-6</v>
          </cell>
          <cell r="IV21">
            <v>4.5887925798058717E-6</v>
          </cell>
          <cell r="IW21">
            <v>5.5107624450590711E-6</v>
          </cell>
          <cell r="JU21">
            <v>0.71</v>
          </cell>
          <cell r="JV21">
            <v>0.53</v>
          </cell>
          <cell r="JW21">
            <v>0.8662397697689419</v>
          </cell>
          <cell r="JX21">
            <v>73.577756039999997</v>
          </cell>
          <cell r="JZ21">
            <v>73.525131649639931</v>
          </cell>
          <cell r="KA21">
            <v>73.630380430360063</v>
          </cell>
          <cell r="KB21">
            <v>0.86500154881929325</v>
          </cell>
          <cell r="KC21">
            <v>0.86562065929411758</v>
          </cell>
          <cell r="LB21">
            <v>0.61376248588235294</v>
          </cell>
        </row>
        <row r="22">
          <cell r="E22">
            <v>8.7643533333333329E-2</v>
          </cell>
          <cell r="H22">
            <v>8.5335775294894653E-2</v>
          </cell>
          <cell r="I22">
            <v>8.9951291371772005E-2</v>
          </cell>
          <cell r="X22">
            <v>0.80613100000000004</v>
          </cell>
          <cell r="Y22">
            <v>0.9122564666666666</v>
          </cell>
          <cell r="EB22">
            <v>52165.39344</v>
          </cell>
          <cell r="EE22">
            <v>47267.606353245319</v>
          </cell>
          <cell r="EF22">
            <v>57063.180526754681</v>
          </cell>
          <cell r="IS22">
            <v>5.1842106066568876E-6</v>
          </cell>
          <cell r="IV22">
            <v>4.6974672296802462E-6</v>
          </cell>
          <cell r="IW22">
            <v>5.670953983633529E-6</v>
          </cell>
          <cell r="JU22">
            <v>0.79</v>
          </cell>
          <cell r="JV22">
            <v>0.61</v>
          </cell>
          <cell r="JW22">
            <v>0.86676379112941648</v>
          </cell>
          <cell r="JX22">
            <v>77.94266236</v>
          </cell>
          <cell r="JZ22">
            <v>77.876583518352518</v>
          </cell>
          <cell r="KA22">
            <v>78.008741201647481</v>
          </cell>
          <cell r="KB22">
            <v>0.86529537242613908</v>
          </cell>
          <cell r="KC22">
            <v>0.86602958177777778</v>
          </cell>
          <cell r="LB22">
            <v>0.60291439000000002</v>
          </cell>
        </row>
        <row r="23">
          <cell r="E23">
            <v>8.9905410526315788E-2</v>
          </cell>
          <cell r="H23">
            <v>8.7738855931763754E-2</v>
          </cell>
          <cell r="I23">
            <v>9.2071965120867821E-2</v>
          </cell>
          <cell r="X23">
            <v>0.79813699999999999</v>
          </cell>
          <cell r="Y23">
            <v>0.90999458947368417</v>
          </cell>
          <cell r="EB23">
            <v>52427.470589999997</v>
          </cell>
          <cell r="EE23">
            <v>45917.773732652247</v>
          </cell>
          <cell r="EF23">
            <v>58937.167447347747</v>
          </cell>
          <cell r="IS23">
            <v>5.2102559031877208E-6</v>
          </cell>
          <cell r="IV23">
            <v>4.5633205065861532E-6</v>
          </cell>
          <cell r="IW23">
            <v>5.8571912997892885E-6</v>
          </cell>
          <cell r="JU23">
            <v>0.73</v>
          </cell>
          <cell r="JV23">
            <v>0.51</v>
          </cell>
          <cell r="JW23">
            <v>0.86574858925257414</v>
          </cell>
          <cell r="JX23">
            <v>82.189470679999999</v>
          </cell>
          <cell r="JZ23">
            <v>82.13282538100546</v>
          </cell>
          <cell r="KA23">
            <v>82.246115978994538</v>
          </cell>
          <cell r="KB23">
            <v>0.86455605664216273</v>
          </cell>
          <cell r="KC23">
            <v>0.86515232294736844</v>
          </cell>
          <cell r="LB23">
            <v>0.77915376684210524</v>
          </cell>
        </row>
        <row r="24">
          <cell r="E24">
            <v>9.1356630000000008E-2</v>
          </cell>
          <cell r="H24">
            <v>8.863587520359377E-2</v>
          </cell>
          <cell r="I24">
            <v>9.4077384796406247E-2</v>
          </cell>
          <cell r="X24">
            <v>0.79424499999999998</v>
          </cell>
          <cell r="Y24">
            <v>0.90854336999999996</v>
          </cell>
          <cell r="EB24">
            <v>61026.253729999997</v>
          </cell>
          <cell r="EE24">
            <v>54373.277195945928</v>
          </cell>
          <cell r="EF24">
            <v>67679.230264054073</v>
          </cell>
          <cell r="IS24">
            <v>6.0648052474767347E-6</v>
          </cell>
          <cell r="IV24">
            <v>5.4036306786823299E-6</v>
          </cell>
          <cell r="IW24">
            <v>6.7259798162711404E-6</v>
          </cell>
          <cell r="JU24">
            <v>0.81</v>
          </cell>
          <cell r="JV24">
            <v>0.67</v>
          </cell>
          <cell r="JW24">
            <v>0.87284805131879895</v>
          </cell>
          <cell r="JX24">
            <v>86.836138120000001</v>
          </cell>
          <cell r="JZ24">
            <v>86.38747110812011</v>
          </cell>
          <cell r="KA24">
            <v>87.284805131879892</v>
          </cell>
          <cell r="KB24">
            <v>0.86387471108120106</v>
          </cell>
          <cell r="KC24">
            <v>0.86836138120000006</v>
          </cell>
          <cell r="LB24">
            <v>9.6268656500000008E-2</v>
          </cell>
        </row>
        <row r="29">
          <cell r="E29">
            <v>0.90676520000000005</v>
          </cell>
          <cell r="H29">
            <v>0.90209619026043253</v>
          </cell>
          <cell r="I29">
            <v>0.91143420973956757</v>
          </cell>
          <cell r="X29">
            <v>7.2999999999999999E-5</v>
          </cell>
          <cell r="Y29">
            <v>9.313479999999999E-2</v>
          </cell>
          <cell r="EB29">
            <v>43198</v>
          </cell>
          <cell r="EE29">
            <v>43198</v>
          </cell>
          <cell r="EF29">
            <v>43198</v>
          </cell>
          <cell r="IS29">
            <v>4.2930286731939625E-6</v>
          </cell>
          <cell r="IV29">
            <v>4.2930286731939625E-6</v>
          </cell>
          <cell r="IW29">
            <v>4.2930286731939625E-6</v>
          </cell>
          <cell r="JU29">
            <v>0.01</v>
          </cell>
          <cell r="JV29">
            <v>0.01</v>
          </cell>
          <cell r="JW29">
            <v>1.2023195004694691</v>
          </cell>
          <cell r="JX29">
            <v>5.9565599999999996</v>
          </cell>
          <cell r="JZ29">
            <v>5.9015224976526541</v>
          </cell>
          <cell r="KA29">
            <v>6.0115975023473451</v>
          </cell>
          <cell r="KB29">
            <v>1.1803044995305307</v>
          </cell>
          <cell r="KC29">
            <v>1.1913119999999999</v>
          </cell>
          <cell r="LB29">
            <v>1</v>
          </cell>
        </row>
        <row r="30">
          <cell r="E30">
            <v>0.91154770000000007</v>
          </cell>
          <cell r="H30">
            <v>0.91002101653615974</v>
          </cell>
          <cell r="I30">
            <v>0.9130743834638404</v>
          </cell>
          <cell r="X30">
            <v>0</v>
          </cell>
          <cell r="Y30">
            <v>8.8352299999999995E-2</v>
          </cell>
          <cell r="EB30">
            <v>19508.166669999999</v>
          </cell>
          <cell r="EE30">
            <v>7495.6515871149841</v>
          </cell>
          <cell r="EF30">
            <v>31520.681752885015</v>
          </cell>
          <cell r="IS30">
            <v>1.9387267668817254E-6</v>
          </cell>
          <cell r="IV30">
            <v>7.4491983859800126E-7</v>
          </cell>
          <cell r="IW30">
            <v>3.1325336951654497E-6</v>
          </cell>
          <cell r="JU30">
            <v>0.12</v>
          </cell>
          <cell r="JV30">
            <v>0.06</v>
          </cell>
          <cell r="JW30">
            <v>1.129079197174049</v>
          </cell>
          <cell r="JX30">
            <v>11.17081561</v>
          </cell>
          <cell r="JZ30">
            <v>11.050839248259509</v>
          </cell>
          <cell r="KA30">
            <v>11.290791971740491</v>
          </cell>
          <cell r="KB30">
            <v>1.105083924825951</v>
          </cell>
          <cell r="KC30">
            <v>1.117081561</v>
          </cell>
          <cell r="LB30">
            <v>0.66666666500000005</v>
          </cell>
        </row>
        <row r="31">
          <cell r="E31">
            <v>0.92284980000000005</v>
          </cell>
          <cell r="H31">
            <v>0.92155781959022343</v>
          </cell>
          <cell r="I31">
            <v>0.92414178040977668</v>
          </cell>
          <cell r="X31">
            <v>0</v>
          </cell>
          <cell r="Y31">
            <v>7.7050199999999999E-2</v>
          </cell>
          <cell r="EB31">
            <v>35254.571430000004</v>
          </cell>
          <cell r="EE31">
            <v>15847.246367455875</v>
          </cell>
          <cell r="EF31">
            <v>54661.896492544132</v>
          </cell>
          <cell r="IS31">
            <v>3.5036086395239292E-6</v>
          </cell>
          <cell r="IV31">
            <v>1.5749035382808679E-6</v>
          </cell>
          <cell r="IW31">
            <v>5.43231374076699E-6</v>
          </cell>
          <cell r="JU31">
            <v>0.27</v>
          </cell>
          <cell r="JV31">
            <v>0.14000000000000001</v>
          </cell>
          <cell r="JW31">
            <v>1.0937828138419798</v>
          </cell>
          <cell r="JX31">
            <v>16.209241630000001</v>
          </cell>
          <cell r="JZ31">
            <v>16.011741052370304</v>
          </cell>
          <cell r="KA31">
            <v>16.406742207629698</v>
          </cell>
          <cell r="KB31">
            <v>1.0674494034913535</v>
          </cell>
          <cell r="KC31">
            <v>1.0806161086666668</v>
          </cell>
          <cell r="LB31">
            <v>0.61904762000000002</v>
          </cell>
        </row>
        <row r="32">
          <cell r="E32">
            <v>0.92945565000000008</v>
          </cell>
          <cell r="H32">
            <v>0.92854876068693393</v>
          </cell>
          <cell r="I32">
            <v>0.93036253931306612</v>
          </cell>
          <cell r="X32">
            <v>0</v>
          </cell>
          <cell r="Y32">
            <v>7.0444350000000003E-2</v>
          </cell>
          <cell r="EB32">
            <v>44530.434780000003</v>
          </cell>
          <cell r="EE32">
            <v>24729.113967529978</v>
          </cell>
          <cell r="EF32">
            <v>64331.755592470028</v>
          </cell>
          <cell r="IS32">
            <v>4.4254463942852379E-6</v>
          </cell>
          <cell r="IV32">
            <v>2.4575858911358744E-6</v>
          </cell>
          <cell r="IW32">
            <v>6.3933068974346009E-6</v>
          </cell>
          <cell r="JU32">
            <v>0.4</v>
          </cell>
          <cell r="JV32">
            <v>0.23</v>
          </cell>
          <cell r="JW32">
            <v>1.0434809465233534</v>
          </cell>
          <cell r="JX32">
            <v>20.6270065</v>
          </cell>
          <cell r="JZ32">
            <v>20.384394069532931</v>
          </cell>
          <cell r="KA32">
            <v>20.86961893046707</v>
          </cell>
          <cell r="KB32">
            <v>1.0192197034766466</v>
          </cell>
          <cell r="KC32">
            <v>1.031350325</v>
          </cell>
          <cell r="LB32">
            <v>0.60869565250000002</v>
          </cell>
        </row>
        <row r="33">
          <cell r="E33">
            <v>0.93413003999999999</v>
          </cell>
          <cell r="H33">
            <v>0.93323274071569262</v>
          </cell>
          <cell r="I33">
            <v>0.93502733928430748</v>
          </cell>
          <cell r="X33">
            <v>0</v>
          </cell>
          <cell r="Y33">
            <v>6.5769960000000002E-2</v>
          </cell>
          <cell r="EB33">
            <v>55961.161289999996</v>
          </cell>
          <cell r="EE33">
            <v>29611.384416137404</v>
          </cell>
          <cell r="EF33">
            <v>82310.938163862593</v>
          </cell>
          <cell r="IS33">
            <v>5.5614350202139455E-6</v>
          </cell>
          <cell r="IV33">
            <v>2.9427872205066606E-6</v>
          </cell>
          <cell r="IW33">
            <v>8.1800828199212308E-6</v>
          </cell>
          <cell r="JU33">
            <v>0.56000000000000005</v>
          </cell>
          <cell r="JV33">
            <v>0.31</v>
          </cell>
          <cell r="JW33">
            <v>0.98358250733567654</v>
          </cell>
          <cell r="JX33">
            <v>24.571130060000002</v>
          </cell>
          <cell r="JZ33">
            <v>24.552697436608089</v>
          </cell>
          <cell r="KA33">
            <v>24.589562683391915</v>
          </cell>
          <cell r="KB33">
            <v>0.98210789746432359</v>
          </cell>
          <cell r="KC33">
            <v>0.98284520240000006</v>
          </cell>
          <cell r="LB33">
            <v>0.64516129</v>
          </cell>
        </row>
        <row r="34">
          <cell r="E34">
            <v>0.93660656666666653</v>
          </cell>
          <cell r="H34">
            <v>0.93576966879009849</v>
          </cell>
          <cell r="I34">
            <v>0.93744346454323468</v>
          </cell>
          <cell r="X34">
            <v>0</v>
          </cell>
          <cell r="Y34">
            <v>6.3293433333333329E-2</v>
          </cell>
          <cell r="EB34">
            <v>62817.921049999997</v>
          </cell>
          <cell r="EE34">
            <v>36979.477142055926</v>
          </cell>
          <cell r="EF34">
            <v>88656.364957944068</v>
          </cell>
          <cell r="IS34">
            <v>6.2428616199380659E-6</v>
          </cell>
          <cell r="IV34">
            <v>3.6750302257180152E-6</v>
          </cell>
          <cell r="IW34">
            <v>8.8106930141581161E-6</v>
          </cell>
          <cell r="JU34">
            <v>0.75</v>
          </cell>
          <cell r="JV34">
            <v>0.38</v>
          </cell>
          <cell r="JW34">
            <v>0.97478545669428418</v>
          </cell>
          <cell r="JX34">
            <v>29.23282051</v>
          </cell>
          <cell r="JZ34">
            <v>29.222077319171476</v>
          </cell>
          <cell r="KA34">
            <v>29.243563700828524</v>
          </cell>
          <cell r="KB34">
            <v>0.97406924397238248</v>
          </cell>
          <cell r="KC34">
            <v>0.97442735033333328</v>
          </cell>
          <cell r="LB34">
            <v>0.67105263166666662</v>
          </cell>
        </row>
        <row r="35">
          <cell r="E35">
            <v>0.9390572285714287</v>
          </cell>
          <cell r="H35">
            <v>0.9382463570997257</v>
          </cell>
          <cell r="I35">
            <v>0.93986810004313159</v>
          </cell>
          <cell r="X35">
            <v>0</v>
          </cell>
          <cell r="Y35">
            <v>6.0842771428571432E-2</v>
          </cell>
          <cell r="EB35">
            <v>73090.75</v>
          </cell>
          <cell r="EE35">
            <v>50841.096065073325</v>
          </cell>
          <cell r="EF35">
            <v>95340.403934926668</v>
          </cell>
          <cell r="IS35">
            <v>7.263778079893782E-6</v>
          </cell>
          <cell r="IV35">
            <v>5.0526015830355229E-6</v>
          </cell>
          <cell r="IW35">
            <v>9.4749545767520411E-6</v>
          </cell>
          <cell r="JU35">
            <v>0.76</v>
          </cell>
          <cell r="JV35">
            <v>0.48</v>
          </cell>
          <cell r="JW35">
            <v>0.97310095976902966</v>
          </cell>
          <cell r="JX35">
            <v>34.045124549999997</v>
          </cell>
          <cell r="JZ35">
            <v>34.031715508083956</v>
          </cell>
          <cell r="KA35">
            <v>34.058533591916039</v>
          </cell>
          <cell r="KB35">
            <v>0.97233472880239868</v>
          </cell>
          <cell r="KC35">
            <v>0.97271784428571417</v>
          </cell>
          <cell r="LB35">
            <v>0.64880952428571426</v>
          </cell>
        </row>
        <row r="36">
          <cell r="E36">
            <v>0.94036177500000007</v>
          </cell>
          <cell r="H36">
            <v>0.93952878390519545</v>
          </cell>
          <cell r="I36">
            <v>0.94119476609480468</v>
          </cell>
          <cell r="X36">
            <v>0</v>
          </cell>
          <cell r="Y36">
            <v>5.9538225E-2</v>
          </cell>
          <cell r="EB36">
            <v>81100.672409999999</v>
          </cell>
          <cell r="EE36">
            <v>55813.492199317378</v>
          </cell>
          <cell r="EF36">
            <v>106387.85262068262</v>
          </cell>
          <cell r="IS36">
            <v>8.0598062889819088E-6</v>
          </cell>
          <cell r="IV36">
            <v>5.5467596268983994E-6</v>
          </cell>
          <cell r="IW36">
            <v>1.0572852951065417E-5</v>
          </cell>
          <cell r="JU36">
            <v>0.89</v>
          </cell>
          <cell r="JV36">
            <v>0.57999999999999996</v>
          </cell>
          <cell r="JW36">
            <v>0.97055931268543305</v>
          </cell>
          <cell r="JX36">
            <v>38.807914859999997</v>
          </cell>
          <cell r="JZ36">
            <v>38.793457212582673</v>
          </cell>
          <cell r="KA36">
            <v>38.82237250741732</v>
          </cell>
          <cell r="KB36">
            <v>0.96983643031456679</v>
          </cell>
          <cell r="KC36">
            <v>0.97019787149999992</v>
          </cell>
          <cell r="LB36">
            <v>0.625</v>
          </cell>
        </row>
        <row r="37">
          <cell r="E37">
            <v>0.94194173333333342</v>
          </cell>
          <cell r="H37">
            <v>0.94112235439220848</v>
          </cell>
          <cell r="I37">
            <v>0.94276111227445836</v>
          </cell>
          <cell r="X37">
            <v>0</v>
          </cell>
          <cell r="Y37">
            <v>5.7958266666666668E-2</v>
          </cell>
          <cell r="EB37">
            <v>79893.86275</v>
          </cell>
          <cell r="EE37">
            <v>48638.484253630617</v>
          </cell>
          <cell r="EF37">
            <v>111149.24124636938</v>
          </cell>
          <cell r="IS37">
            <v>7.9398732255653748E-6</v>
          </cell>
          <cell r="IV37">
            <v>4.8337054382501335E-6</v>
          </cell>
          <cell r="IW37">
            <v>1.1046041012880614E-5</v>
          </cell>
          <cell r="JU37">
            <v>0.79</v>
          </cell>
          <cell r="JV37">
            <v>0.51</v>
          </cell>
          <cell r="JW37">
            <v>0.96765438538003379</v>
          </cell>
          <cell r="JX37">
            <v>43.52854834</v>
          </cell>
          <cell r="JZ37">
            <v>43.51264933789848</v>
          </cell>
          <cell r="KA37">
            <v>43.54444734210152</v>
          </cell>
          <cell r="KB37">
            <v>0.96694776306441066</v>
          </cell>
          <cell r="KC37">
            <v>0.96730107422222222</v>
          </cell>
          <cell r="LB37">
            <v>0.78649237444444442</v>
          </cell>
        </row>
        <row r="38">
          <cell r="E38">
            <v>0.94307476000000001</v>
          </cell>
          <cell r="H38">
            <v>0.94235974328553973</v>
          </cell>
          <cell r="I38">
            <v>0.94378977671446029</v>
          </cell>
          <cell r="X38">
            <v>0</v>
          </cell>
          <cell r="Y38">
            <v>5.6825239999999999E-2</v>
          </cell>
          <cell r="EB38">
            <v>90309.216669999994</v>
          </cell>
          <cell r="EE38">
            <v>59083.554652391671</v>
          </cell>
          <cell r="EF38">
            <v>121534.87868760832</v>
          </cell>
          <cell r="IS38">
            <v>8.9749538547617055E-6</v>
          </cell>
          <cell r="IV38">
            <v>5.8717392989707854E-6</v>
          </cell>
          <cell r="IW38">
            <v>1.2078168410552626E-5</v>
          </cell>
          <cell r="JU38">
            <v>0.89</v>
          </cell>
          <cell r="JV38">
            <v>0.6</v>
          </cell>
          <cell r="JW38">
            <v>0.96197930202340987</v>
          </cell>
          <cell r="JX38">
            <v>48.082959510000002</v>
          </cell>
          <cell r="JZ38">
            <v>48.066953918829512</v>
          </cell>
          <cell r="KA38">
            <v>48.098965101170492</v>
          </cell>
          <cell r="KB38">
            <v>0.96133907837659027</v>
          </cell>
          <cell r="KC38">
            <v>0.96165919020000001</v>
          </cell>
          <cell r="LB38">
            <v>0.73499999999999999</v>
          </cell>
        </row>
        <row r="39">
          <cell r="E39">
            <v>0.94387852727272725</v>
          </cell>
          <cell r="H39">
            <v>0.94320215438830024</v>
          </cell>
          <cell r="I39">
            <v>0.94455490015715438</v>
          </cell>
          <cell r="X39">
            <v>0</v>
          </cell>
          <cell r="Y39">
            <v>5.6021472727272731E-2</v>
          </cell>
          <cell r="EB39">
            <v>104755.01609999999</v>
          </cell>
          <cell r="EE39">
            <v>70688.777839361806</v>
          </cell>
          <cell r="EF39">
            <v>138821.25436063818</v>
          </cell>
          <cell r="IS39">
            <v>1.0410581225477919E-5</v>
          </cell>
          <cell r="IV39">
            <v>7.0250694508407376E-6</v>
          </cell>
          <cell r="IW39">
            <v>1.3796093000115101E-5</v>
          </cell>
          <cell r="JU39">
            <v>0.89</v>
          </cell>
          <cell r="JV39">
            <v>0.62</v>
          </cell>
          <cell r="JW39">
            <v>0.96635850248134181</v>
          </cell>
          <cell r="JX39">
            <v>52.975699679999998</v>
          </cell>
          <cell r="JZ39">
            <v>52.801681723526194</v>
          </cell>
          <cell r="KA39">
            <v>53.149717636473802</v>
          </cell>
          <cell r="KB39">
            <v>0.96003057679138537</v>
          </cell>
          <cell r="KC39">
            <v>0.96319453963636359</v>
          </cell>
          <cell r="LB39">
            <v>0.76686217000000001</v>
          </cell>
        </row>
        <row r="40">
          <cell r="E40">
            <v>0.94502638333333322</v>
          </cell>
          <cell r="H40">
            <v>0.94432398676897267</v>
          </cell>
          <cell r="I40">
            <v>0.94572877989769388</v>
          </cell>
          <cell r="X40">
            <v>0</v>
          </cell>
          <cell r="Y40">
            <v>5.4873616666666666E-2</v>
          </cell>
          <cell r="EB40">
            <v>125272.0606</v>
          </cell>
          <cell r="EE40">
            <v>84087.41027811596</v>
          </cell>
          <cell r="EF40">
            <v>166456.71092188405</v>
          </cell>
          <cell r="IS40">
            <v>1.2449570538124256E-5</v>
          </cell>
          <cell r="IV40">
            <v>8.3566290888137541E-6</v>
          </cell>
          <cell r="IW40">
            <v>1.6542511987434763E-5</v>
          </cell>
          <cell r="JU40">
            <v>0.9</v>
          </cell>
          <cell r="JV40">
            <v>0.66</v>
          </cell>
          <cell r="JW40">
            <v>0.95986917714510711</v>
          </cell>
          <cell r="JX40">
            <v>57.576748520000002</v>
          </cell>
          <cell r="JZ40">
            <v>57.561346411293577</v>
          </cell>
          <cell r="KA40">
            <v>57.592150628706428</v>
          </cell>
          <cell r="KB40">
            <v>0.95935577352155965</v>
          </cell>
          <cell r="KC40">
            <v>0.95961247533333338</v>
          </cell>
          <cell r="LB40">
            <v>0.77651515166666663</v>
          </cell>
        </row>
        <row r="41">
          <cell r="E41">
            <v>0.94508324615384609</v>
          </cell>
          <cell r="H41">
            <v>0.94438327468537853</v>
          </cell>
          <cell r="I41">
            <v>0.94578321762231377</v>
          </cell>
          <cell r="X41">
            <v>0</v>
          </cell>
          <cell r="Y41">
            <v>5.4816753846153844E-2</v>
          </cell>
          <cell r="EB41">
            <v>109865.37880000001</v>
          </cell>
          <cell r="EE41">
            <v>79300.409154048524</v>
          </cell>
          <cell r="EF41">
            <v>140430.34844595147</v>
          </cell>
          <cell r="IS41">
            <v>1.0918450423161167E-5</v>
          </cell>
          <cell r="IV41">
            <v>7.8808956501306374E-6</v>
          </cell>
          <cell r="IW41">
            <v>1.3956005196191696E-5</v>
          </cell>
          <cell r="JU41">
            <v>0.89</v>
          </cell>
          <cell r="JV41">
            <v>0.66</v>
          </cell>
          <cell r="JW41">
            <v>0.95850669667970279</v>
          </cell>
          <cell r="JX41">
            <v>62.287431480000002</v>
          </cell>
          <cell r="JZ41">
            <v>62.27192767581932</v>
          </cell>
          <cell r="KA41">
            <v>62.302935284180684</v>
          </cell>
          <cell r="KB41">
            <v>0.95802965655106642</v>
          </cell>
          <cell r="KC41">
            <v>0.95826817661538466</v>
          </cell>
          <cell r="LB41">
            <v>0.81351981384615379</v>
          </cell>
        </row>
        <row r="42">
          <cell r="E42">
            <v>0.94546461428571427</v>
          </cell>
          <cell r="H42">
            <v>0.9448283306572558</v>
          </cell>
          <cell r="I42">
            <v>0.94610089791417273</v>
          </cell>
          <cell r="X42">
            <v>0</v>
          </cell>
          <cell r="Y42">
            <v>5.443538571428571E-2</v>
          </cell>
          <cell r="EB42">
            <v>129930.5079</v>
          </cell>
          <cell r="EE42">
            <v>85012.013190298923</v>
          </cell>
          <cell r="EF42">
            <v>174849.00260970107</v>
          </cell>
          <cell r="IS42">
            <v>1.2912528263747271E-5</v>
          </cell>
          <cell r="IV42">
            <v>8.4485163709407059E-6</v>
          </cell>
          <cell r="IW42">
            <v>1.7376540156553838E-5</v>
          </cell>
          <cell r="JU42">
            <v>0.93</v>
          </cell>
          <cell r="JV42">
            <v>0.63</v>
          </cell>
          <cell r="JW42">
            <v>0.97893779799579617</v>
          </cell>
          <cell r="JX42">
            <v>68.272222720000002</v>
          </cell>
          <cell r="JZ42">
            <v>68.018799580294271</v>
          </cell>
          <cell r="KA42">
            <v>68.525645859705733</v>
          </cell>
          <cell r="KB42">
            <v>0.97169713686134673</v>
          </cell>
          <cell r="KC42">
            <v>0.97531746742857151</v>
          </cell>
          <cell r="LB42">
            <v>0.89115646285714278</v>
          </cell>
        </row>
        <row r="43">
          <cell r="E43">
            <v>0.94646944</v>
          </cell>
          <cell r="H43">
            <v>0.94577673694395503</v>
          </cell>
          <cell r="I43">
            <v>0.94716214305604485</v>
          </cell>
          <cell r="X43">
            <v>0</v>
          </cell>
          <cell r="Y43">
            <v>5.3430559999999995E-2</v>
          </cell>
          <cell r="EB43">
            <v>141813.21049999999</v>
          </cell>
          <cell r="EE43">
            <v>90968.654631407611</v>
          </cell>
          <cell r="EF43">
            <v>192657.76636859236</v>
          </cell>
          <cell r="IS43">
            <v>1.4093434393124475E-5</v>
          </cell>
          <cell r="IV43">
            <v>9.0404889738995242E-6</v>
          </cell>
          <cell r="IW43">
            <v>1.9146379812349424E-5</v>
          </cell>
          <cell r="JU43">
            <v>0.95</v>
          </cell>
          <cell r="JV43">
            <v>0.76</v>
          </cell>
          <cell r="JW43">
            <v>0.97553408606922043</v>
          </cell>
          <cell r="JX43">
            <v>73.001680129999997</v>
          </cell>
          <cell r="JZ43">
            <v>72.838303804808461</v>
          </cell>
          <cell r="KA43">
            <v>73.165056455191532</v>
          </cell>
          <cell r="KB43">
            <v>0.9711773840641128</v>
          </cell>
          <cell r="KC43">
            <v>0.97335573506666662</v>
          </cell>
          <cell r="LB43">
            <v>0.79122807000000006</v>
          </cell>
        </row>
        <row r="44">
          <cell r="E44">
            <v>0.94720190000000004</v>
          </cell>
          <cell r="H44">
            <v>0.94660810701532871</v>
          </cell>
          <cell r="I44">
            <v>0.94779569298467137</v>
          </cell>
          <cell r="X44">
            <v>0</v>
          </cell>
          <cell r="Y44">
            <v>5.2698100000000005E-2</v>
          </cell>
          <cell r="EB44">
            <v>134373.56719999999</v>
          </cell>
          <cell r="EE44">
            <v>92556.85094071526</v>
          </cell>
          <cell r="EF44">
            <v>176190.28345928472</v>
          </cell>
          <cell r="IS44">
            <v>1.3354080672923648E-5</v>
          </cell>
          <cell r="IV44">
            <v>9.1983243434656737E-6</v>
          </cell>
          <cell r="IW44">
            <v>1.750983700238162E-5</v>
          </cell>
          <cell r="JU44">
            <v>0.97</v>
          </cell>
          <cell r="JV44">
            <v>0.67</v>
          </cell>
          <cell r="JW44">
            <v>0.98264702326239883</v>
          </cell>
          <cell r="JX44">
            <v>78.449015410000001</v>
          </cell>
          <cell r="JZ44">
            <v>78.286268959008098</v>
          </cell>
          <cell r="KA44">
            <v>78.611761860991905</v>
          </cell>
          <cell r="KB44">
            <v>0.97857836198760118</v>
          </cell>
          <cell r="KC44">
            <v>0.98061269262500006</v>
          </cell>
          <cell r="LB44">
            <v>0.92537313437500002</v>
          </cell>
        </row>
        <row r="45">
          <cell r="E45">
            <v>0.9472201294117647</v>
          </cell>
          <cell r="H45">
            <v>0.94654803166123325</v>
          </cell>
          <cell r="I45">
            <v>0.94789222716229615</v>
          </cell>
          <cell r="X45">
            <v>0</v>
          </cell>
          <cell r="Y45">
            <v>5.2679870588235291E-2</v>
          </cell>
          <cell r="EB45">
            <v>161046.57750000001</v>
          </cell>
          <cell r="EE45">
            <v>112476.75781607862</v>
          </cell>
          <cell r="EF45">
            <v>209616.39718392142</v>
          </cell>
          <cell r="IS45">
            <v>1.6004851496070506E-5</v>
          </cell>
          <cell r="IV45">
            <v>1.1177969960931493E-5</v>
          </cell>
          <cell r="IW45">
            <v>2.0831733031209518E-5</v>
          </cell>
          <cell r="JU45">
            <v>0.96</v>
          </cell>
          <cell r="JV45">
            <v>0.71</v>
          </cell>
          <cell r="JW45">
            <v>1.0120387620178253</v>
          </cell>
          <cell r="JX45">
            <v>85.053455929999998</v>
          </cell>
          <cell r="JZ45">
            <v>84.083617088484843</v>
          </cell>
          <cell r="KA45">
            <v>86.023294771515154</v>
          </cell>
          <cell r="KB45">
            <v>0.98921902457040989</v>
          </cell>
          <cell r="KC45">
            <v>1.0006288932941176</v>
          </cell>
          <cell r="LB45">
            <v>0.908036454117647</v>
          </cell>
        </row>
        <row r="46">
          <cell r="E46">
            <v>0.94822774444444446</v>
          </cell>
          <cell r="H46">
            <v>0.94763850239030867</v>
          </cell>
          <cell r="I46">
            <v>0.94881698649858026</v>
          </cell>
          <cell r="X46">
            <v>0</v>
          </cell>
          <cell r="Y46">
            <v>5.1672255555555553E-2</v>
          </cell>
          <cell r="EB46">
            <v>112720.2895</v>
          </cell>
          <cell r="EE46">
            <v>75575.03178393151</v>
          </cell>
          <cell r="EF46">
            <v>149865.54721606849</v>
          </cell>
          <cell r="IS46">
            <v>1.1202172204135014E-5</v>
          </cell>
          <cell r="IV46">
            <v>7.5106666610945653E-6</v>
          </cell>
          <cell r="IW46">
            <v>1.4893677747175462E-5</v>
          </cell>
          <cell r="JU46">
            <v>0.99</v>
          </cell>
          <cell r="JV46">
            <v>0.76</v>
          </cell>
          <cell r="JW46">
            <v>1.0180795746446971</v>
          </cell>
          <cell r="JX46">
            <v>90.622155660000004</v>
          </cell>
          <cell r="JZ46">
            <v>89.617149601977275</v>
          </cell>
          <cell r="KA46">
            <v>91.627161718022734</v>
          </cell>
          <cell r="KB46">
            <v>0.99574610668863639</v>
          </cell>
          <cell r="KC46">
            <v>1.0069128406666668</v>
          </cell>
          <cell r="LB46">
            <v>0.87792397666666666</v>
          </cell>
        </row>
        <row r="47">
          <cell r="E47">
            <v>0.94817870526315795</v>
          </cell>
          <cell r="H47">
            <v>0.94767038749720289</v>
          </cell>
          <cell r="I47">
            <v>0.9486870230291129</v>
          </cell>
          <cell r="X47">
            <v>0</v>
          </cell>
          <cell r="Y47">
            <v>5.1721294736842109E-2</v>
          </cell>
          <cell r="EB47">
            <v>149428.72459999999</v>
          </cell>
          <cell r="EE47">
            <v>94646.049942991274</v>
          </cell>
          <cell r="EF47">
            <v>204211.39925700868</v>
          </cell>
          <cell r="IS47">
            <v>1.4850266199976943E-5</v>
          </cell>
          <cell r="IV47">
            <v>9.405949493259164E-6</v>
          </cell>
          <cell r="IW47">
            <v>2.029458290669472E-5</v>
          </cell>
          <cell r="JU47">
            <v>0.96</v>
          </cell>
          <cell r="JV47">
            <v>0.69</v>
          </cell>
          <cell r="JW47">
            <v>1.0364662464512799</v>
          </cell>
          <cell r="JX47">
            <v>97.443397640000001</v>
          </cell>
          <cell r="JZ47">
            <v>96.422501867128418</v>
          </cell>
          <cell r="KA47">
            <v>98.464293412871584</v>
          </cell>
          <cell r="KB47">
            <v>1.0149737038645097</v>
          </cell>
          <cell r="KC47">
            <v>1.0257199751578947</v>
          </cell>
          <cell r="LB47">
            <v>0.992372234736842</v>
          </cell>
        </row>
        <row r="48">
          <cell r="E48">
            <v>0.94828492000000009</v>
          </cell>
          <cell r="H48">
            <v>0.94769666387084206</v>
          </cell>
          <cell r="I48">
            <v>0.948873176129158</v>
          </cell>
          <cell r="X48">
            <v>0</v>
          </cell>
          <cell r="Y48">
            <v>5.1615080000000001E-2</v>
          </cell>
          <cell r="EB48">
            <v>140607.9241</v>
          </cell>
          <cell r="EE48">
            <v>89832.330339949243</v>
          </cell>
          <cell r="EF48">
            <v>191383.51786005078</v>
          </cell>
          <cell r="IS48">
            <v>1.3973652711689901E-5</v>
          </cell>
          <cell r="IV48">
            <v>8.9275607650639846E-6</v>
          </cell>
          <cell r="IW48">
            <v>1.901974465831582E-5</v>
          </cell>
          <cell r="JU48">
            <v>0.99</v>
          </cell>
          <cell r="JV48">
            <v>0.79</v>
          </cell>
          <cell r="JW48">
            <v>0.99459418895290685</v>
          </cell>
          <cell r="JX48">
            <v>98.465785620000005</v>
          </cell>
          <cell r="JZ48">
            <v>97.472152344709329</v>
          </cell>
          <cell r="KA48">
            <v>99.459418895290682</v>
          </cell>
          <cell r="KB48">
            <v>0.97472152344709329</v>
          </cell>
          <cell r="KC48">
            <v>0.98465785620000001</v>
          </cell>
          <cell r="LB48">
            <v>0.89493670900000011</v>
          </cell>
        </row>
        <row r="53">
          <cell r="A53">
            <v>5</v>
          </cell>
          <cell r="E53">
            <v>0.99990000000000001</v>
          </cell>
          <cell r="N53">
            <v>5272.96</v>
          </cell>
          <cell r="X53">
            <v>5.6000000000000006E-5</v>
          </cell>
          <cell r="Y53">
            <v>9.1302999999999995E-2</v>
          </cell>
          <cell r="EB53">
            <v>9662</v>
          </cell>
          <cell r="EE53">
            <v>9662</v>
          </cell>
          <cell r="EF53">
            <v>9662</v>
          </cell>
          <cell r="IS53">
            <v>9.6021211723691061E-7</v>
          </cell>
          <cell r="IV53">
            <v>9.6021211723691061E-7</v>
          </cell>
          <cell r="IW53">
            <v>9.6021211723691061E-7</v>
          </cell>
          <cell r="JU53">
            <v>0.03</v>
          </cell>
          <cell r="JV53">
            <v>0.01</v>
          </cell>
          <cell r="JW53">
            <v>1.2103126532907131</v>
          </cell>
          <cell r="JX53">
            <v>6.0270988399999998</v>
          </cell>
          <cell r="JZ53">
            <v>6.002634413546434</v>
          </cell>
          <cell r="KA53">
            <v>6.0515632664535657</v>
          </cell>
          <cell r="KB53">
            <v>1.2005268827092868</v>
          </cell>
          <cell r="KC53">
            <v>1.2054197680000001</v>
          </cell>
          <cell r="LB53">
            <v>1</v>
          </cell>
        </row>
        <row r="54">
          <cell r="A54">
            <v>10</v>
          </cell>
          <cell r="E54">
            <v>0.99990000000000001</v>
          </cell>
          <cell r="N54">
            <v>9318.01</v>
          </cell>
          <cell r="X54">
            <v>0</v>
          </cell>
          <cell r="Y54">
            <v>8.3354999999999999E-2</v>
          </cell>
          <cell r="EB54">
            <v>37900.800000000003</v>
          </cell>
          <cell r="EE54">
            <v>-2560.0775192038127</v>
          </cell>
          <cell r="EF54">
            <v>78361.677519203819</v>
          </cell>
          <cell r="IS54">
            <v>3.7665915351865768E-6</v>
          </cell>
          <cell r="IV54">
            <v>-2.5442118143296531E-7</v>
          </cell>
          <cell r="IW54">
            <v>7.7876042518061196E-6</v>
          </cell>
          <cell r="JU54">
            <v>0.13</v>
          </cell>
          <cell r="JV54">
            <v>0.05</v>
          </cell>
          <cell r="JW54">
            <v>1.1037002829071763</v>
          </cell>
          <cell r="JX54">
            <v>11.026760210000001</v>
          </cell>
          <cell r="JZ54">
            <v>11.01651759092824</v>
          </cell>
          <cell r="KA54">
            <v>11.037002829071762</v>
          </cell>
          <cell r="KB54">
            <v>1.1016517590928241</v>
          </cell>
          <cell r="KC54">
            <v>1.1026760210000002</v>
          </cell>
          <cell r="LB54">
            <v>0.8</v>
          </cell>
        </row>
        <row r="55">
          <cell r="A55">
            <v>15</v>
          </cell>
          <cell r="E55">
            <v>0.99990000000000001</v>
          </cell>
          <cell r="N55">
            <v>12214.52</v>
          </cell>
          <cell r="X55">
            <v>0</v>
          </cell>
          <cell r="Y55">
            <v>7.4078933333333333E-2</v>
          </cell>
          <cell r="EB55">
            <v>25586.07143</v>
          </cell>
          <cell r="EE55">
            <v>10550.345644092997</v>
          </cell>
          <cell r="EF55">
            <v>40621.797215907005</v>
          </cell>
          <cell r="IS55">
            <v>2.5427505505666663E-6</v>
          </cell>
          <cell r="IV55">
            <v>1.0484961424648887E-6</v>
          </cell>
          <cell r="IW55">
            <v>4.0370049586684437E-6</v>
          </cell>
          <cell r="JU55">
            <v>0.34</v>
          </cell>
          <cell r="JV55">
            <v>0.14000000000000001</v>
          </cell>
          <cell r="JW55">
            <v>1.0663969975354943</v>
          </cell>
          <cell r="JX55">
            <v>15.981211610000001</v>
          </cell>
          <cell r="JZ55">
            <v>15.966468256967586</v>
          </cell>
          <cell r="KA55">
            <v>15.995954963032416</v>
          </cell>
          <cell r="KB55">
            <v>1.0644312171311723</v>
          </cell>
          <cell r="KC55">
            <v>1.0654141073333334</v>
          </cell>
          <cell r="LB55">
            <v>0.57142857000000002</v>
          </cell>
        </row>
        <row r="56">
          <cell r="A56">
            <v>20</v>
          </cell>
          <cell r="E56">
            <v>0.99990000000000001</v>
          </cell>
          <cell r="N56">
            <v>14753.47</v>
          </cell>
          <cell r="X56">
            <v>0</v>
          </cell>
          <cell r="Y56">
            <v>6.7773349999999996E-2</v>
          </cell>
          <cell r="EB56">
            <v>43112.409090000001</v>
          </cell>
          <cell r="EE56">
            <v>23407.700184919075</v>
          </cell>
          <cell r="EF56">
            <v>62817.117995080931</v>
          </cell>
          <cell r="IS56">
            <v>4.2845226259048578E-6</v>
          </cell>
          <cell r="IV56">
            <v>2.3262634396820501E-6</v>
          </cell>
          <cell r="IW56">
            <v>6.2427818121276651E-6</v>
          </cell>
          <cell r="JU56">
            <v>0.49</v>
          </cell>
          <cell r="JV56">
            <v>0.22</v>
          </cell>
          <cell r="JW56">
            <v>1.0465907216128365</v>
          </cell>
          <cell r="JX56">
            <v>20.914739480000001</v>
          </cell>
          <cell r="JZ56">
            <v>20.897664527743274</v>
          </cell>
          <cell r="KA56">
            <v>20.931814432256729</v>
          </cell>
          <cell r="KB56">
            <v>1.0448832263871637</v>
          </cell>
          <cell r="KC56">
            <v>1.045736974</v>
          </cell>
          <cell r="LB56">
            <v>0.625</v>
          </cell>
        </row>
        <row r="57">
          <cell r="A57">
            <v>25</v>
          </cell>
          <cell r="E57">
            <v>0.99990000000000001</v>
          </cell>
          <cell r="N57">
            <v>17476.28</v>
          </cell>
          <cell r="X57">
            <v>0</v>
          </cell>
          <cell r="Y57">
            <v>6.4547519999999997E-2</v>
          </cell>
          <cell r="EB57">
            <v>55146.571430000004</v>
          </cell>
          <cell r="EE57">
            <v>35672.308200800981</v>
          </cell>
          <cell r="EF57">
            <v>74620.834659199027</v>
          </cell>
          <cell r="IS57">
            <v>5.4804808643300383E-6</v>
          </cell>
          <cell r="IV57">
            <v>3.5451234303683211E-6</v>
          </cell>
          <cell r="IW57">
            <v>7.4158382982917554E-6</v>
          </cell>
          <cell r="JU57">
            <v>0.62</v>
          </cell>
          <cell r="JV57">
            <v>0.35</v>
          </cell>
          <cell r="JW57">
            <v>1.0377626226597905</v>
          </cell>
          <cell r="JX57">
            <v>25.92290874</v>
          </cell>
          <cell r="JZ57">
            <v>25.901751913505237</v>
          </cell>
          <cell r="KA57">
            <v>25.944065566494764</v>
          </cell>
          <cell r="KB57">
            <v>1.0360700765402096</v>
          </cell>
          <cell r="KC57">
            <v>1.0369163496</v>
          </cell>
          <cell r="LB57">
            <v>0.55999999999999994</v>
          </cell>
        </row>
        <row r="58">
          <cell r="A58">
            <v>30</v>
          </cell>
          <cell r="E58">
            <v>0.99990000000000001</v>
          </cell>
          <cell r="N58">
            <v>20053.599999999999</v>
          </cell>
          <cell r="X58">
            <v>0</v>
          </cell>
          <cell r="Y58">
            <v>6.2011233333333332E-2</v>
          </cell>
          <cell r="EB58">
            <v>69912.083329999994</v>
          </cell>
          <cell r="EE58">
            <v>45678.601838343719</v>
          </cell>
          <cell r="EF58">
            <v>94145.564821656269</v>
          </cell>
          <cell r="IS58">
            <v>6.9478813449329976E-6</v>
          </cell>
          <cell r="IV58">
            <v>4.5395515404282612E-6</v>
          </cell>
          <cell r="IW58">
            <v>9.3562111494377339E-6</v>
          </cell>
          <cell r="JU58">
            <v>0.65</v>
          </cell>
          <cell r="JV58">
            <v>0.36</v>
          </cell>
          <cell r="JW58">
            <v>1.0294065347855146</v>
          </cell>
          <cell r="JX58">
            <v>30.856209839999998</v>
          </cell>
          <cell r="JZ58">
            <v>30.830223636434557</v>
          </cell>
          <cell r="KA58">
            <v>30.88219604356544</v>
          </cell>
          <cell r="KB58">
            <v>1.0276741212144853</v>
          </cell>
          <cell r="KC58">
            <v>1.0285403279999998</v>
          </cell>
          <cell r="LB58">
            <v>0.66666666666666663</v>
          </cell>
        </row>
        <row r="59">
          <cell r="A59">
            <v>35</v>
          </cell>
          <cell r="E59">
            <v>0.99990000000000001</v>
          </cell>
          <cell r="N59">
            <v>22379.27</v>
          </cell>
          <cell r="X59">
            <v>0</v>
          </cell>
          <cell r="Y59">
            <v>5.9532342857142859E-2</v>
          </cell>
          <cell r="EB59">
            <v>82534.346940000003</v>
          </cell>
          <cell r="EE59">
            <v>58078.12554926172</v>
          </cell>
          <cell r="EF59">
            <v>106990.56833073829</v>
          </cell>
          <cell r="IS59">
            <v>8.2022852432232594E-6</v>
          </cell>
          <cell r="IV59">
            <v>5.7718194885952921E-6</v>
          </cell>
          <cell r="IW59">
            <v>1.0632750997851228E-5</v>
          </cell>
          <cell r="JU59">
            <v>0.81</v>
          </cell>
          <cell r="JV59">
            <v>0.49</v>
          </cell>
          <cell r="JW59">
            <v>1.0250081694240987</v>
          </cell>
          <cell r="JX59">
            <v>35.850872510000002</v>
          </cell>
          <cell r="JZ59">
            <v>35.826459090156547</v>
          </cell>
          <cell r="KA59">
            <v>35.875285929843457</v>
          </cell>
          <cell r="KB59">
            <v>1.0236131168616156</v>
          </cell>
          <cell r="KC59">
            <v>1.0243106431428572</v>
          </cell>
          <cell r="LB59">
            <v>0.60349854285714277</v>
          </cell>
        </row>
        <row r="60">
          <cell r="A60">
            <v>40</v>
          </cell>
          <cell r="E60">
            <v>0.99990000000000001</v>
          </cell>
          <cell r="N60">
            <v>24832.67</v>
          </cell>
          <cell r="X60">
            <v>0</v>
          </cell>
          <cell r="Y60">
            <v>5.7984525000000002E-2</v>
          </cell>
          <cell r="EB60">
            <v>77028.921570000006</v>
          </cell>
          <cell r="EE60">
            <v>49634.145629027262</v>
          </cell>
          <cell r="EF60">
            <v>104423.69751097275</v>
          </cell>
          <cell r="IS60">
            <v>7.6551546128343648E-6</v>
          </cell>
          <cell r="IV60">
            <v>4.9326545292582713E-6</v>
          </cell>
          <cell r="IW60">
            <v>1.037765469641046E-5</v>
          </cell>
          <cell r="JU60">
            <v>0.81</v>
          </cell>
          <cell r="JV60">
            <v>0.51</v>
          </cell>
          <cell r="JW60">
            <v>1.0206089118557249</v>
          </cell>
          <cell r="JX60">
            <v>40.80094794</v>
          </cell>
          <cell r="JZ60">
            <v>40.777539405771002</v>
          </cell>
          <cell r="KA60">
            <v>40.824356474228999</v>
          </cell>
          <cell r="KB60">
            <v>1.019438485144275</v>
          </cell>
          <cell r="KC60">
            <v>1.0200236985</v>
          </cell>
          <cell r="LB60">
            <v>0.67647058874999999</v>
          </cell>
        </row>
        <row r="61">
          <cell r="A61">
            <v>45</v>
          </cell>
          <cell r="E61">
            <v>0.99990000000000001</v>
          </cell>
          <cell r="N61">
            <v>27518.92</v>
          </cell>
          <cell r="X61">
            <v>0</v>
          </cell>
          <cell r="Y61">
            <v>5.7151266666666665E-2</v>
          </cell>
          <cell r="EB61">
            <v>82541.8</v>
          </cell>
          <cell r="EE61">
            <v>59660.975656220988</v>
          </cell>
          <cell r="EF61">
            <v>105422.62434377903</v>
          </cell>
          <cell r="IS61">
            <v>8.2030259302986586E-6</v>
          </cell>
          <cell r="IV61">
            <v>5.9291235511570832E-6</v>
          </cell>
          <cell r="IW61">
            <v>1.0476928309440234E-5</v>
          </cell>
          <cell r="JU61">
            <v>0.88</v>
          </cell>
          <cell r="JV61">
            <v>0.6</v>
          </cell>
          <cell r="JW61">
            <v>1.0172076105168701</v>
          </cell>
          <cell r="JX61">
            <v>45.743558749999998</v>
          </cell>
          <cell r="JZ61">
            <v>45.712775026740843</v>
          </cell>
          <cell r="KA61">
            <v>45.774342473259154</v>
          </cell>
          <cell r="KB61">
            <v>1.0158394450386854</v>
          </cell>
          <cell r="KC61">
            <v>1.0165235277777778</v>
          </cell>
          <cell r="LB61">
            <v>0.65185185222222219</v>
          </cell>
        </row>
        <row r="62">
          <cell r="A62">
            <v>50</v>
          </cell>
          <cell r="E62">
            <v>0.99990000000000001</v>
          </cell>
          <cell r="N62">
            <v>29787.47</v>
          </cell>
          <cell r="X62">
            <v>0</v>
          </cell>
          <cell r="Y62">
            <v>5.5829999999999998E-2</v>
          </cell>
          <cell r="EB62">
            <v>115256</v>
          </cell>
          <cell r="EE62">
            <v>73458.50608466148</v>
          </cell>
          <cell r="EF62">
            <v>157053.49391533853</v>
          </cell>
          <cell r="IS62">
            <v>1.1454171784750296E-5</v>
          </cell>
          <cell r="IV62">
            <v>7.3003257769212666E-6</v>
          </cell>
          <cell r="IW62">
            <v>1.560801779257933E-5</v>
          </cell>
          <cell r="JU62">
            <v>0.9</v>
          </cell>
          <cell r="JV62">
            <v>0.51</v>
          </cell>
          <cell r="JW62">
            <v>1.0106953492951918</v>
          </cell>
          <cell r="JX62">
            <v>50.503180329999999</v>
          </cell>
          <cell r="JZ62">
            <v>50.471593195240409</v>
          </cell>
          <cell r="KA62">
            <v>50.534767464759589</v>
          </cell>
          <cell r="KB62">
            <v>1.0094318639048081</v>
          </cell>
          <cell r="KC62">
            <v>1.0100636065999999</v>
          </cell>
          <cell r="LB62">
            <v>0.82941176500000002</v>
          </cell>
        </row>
        <row r="63">
          <cell r="A63">
            <v>55</v>
          </cell>
          <cell r="E63">
            <v>0.99990000000000001</v>
          </cell>
          <cell r="N63">
            <v>32580.75</v>
          </cell>
          <cell r="X63">
            <v>0</v>
          </cell>
          <cell r="Y63">
            <v>5.5530618181818182E-2</v>
          </cell>
          <cell r="EB63">
            <v>87630.540980000005</v>
          </cell>
          <cell r="EE63">
            <v>61446.359623028955</v>
          </cell>
          <cell r="EF63">
            <v>113814.72233697106</v>
          </cell>
          <cell r="IS63">
            <v>8.7087463557256953E-6</v>
          </cell>
          <cell r="IV63">
            <v>6.1065554823151778E-6</v>
          </cell>
          <cell r="IW63">
            <v>1.1310937229136212E-5</v>
          </cell>
          <cell r="JU63">
            <v>0.94</v>
          </cell>
          <cell r="JV63">
            <v>0.61</v>
          </cell>
          <cell r="JW63">
            <v>1.0311959902020345</v>
          </cell>
          <cell r="JX63">
            <v>56.359615650000002</v>
          </cell>
          <cell r="JZ63">
            <v>56.003451838888104</v>
          </cell>
          <cell r="KA63">
            <v>56.7157794611119</v>
          </cell>
          <cell r="KB63">
            <v>1.0182445788888745</v>
          </cell>
          <cell r="KC63">
            <v>1.0247202845454546</v>
          </cell>
          <cell r="LB63">
            <v>0.75707898636363635</v>
          </cell>
        </row>
        <row r="64">
          <cell r="A64">
            <v>60</v>
          </cell>
          <cell r="E64">
            <v>0.99990000000000001</v>
          </cell>
          <cell r="N64">
            <v>34805.440000000002</v>
          </cell>
          <cell r="X64">
            <v>0</v>
          </cell>
          <cell r="Y64">
            <v>5.4463983333333334E-2</v>
          </cell>
          <cell r="EB64">
            <v>112913.46030000001</v>
          </cell>
          <cell r="EE64">
            <v>72008.948047395083</v>
          </cell>
          <cell r="EF64">
            <v>153817.97255260492</v>
          </cell>
          <cell r="IS64">
            <v>1.1221369569365438E-5</v>
          </cell>
          <cell r="IV64">
            <v>7.1562683155239008E-6</v>
          </cell>
          <cell r="IW64">
            <v>1.5286470823206972E-5</v>
          </cell>
          <cell r="JU64">
            <v>0.93</v>
          </cell>
          <cell r="JV64">
            <v>0.63</v>
          </cell>
          <cell r="JW64">
            <v>1.049085681236501</v>
          </cell>
          <cell r="JX64">
            <v>62.694921370000003</v>
          </cell>
          <cell r="JZ64">
            <v>62.44470186580994</v>
          </cell>
          <cell r="KA64">
            <v>62.945140874190066</v>
          </cell>
          <cell r="KB64">
            <v>1.0407450310968323</v>
          </cell>
          <cell r="KC64">
            <v>1.0449153561666666</v>
          </cell>
          <cell r="LB64">
            <v>0.78968253999999993</v>
          </cell>
        </row>
        <row r="65">
          <cell r="A65">
            <v>65</v>
          </cell>
          <cell r="E65">
            <v>0.99990000000000001</v>
          </cell>
          <cell r="N65">
            <v>37417.96</v>
          </cell>
          <cell r="X65">
            <v>0</v>
          </cell>
          <cell r="Y65">
            <v>5.4088292307692305E-2</v>
          </cell>
          <cell r="EB65">
            <v>106072.3284</v>
          </cell>
          <cell r="EE65">
            <v>72028.398198173512</v>
          </cell>
          <cell r="EF65">
            <v>140116.2586018265</v>
          </cell>
          <cell r="IS65">
            <v>1.0541496070504335E-5</v>
          </cell>
          <cell r="IV65">
            <v>7.1582012766561239E-6</v>
          </cell>
          <cell r="IW65">
            <v>1.3924790864352547E-5</v>
          </cell>
          <cell r="JU65">
            <v>0.95</v>
          </cell>
          <cell r="JV65">
            <v>0.67</v>
          </cell>
          <cell r="JW65">
            <v>1.0105549201645867</v>
          </cell>
          <cell r="JX65">
            <v>65.648301000000004</v>
          </cell>
          <cell r="JZ65">
            <v>65.610532189301878</v>
          </cell>
          <cell r="KA65">
            <v>65.686069810698129</v>
          </cell>
          <cell r="KB65">
            <v>1.0093928029123367</v>
          </cell>
          <cell r="KC65">
            <v>1.0099738615384617</v>
          </cell>
          <cell r="LB65">
            <v>0.78645235384615375</v>
          </cell>
        </row>
        <row r="66">
          <cell r="A66">
            <v>70</v>
          </cell>
          <cell r="E66">
            <v>0.99990000000000001</v>
          </cell>
          <cell r="N66">
            <v>39576.54</v>
          </cell>
          <cell r="X66">
            <v>0</v>
          </cell>
          <cell r="Y66">
            <v>5.3179799999999999E-2</v>
          </cell>
          <cell r="EB66">
            <v>131809.16130000001</v>
          </cell>
          <cell r="EE66">
            <v>85423.395502498577</v>
          </cell>
          <cell r="EF66">
            <v>178194.92709750144</v>
          </cell>
          <cell r="IS66">
            <v>1.3099229335861568E-5</v>
          </cell>
          <cell r="IV66">
            <v>8.4893996540074668E-6</v>
          </cell>
          <cell r="IW66">
            <v>1.7709059017715668E-5</v>
          </cell>
          <cell r="JU66">
            <v>0.94</v>
          </cell>
          <cell r="JV66">
            <v>0.62</v>
          </cell>
          <cell r="JW66">
            <v>1.0320529871427424</v>
          </cell>
          <cell r="JX66">
            <v>71.867131069999999</v>
          </cell>
          <cell r="JZ66">
            <v>71.490553040008024</v>
          </cell>
          <cell r="KA66">
            <v>72.243709099991975</v>
          </cell>
          <cell r="KB66">
            <v>1.0212936148572576</v>
          </cell>
          <cell r="KC66">
            <v>1.026673301</v>
          </cell>
          <cell r="LB66">
            <v>0.8905529957142857</v>
          </cell>
        </row>
        <row r="67">
          <cell r="A67">
            <v>75</v>
          </cell>
          <cell r="E67">
            <v>0.99990000000000001</v>
          </cell>
          <cell r="N67">
            <v>42442.64</v>
          </cell>
          <cell r="X67">
            <v>0</v>
          </cell>
          <cell r="Y67">
            <v>5.3239493333333339E-2</v>
          </cell>
          <cell r="EB67">
            <v>137217.67110000001</v>
          </cell>
          <cell r="EE67">
            <v>85964.417888777942</v>
          </cell>
          <cell r="EF67">
            <v>188470.92431122207</v>
          </cell>
          <cell r="IS67">
            <v>1.3636728471253266E-5</v>
          </cell>
          <cell r="IV67">
            <v>8.5431666019480468E-6</v>
          </cell>
          <cell r="IW67">
            <v>1.8730290340558485E-5</v>
          </cell>
          <cell r="JU67">
            <v>0.93</v>
          </cell>
          <cell r="JV67">
            <v>0.76</v>
          </cell>
          <cell r="JW67">
            <v>1.0258104126669274</v>
          </cell>
          <cell r="JX67">
            <v>75.891321970000007</v>
          </cell>
          <cell r="JZ67">
            <v>74.846862989980451</v>
          </cell>
          <cell r="KA67">
            <v>76.935780950019563</v>
          </cell>
          <cell r="KB67">
            <v>0.99795817319973934</v>
          </cell>
          <cell r="KC67">
            <v>1.0118842929333334</v>
          </cell>
          <cell r="LB67">
            <v>0.77105263133333335</v>
          </cell>
        </row>
        <row r="68">
          <cell r="A68">
            <v>80</v>
          </cell>
          <cell r="E68">
            <v>0.99990000000000001</v>
          </cell>
          <cell r="N68">
            <v>44661.39</v>
          </cell>
          <cell r="X68">
            <v>0</v>
          </cell>
          <cell r="Y68">
            <v>5.2575912500000002E-2</v>
          </cell>
          <cell r="EB68">
            <v>107835.6667</v>
          </cell>
          <cell r="EE68">
            <v>73228.203428154113</v>
          </cell>
          <cell r="EF68">
            <v>142443.12997184589</v>
          </cell>
          <cell r="IS68">
            <v>1.0716737097460237E-5</v>
          </cell>
          <cell r="IV68">
            <v>7.2774382379634708E-6</v>
          </cell>
          <cell r="IW68">
            <v>1.4156035956957006E-5</v>
          </cell>
          <cell r="JU68">
            <v>0.94</v>
          </cell>
          <cell r="JV68">
            <v>0.72</v>
          </cell>
          <cell r="JW68">
            <v>0.99855632190127763</v>
          </cell>
          <cell r="JX68">
            <v>79.843049829999998</v>
          </cell>
          <cell r="JZ68">
            <v>79.801593907897782</v>
          </cell>
          <cell r="KA68">
            <v>79.884505752102214</v>
          </cell>
          <cell r="KB68">
            <v>0.99751992384872223</v>
          </cell>
          <cell r="KC68">
            <v>0.99803812287499993</v>
          </cell>
          <cell r="LB68">
            <v>0.85069444437499997</v>
          </cell>
        </row>
        <row r="69">
          <cell r="A69">
            <v>85</v>
          </cell>
          <cell r="E69">
            <v>0.99990000000000001</v>
          </cell>
          <cell r="N69">
            <v>47050.52</v>
          </cell>
          <cell r="X69">
            <v>0</v>
          </cell>
          <cell r="Y69">
            <v>5.2161882352941176E-2</v>
          </cell>
          <cell r="EB69">
            <v>126605.30379999999</v>
          </cell>
          <cell r="EE69">
            <v>85105.489059734566</v>
          </cell>
          <cell r="EF69">
            <v>168105.11854026542</v>
          </cell>
          <cell r="IS69">
            <v>1.2582068600209095E-5</v>
          </cell>
          <cell r="IV69">
            <v>8.4578060275854341E-6</v>
          </cell>
          <cell r="IW69">
            <v>1.6706331172832758E-5</v>
          </cell>
          <cell r="JU69">
            <v>0.95</v>
          </cell>
          <cell r="JV69">
            <v>0.79</v>
          </cell>
          <cell r="JW69">
            <v>0.99688707035503543</v>
          </cell>
          <cell r="JX69">
            <v>84.694591430000003</v>
          </cell>
          <cell r="JZ69">
            <v>84.653781879821992</v>
          </cell>
          <cell r="KA69">
            <v>84.735400980178014</v>
          </cell>
          <cell r="KB69">
            <v>0.99592684564496459</v>
          </cell>
          <cell r="KC69">
            <v>0.99640695800000001</v>
          </cell>
          <cell r="LB69">
            <v>0.80863737882352937</v>
          </cell>
        </row>
        <row r="70">
          <cell r="A70">
            <v>90</v>
          </cell>
          <cell r="E70">
            <v>0.99990000000000001</v>
          </cell>
          <cell r="N70">
            <v>49507.16</v>
          </cell>
          <cell r="X70">
            <v>0</v>
          </cell>
          <cell r="Y70">
            <v>5.1852233333333338E-2</v>
          </cell>
          <cell r="EB70">
            <v>160372.63750000001</v>
          </cell>
          <cell r="EE70">
            <v>109843.5644956551</v>
          </cell>
          <cell r="EF70">
            <v>210901.71050434493</v>
          </cell>
          <cell r="IS70">
            <v>1.593787516049913E-5</v>
          </cell>
          <cell r="IV70">
            <v>1.0916282511821789E-5</v>
          </cell>
          <cell r="IW70">
            <v>2.0959467809176468E-5</v>
          </cell>
          <cell r="JU70">
            <v>0.96</v>
          </cell>
          <cell r="JV70">
            <v>0.8</v>
          </cell>
          <cell r="JW70">
            <v>0.99600901347566295</v>
          </cell>
          <cell r="JX70">
            <v>89.599357350000005</v>
          </cell>
          <cell r="JZ70">
            <v>89.557903487190345</v>
          </cell>
          <cell r="KA70">
            <v>89.640811212809666</v>
          </cell>
          <cell r="KB70">
            <v>0.9950878165243372</v>
          </cell>
          <cell r="KC70">
            <v>0.99554841500000002</v>
          </cell>
          <cell r="LB70">
            <v>0.82638888888888884</v>
          </cell>
        </row>
        <row r="71">
          <cell r="A71">
            <v>95</v>
          </cell>
          <cell r="E71">
            <v>0.99990000000000001</v>
          </cell>
          <cell r="N71">
            <v>51327.57</v>
          </cell>
          <cell r="X71">
            <v>0</v>
          </cell>
          <cell r="Y71">
            <v>5.099522105263158E-2</v>
          </cell>
          <cell r="EB71">
            <v>140819.2237</v>
          </cell>
          <cell r="EE71">
            <v>88399.866037509404</v>
          </cell>
          <cell r="EF71">
            <v>193238.5813624906</v>
          </cell>
          <cell r="IS71">
            <v>1.3994651721862466E-5</v>
          </cell>
          <cell r="IV71">
            <v>8.7852020835578731E-6</v>
          </cell>
          <cell r="IW71">
            <v>1.920410136016706E-5</v>
          </cell>
          <cell r="JU71">
            <v>0.99</v>
          </cell>
          <cell r="JV71">
            <v>0.76</v>
          </cell>
          <cell r="JW71">
            <v>0.99417704464325396</v>
          </cell>
          <cell r="JX71">
            <v>94.406069340000002</v>
          </cell>
          <cell r="JZ71">
            <v>94.365319438890879</v>
          </cell>
          <cell r="KA71">
            <v>94.446819241109125</v>
          </cell>
          <cell r="KB71">
            <v>0.99331915198832499</v>
          </cell>
          <cell r="KC71">
            <v>0.99374809831578947</v>
          </cell>
          <cell r="LB71">
            <v>0.89681440421052638</v>
          </cell>
        </row>
        <row r="72">
          <cell r="A72">
            <v>100</v>
          </cell>
          <cell r="E72">
            <v>0.99990000000000001</v>
          </cell>
          <cell r="N72">
            <v>54069.09</v>
          </cell>
          <cell r="X72">
            <v>0</v>
          </cell>
          <cell r="Y72">
            <v>5.1049259999999999E-2</v>
          </cell>
          <cell r="EB72">
            <v>152898.13099999999</v>
          </cell>
          <cell r="EE72">
            <v>107731.94632823096</v>
          </cell>
          <cell r="EF72">
            <v>198064.31567176903</v>
          </cell>
          <cell r="IS72">
            <v>1.5195056726255072E-5</v>
          </cell>
          <cell r="IV72">
            <v>1.070642933946221E-5</v>
          </cell>
          <cell r="IW72">
            <v>1.9683684113047937E-5</v>
          </cell>
          <cell r="JU72">
            <v>0.99</v>
          </cell>
          <cell r="JV72">
            <v>0.84</v>
          </cell>
          <cell r="JW72">
            <v>0.99377614293113237</v>
          </cell>
          <cell r="JX72">
            <v>99.326672799999997</v>
          </cell>
          <cell r="JZ72">
            <v>99.275731306886755</v>
          </cell>
          <cell r="KA72">
            <v>99.37761429311324</v>
          </cell>
          <cell r="KB72">
            <v>0.9927573130688675</v>
          </cell>
          <cell r="KC72">
            <v>0.99326672799999993</v>
          </cell>
          <cell r="LB72">
            <v>0.84523809500000002</v>
          </cell>
        </row>
        <row r="77">
          <cell r="E77">
            <v>0.99990000000000001</v>
          </cell>
          <cell r="N77">
            <v>92841.8</v>
          </cell>
          <cell r="X77">
            <v>2.2100000000000001E-4</v>
          </cell>
          <cell r="Y77">
            <v>9.6405000000000005E-2</v>
          </cell>
          <cell r="EB77">
            <v>6998</v>
          </cell>
          <cell r="EE77">
            <v>6998</v>
          </cell>
          <cell r="EF77">
            <v>6998</v>
          </cell>
          <cell r="IS77">
            <v>6.9546309215730704E-7</v>
          </cell>
          <cell r="IV77">
            <v>6.9546309215730704E-7</v>
          </cell>
          <cell r="IW77">
            <v>6.9546309215730704E-7</v>
          </cell>
          <cell r="JU77">
            <v>0.05</v>
          </cell>
          <cell r="JV77">
            <v>0.01</v>
          </cell>
          <cell r="JW77">
            <v>1.2970859574107987</v>
          </cell>
          <cell r="JX77">
            <v>6.4378880000000001</v>
          </cell>
          <cell r="JZ77">
            <v>6.3903462129460067</v>
          </cell>
          <cell r="KA77">
            <v>6.4854297870539934</v>
          </cell>
          <cell r="KB77">
            <v>1.2780692425892013</v>
          </cell>
          <cell r="KC77">
            <v>1.2875776000000001</v>
          </cell>
          <cell r="LB77">
            <v>1</v>
          </cell>
        </row>
        <row r="78">
          <cell r="E78">
            <v>0.99990000000000001</v>
          </cell>
          <cell r="N78">
            <v>2425482.5</v>
          </cell>
          <cell r="X78">
            <v>7.7999999999999999E-5</v>
          </cell>
          <cell r="Y78">
            <v>0.20697259999999998</v>
          </cell>
          <cell r="EB78">
            <v>56793.85714</v>
          </cell>
          <cell r="EE78">
            <v>24589.093494594294</v>
          </cell>
          <cell r="EF78">
            <v>88998.620785405714</v>
          </cell>
          <cell r="IS78">
            <v>5.6441885541761573E-6</v>
          </cell>
          <cell r="IV78">
            <v>2.4436706194763745E-6</v>
          </cell>
          <cell r="IW78">
            <v>8.8447064888759414E-6</v>
          </cell>
          <cell r="JU78">
            <v>0.15</v>
          </cell>
          <cell r="JV78">
            <v>7.0000000000000007E-2</v>
          </cell>
          <cell r="JW78">
            <v>2.2505121058855733</v>
          </cell>
          <cell r="JX78">
            <v>21.2432175</v>
          </cell>
          <cell r="JZ78">
            <v>19.981313941144268</v>
          </cell>
          <cell r="KA78">
            <v>22.505121058855732</v>
          </cell>
          <cell r="KB78">
            <v>1.9981313941144268</v>
          </cell>
          <cell r="KC78">
            <v>2.12432175</v>
          </cell>
          <cell r="LB78">
            <v>0.57142857000000002</v>
          </cell>
        </row>
        <row r="79">
          <cell r="E79">
            <v>0.99990000000000001</v>
          </cell>
          <cell r="N79">
            <v>8207688.21</v>
          </cell>
          <cell r="X79">
            <v>2.1999999999999999E-5</v>
          </cell>
          <cell r="Y79">
            <v>0.25012686666666667</v>
          </cell>
          <cell r="EB79">
            <v>46151.3</v>
          </cell>
          <cell r="EE79">
            <v>8661.2663428828819</v>
          </cell>
          <cell r="EF79">
            <v>83641.333657117124</v>
          </cell>
          <cell r="IS79">
            <v>4.5865284088424587E-6</v>
          </cell>
          <cell r="IV79">
            <v>8.6075894152891385E-7</v>
          </cell>
          <cell r="IW79">
            <v>8.3122978761560035E-6</v>
          </cell>
          <cell r="JU79">
            <v>0.25</v>
          </cell>
          <cell r="JV79">
            <v>0.1</v>
          </cell>
          <cell r="JW79">
            <v>3.5862354380172059</v>
          </cell>
          <cell r="JX79">
            <v>50.438233179999997</v>
          </cell>
          <cell r="JZ79">
            <v>47.082934789741905</v>
          </cell>
          <cell r="KA79">
            <v>53.793531570258089</v>
          </cell>
          <cell r="KB79">
            <v>3.1388623193161269</v>
          </cell>
          <cell r="KC79">
            <v>3.3625488786666664</v>
          </cell>
          <cell r="LB79">
            <v>0.6</v>
          </cell>
        </row>
        <row r="80">
          <cell r="E80">
            <v>0.99990000000000001</v>
          </cell>
          <cell r="N80">
            <v>17008862.539999999</v>
          </cell>
          <cell r="X80">
            <v>1.3000000000000001E-5</v>
          </cell>
          <cell r="Y80">
            <v>0.26413914999999999</v>
          </cell>
          <cell r="EB80">
            <v>42376.888890000002</v>
          </cell>
          <cell r="EE80">
            <v>11865.275436482734</v>
          </cell>
          <cell r="EF80">
            <v>72888.502343517262</v>
          </cell>
          <cell r="IS80">
            <v>4.2114264337590784E-6</v>
          </cell>
          <cell r="IV80">
            <v>1.1791742132544189E-6</v>
          </cell>
          <cell r="IW80">
            <v>7.2436786542637377E-6</v>
          </cell>
          <cell r="JU80">
            <v>0.39</v>
          </cell>
          <cell r="JV80">
            <v>0.18</v>
          </cell>
          <cell r="JW80">
            <v>5.105025812860239</v>
          </cell>
          <cell r="JX80">
            <v>91.837516280000003</v>
          </cell>
          <cell r="JZ80">
            <v>81.574516302795232</v>
          </cell>
          <cell r="KA80">
            <v>102.10051625720477</v>
          </cell>
          <cell r="KB80">
            <v>4.0787258151397614</v>
          </cell>
          <cell r="KC80">
            <v>4.5918758139999998</v>
          </cell>
          <cell r="LB80">
            <v>0.55555555499999998</v>
          </cell>
        </row>
        <row r="81">
          <cell r="E81">
            <v>0.99990000000000001</v>
          </cell>
          <cell r="N81">
            <v>26939256.140000001</v>
          </cell>
          <cell r="X81">
            <v>1.9999999999999999E-6</v>
          </cell>
          <cell r="Y81">
            <v>0.27074631999999998</v>
          </cell>
          <cell r="EB81">
            <v>55533.533329999998</v>
          </cell>
          <cell r="EE81">
            <v>34619.239751710193</v>
          </cell>
          <cell r="EF81">
            <v>76447.826908289804</v>
          </cell>
          <cell r="IS81">
            <v>5.5189372403690584E-6</v>
          </cell>
          <cell r="IV81">
            <v>3.4404692091825567E-6</v>
          </cell>
          <cell r="IW81">
            <v>7.5974052715555601E-6</v>
          </cell>
          <cell r="JU81">
            <v>0.47</v>
          </cell>
          <cell r="JV81">
            <v>0.3</v>
          </cell>
          <cell r="JW81">
            <v>6.0829462252030249</v>
          </cell>
          <cell r="JX81">
            <v>137.5930261</v>
          </cell>
          <cell r="JZ81">
            <v>123.11239656992439</v>
          </cell>
          <cell r="KA81">
            <v>152.07365563007562</v>
          </cell>
          <cell r="KB81">
            <v>4.9244958627969755</v>
          </cell>
          <cell r="KC81">
            <v>5.5037210439999997</v>
          </cell>
          <cell r="LB81">
            <v>0.52666666600000001</v>
          </cell>
        </row>
        <row r="82">
          <cell r="E82">
            <v>0.99990000000000001</v>
          </cell>
          <cell r="N82">
            <v>36730047.869999997</v>
          </cell>
          <cell r="X82">
            <v>9.9999999999999995E-7</v>
          </cell>
          <cell r="Y82">
            <v>0.27001933333333333</v>
          </cell>
          <cell r="EB82">
            <v>52060.184209999999</v>
          </cell>
          <cell r="EE82">
            <v>30098.028732439656</v>
          </cell>
          <cell r="EF82">
            <v>74022.339687560336</v>
          </cell>
          <cell r="IS82">
            <v>5.1737548855338112E-6</v>
          </cell>
          <cell r="IV82">
            <v>2.9911500614606968E-6</v>
          </cell>
          <cell r="IW82">
            <v>7.3563597096069252E-6</v>
          </cell>
          <cell r="JU82">
            <v>0.57999999999999996</v>
          </cell>
          <cell r="JV82">
            <v>0.38</v>
          </cell>
          <cell r="JW82">
            <v>7.1121558499593345</v>
          </cell>
          <cell r="JX82">
            <v>187.44614490000001</v>
          </cell>
          <cell r="JZ82">
            <v>161.52761430121998</v>
          </cell>
          <cell r="KA82">
            <v>213.36467549878003</v>
          </cell>
          <cell r="KB82">
            <v>5.3842538100406658</v>
          </cell>
          <cell r="KC82">
            <v>6.2482048300000006</v>
          </cell>
          <cell r="LB82">
            <v>0.55263157833333332</v>
          </cell>
        </row>
        <row r="83">
          <cell r="E83">
            <v>0.99990000000000001</v>
          </cell>
          <cell r="N83">
            <v>40943606.93</v>
          </cell>
          <cell r="X83">
            <v>0</v>
          </cell>
          <cell r="Y83">
            <v>0.26689108571428571</v>
          </cell>
          <cell r="EB83">
            <v>77210.789470000003</v>
          </cell>
          <cell r="EE83">
            <v>38636.139519680284</v>
          </cell>
          <cell r="EF83">
            <v>115785.43942031972</v>
          </cell>
          <cell r="IS83">
            <v>7.6732286928712547E-6</v>
          </cell>
          <cell r="IV83">
            <v>3.8396697712743612E-6</v>
          </cell>
          <cell r="IW83">
            <v>1.1506787614468148E-5</v>
          </cell>
          <cell r="JU83">
            <v>0.55000000000000004</v>
          </cell>
          <cell r="JV83">
            <v>0.38</v>
          </cell>
          <cell r="JW83">
            <v>6.5708480134202389</v>
          </cell>
          <cell r="JX83">
            <v>204.15948370000001</v>
          </cell>
          <cell r="JZ83">
            <v>178.33928693029165</v>
          </cell>
          <cell r="KA83">
            <v>229.97968046970837</v>
          </cell>
          <cell r="KB83">
            <v>5.0954081980083332</v>
          </cell>
          <cell r="KC83">
            <v>5.8331281057142856</v>
          </cell>
          <cell r="LB83">
            <v>0.66165413571428566</v>
          </cell>
        </row>
        <row r="84">
          <cell r="E84">
            <v>0.99990000000000001</v>
          </cell>
          <cell r="N84">
            <v>53095630.200000003</v>
          </cell>
          <cell r="X84">
            <v>0</v>
          </cell>
          <cell r="Y84">
            <v>0.26936907500000001</v>
          </cell>
          <cell r="EB84">
            <v>109291.3824</v>
          </cell>
          <cell r="EE84">
            <v>60137.100232108744</v>
          </cell>
          <cell r="EF84">
            <v>158445.66456789128</v>
          </cell>
          <cell r="IS84">
            <v>1.0861406509009815E-5</v>
          </cell>
          <cell r="IV84">
            <v>5.9764409375244716E-6</v>
          </cell>
          <cell r="IW84">
            <v>1.5746372080495159E-5</v>
          </cell>
          <cell r="JU84">
            <v>0.71</v>
          </cell>
          <cell r="JV84">
            <v>0.34</v>
          </cell>
          <cell r="JW84">
            <v>7.3121421164390386</v>
          </cell>
          <cell r="JX84">
            <v>257.84268070000002</v>
          </cell>
          <cell r="JZ84">
            <v>223.1996767424385</v>
          </cell>
          <cell r="KA84">
            <v>292.48568465756154</v>
          </cell>
          <cell r="KB84">
            <v>5.5799919185609621</v>
          </cell>
          <cell r="KC84">
            <v>6.4460670175000008</v>
          </cell>
          <cell r="LB84">
            <v>0.81985294124999997</v>
          </cell>
        </row>
        <row r="85">
          <cell r="E85">
            <v>0.99990000000000001</v>
          </cell>
          <cell r="N85">
            <v>60063464.039999999</v>
          </cell>
          <cell r="X85">
            <v>0</v>
          </cell>
          <cell r="Y85">
            <v>0.26586904444444448</v>
          </cell>
          <cell r="EB85">
            <v>96336.25</v>
          </cell>
          <cell r="EE85">
            <v>58564.2254124475</v>
          </cell>
          <cell r="EF85">
            <v>134108.2745875525</v>
          </cell>
          <cell r="IS85">
            <v>9.5739220222691299E-6</v>
          </cell>
          <cell r="IV85">
            <v>5.8201282216545127E-6</v>
          </cell>
          <cell r="IW85">
            <v>1.3327715822883747E-5</v>
          </cell>
          <cell r="JU85">
            <v>0.71</v>
          </cell>
          <cell r="JV85">
            <v>0.44</v>
          </cell>
          <cell r="JW85">
            <v>7.482525202441483</v>
          </cell>
          <cell r="JX85">
            <v>294.83549620000002</v>
          </cell>
          <cell r="JZ85">
            <v>252.9573582901333</v>
          </cell>
          <cell r="KA85">
            <v>336.71363410986675</v>
          </cell>
          <cell r="KB85">
            <v>5.6212746286696289</v>
          </cell>
          <cell r="KC85">
            <v>6.5518999155555564</v>
          </cell>
          <cell r="LB85">
            <v>0.73737373777777782</v>
          </cell>
        </row>
        <row r="86">
          <cell r="E86">
            <v>0.99990000000000001</v>
          </cell>
          <cell r="N86">
            <v>60981724.420000002</v>
          </cell>
          <cell r="X86">
            <v>0</v>
          </cell>
          <cell r="Y86">
            <v>0.26479629999999998</v>
          </cell>
          <cell r="EB86">
            <v>93840.891300000003</v>
          </cell>
          <cell r="EE86">
            <v>56740.595702341132</v>
          </cell>
          <cell r="EF86">
            <v>130941.18689765887</v>
          </cell>
          <cell r="IS86">
            <v>9.3259326142177382E-6</v>
          </cell>
          <cell r="IV86">
            <v>5.6388954184049398E-6</v>
          </cell>
          <cell r="IW86">
            <v>1.3012969810030537E-5</v>
          </cell>
          <cell r="JU86">
            <v>0.77</v>
          </cell>
          <cell r="JV86">
            <v>0.46</v>
          </cell>
          <cell r="JW86">
            <v>6.9731356764151213</v>
          </cell>
          <cell r="JX86">
            <v>310.14763470000003</v>
          </cell>
          <cell r="JZ86">
            <v>271.63848557924399</v>
          </cell>
          <cell r="KA86">
            <v>348.65678382075606</v>
          </cell>
          <cell r="KB86">
            <v>5.4327697115848794</v>
          </cell>
          <cell r="KC86">
            <v>6.2029526940000004</v>
          </cell>
          <cell r="LB86">
            <v>0.77608695699999997</v>
          </cell>
        </row>
        <row r="87">
          <cell r="E87">
            <v>0.99990000000000001</v>
          </cell>
          <cell r="N87">
            <v>64096305.149999999</v>
          </cell>
          <cell r="X87">
            <v>0</v>
          </cell>
          <cell r="Y87">
            <v>0.26203405454545459</v>
          </cell>
          <cell r="EB87">
            <v>106949</v>
          </cell>
          <cell r="EE87">
            <v>59253.754433735325</v>
          </cell>
          <cell r="EF87">
            <v>154644.24556626467</v>
          </cell>
          <cell r="IS87">
            <v>1.0628619926140587E-5</v>
          </cell>
          <cell r="IV87">
            <v>5.8886537982874122E-6</v>
          </cell>
          <cell r="IW87">
            <v>1.5368586053993762E-5</v>
          </cell>
          <cell r="JU87">
            <v>0.78</v>
          </cell>
          <cell r="JV87">
            <v>0.51</v>
          </cell>
          <cell r="JW87">
            <v>6.5632163434930604</v>
          </cell>
          <cell r="JX87">
            <v>319.84186260000001</v>
          </cell>
          <cell r="JZ87">
            <v>278.70682630788173</v>
          </cell>
          <cell r="KA87">
            <v>360.9768988921183</v>
          </cell>
          <cell r="KB87">
            <v>5.0673968419614859</v>
          </cell>
          <cell r="KC87">
            <v>5.8153065927272731</v>
          </cell>
          <cell r="LB87">
            <v>0.78074866272727272</v>
          </cell>
        </row>
        <row r="88">
          <cell r="E88">
            <v>0.99990000000000001</v>
          </cell>
          <cell r="N88">
            <v>68561854.25</v>
          </cell>
          <cell r="X88">
            <v>0</v>
          </cell>
          <cell r="Y88">
            <v>0.26183489999999998</v>
          </cell>
          <cell r="EB88">
            <v>85791.25</v>
          </cell>
          <cell r="EE88">
            <v>45929.148844264098</v>
          </cell>
          <cell r="EF88">
            <v>125653.3511557359</v>
          </cell>
          <cell r="IS88">
            <v>8.5259571313290314E-6</v>
          </cell>
          <cell r="IV88">
            <v>4.5644509681887843E-6</v>
          </cell>
          <cell r="IW88">
            <v>1.248746329446928E-5</v>
          </cell>
          <cell r="JU88">
            <v>0.78</v>
          </cell>
          <cell r="JV88">
            <v>0.52</v>
          </cell>
          <cell r="JW88">
            <v>6.5042475700068563</v>
          </cell>
          <cell r="JX88">
            <v>344.34684870000001</v>
          </cell>
          <cell r="JZ88">
            <v>298.43884319958863</v>
          </cell>
          <cell r="KA88">
            <v>390.25485420041139</v>
          </cell>
          <cell r="KB88">
            <v>4.9739807199931443</v>
          </cell>
          <cell r="KC88">
            <v>5.7391141450000003</v>
          </cell>
          <cell r="LB88">
            <v>0.83333333333333337</v>
          </cell>
        </row>
        <row r="89">
          <cell r="E89">
            <v>0.99990000000000001</v>
          </cell>
          <cell r="N89">
            <v>82301456.569999993</v>
          </cell>
          <cell r="X89">
            <v>0</v>
          </cell>
          <cell r="Y89">
            <v>0.2654653846153846</v>
          </cell>
          <cell r="EB89">
            <v>147239.4068</v>
          </cell>
          <cell r="EE89">
            <v>88881.617321966929</v>
          </cell>
          <cell r="EF89">
            <v>205597.19627803308</v>
          </cell>
          <cell r="IS89">
            <v>1.463269121756725E-5</v>
          </cell>
          <cell r="IV89">
            <v>8.8330786537121444E-6</v>
          </cell>
          <cell r="IW89">
            <v>2.0432303781422357E-5</v>
          </cell>
          <cell r="JU89">
            <v>0.83</v>
          </cell>
          <cell r="JV89">
            <v>0.59</v>
          </cell>
          <cell r="JW89">
            <v>7.1527871481140437</v>
          </cell>
          <cell r="JX89">
            <v>406.2072708</v>
          </cell>
          <cell r="JZ89">
            <v>347.48337697258717</v>
          </cell>
          <cell r="KA89">
            <v>464.93116462741284</v>
          </cell>
          <cell r="KB89">
            <v>5.345898107270572</v>
          </cell>
          <cell r="KC89">
            <v>6.2493426276923074</v>
          </cell>
          <cell r="LB89">
            <v>0.79661016923076922</v>
          </cell>
        </row>
        <row r="90">
          <cell r="E90">
            <v>0.99990000000000001</v>
          </cell>
          <cell r="N90">
            <v>73057312.590000004</v>
          </cell>
          <cell r="X90">
            <v>0</v>
          </cell>
          <cell r="Y90">
            <v>0.25891274285714289</v>
          </cell>
          <cell r="EB90">
            <v>114088.9016</v>
          </cell>
          <cell r="EE90">
            <v>69886.308941293828</v>
          </cell>
          <cell r="EF90">
            <v>158291.49425870617</v>
          </cell>
          <cell r="IS90">
            <v>1.1338185236862923E-5</v>
          </cell>
          <cell r="IV90">
            <v>6.9453198793616831E-6</v>
          </cell>
          <cell r="IW90">
            <v>1.5731050594364163E-5</v>
          </cell>
          <cell r="JU90">
            <v>0.85</v>
          </cell>
          <cell r="JV90">
            <v>0.61</v>
          </cell>
          <cell r="JW90">
            <v>5.8972500539494437</v>
          </cell>
          <cell r="JX90">
            <v>373.65554220000001</v>
          </cell>
          <cell r="JZ90">
            <v>334.50358062353899</v>
          </cell>
          <cell r="KA90">
            <v>412.80750377646103</v>
          </cell>
          <cell r="KB90">
            <v>4.778622580336271</v>
          </cell>
          <cell r="KC90">
            <v>5.3379363171428578</v>
          </cell>
          <cell r="LB90">
            <v>0.8278688521428571</v>
          </cell>
        </row>
        <row r="91">
          <cell r="E91">
            <v>0.99990000000000001</v>
          </cell>
          <cell r="N91">
            <v>80035530.319999993</v>
          </cell>
          <cell r="X91">
            <v>0</v>
          </cell>
          <cell r="Y91">
            <v>0.26164617333333334</v>
          </cell>
          <cell r="EB91">
            <v>128749.2453</v>
          </cell>
          <cell r="EE91">
            <v>69258.62546254418</v>
          </cell>
          <cell r="EF91">
            <v>188239.86513745581</v>
          </cell>
          <cell r="IS91">
            <v>1.2795134073915065E-5</v>
          </cell>
          <cell r="IV91">
            <v>6.8829405291148574E-6</v>
          </cell>
          <cell r="IW91">
            <v>1.8707327618715274E-5</v>
          </cell>
          <cell r="JU91">
            <v>0.86</v>
          </cell>
          <cell r="JV91">
            <v>0.53</v>
          </cell>
          <cell r="JW91">
            <v>6.0905596339975094</v>
          </cell>
          <cell r="JX91">
            <v>407.62297860000001</v>
          </cell>
          <cell r="JZ91">
            <v>358.45398465018684</v>
          </cell>
          <cell r="KA91">
            <v>456.79197254981318</v>
          </cell>
          <cell r="KB91">
            <v>4.7793864620024911</v>
          </cell>
          <cell r="KC91">
            <v>5.4349730479999998</v>
          </cell>
          <cell r="LB91">
            <v>1</v>
          </cell>
        </row>
        <row r="92">
          <cell r="E92">
            <v>0.99990000000000001</v>
          </cell>
          <cell r="N92">
            <v>82206616.280000001</v>
          </cell>
          <cell r="X92">
            <v>0</v>
          </cell>
          <cell r="Y92">
            <v>0.26136587500000003</v>
          </cell>
          <cell r="EB92">
            <v>122649.8438</v>
          </cell>
          <cell r="EE92">
            <v>75463.812274325464</v>
          </cell>
          <cell r="EF92">
            <v>169835.87532567454</v>
          </cell>
          <cell r="IS92">
            <v>1.2188973938519393E-5</v>
          </cell>
          <cell r="IV92">
            <v>7.4996136367935022E-6</v>
          </cell>
          <cell r="IW92">
            <v>1.6878334240245283E-5</v>
          </cell>
          <cell r="JU92">
            <v>0.83</v>
          </cell>
          <cell r="JV92">
            <v>0.64</v>
          </cell>
          <cell r="JW92">
            <v>5.8213847896678734</v>
          </cell>
          <cell r="JX92">
            <v>421.58508030000002</v>
          </cell>
          <cell r="JZ92">
            <v>377.45937742657014</v>
          </cell>
          <cell r="KA92">
            <v>465.71078317342989</v>
          </cell>
          <cell r="KB92">
            <v>4.7182422178321266</v>
          </cell>
          <cell r="KC92">
            <v>5.26981350375</v>
          </cell>
          <cell r="LB92">
            <v>0.8828125</v>
          </cell>
        </row>
        <row r="93">
          <cell r="E93">
            <v>0.99990000000000001</v>
          </cell>
          <cell r="N93">
            <v>87918077.099999994</v>
          </cell>
          <cell r="X93">
            <v>0</v>
          </cell>
          <cell r="Y93">
            <v>0.26292228235294118</v>
          </cell>
          <cell r="EB93">
            <v>128244.44439999999</v>
          </cell>
          <cell r="EE93">
            <v>85324.23237043104</v>
          </cell>
          <cell r="EF93">
            <v>171164.65642956895</v>
          </cell>
          <cell r="IS93">
            <v>1.2744966826867652E-5</v>
          </cell>
          <cell r="IV93">
            <v>8.4795447956971359E-6</v>
          </cell>
          <cell r="IW93">
            <v>1.7010388858038168E-5</v>
          </cell>
          <cell r="JU93">
            <v>0.91</v>
          </cell>
          <cell r="JV93">
            <v>0.72</v>
          </cell>
          <cell r="JW93">
            <v>5.8812882875373749</v>
          </cell>
          <cell r="JX93">
            <v>452.8076408</v>
          </cell>
          <cell r="JZ93">
            <v>405.70577715932313</v>
          </cell>
          <cell r="KA93">
            <v>499.90950444067687</v>
          </cell>
          <cell r="KB93">
            <v>4.7730091430508601</v>
          </cell>
          <cell r="KC93">
            <v>5.3271487152941175</v>
          </cell>
          <cell r="LB93">
            <v>0.84640522882352942</v>
          </cell>
        </row>
        <row r="94">
          <cell r="E94">
            <v>0.99990000000000001</v>
          </cell>
          <cell r="N94">
            <v>105311266.09999999</v>
          </cell>
          <cell r="X94">
            <v>0</v>
          </cell>
          <cell r="Y94">
            <v>0.26394584444444447</v>
          </cell>
          <cell r="EB94">
            <v>133553.13430000001</v>
          </cell>
          <cell r="EE94">
            <v>79213.299785871524</v>
          </cell>
          <cell r="EF94">
            <v>187892.96881412849</v>
          </cell>
          <cell r="IS94">
            <v>1.3272545834178065E-5</v>
          </cell>
          <cell r="IV94">
            <v>7.8722386980660128E-6</v>
          </cell>
          <cell r="IW94">
            <v>1.867285297029012E-5</v>
          </cell>
          <cell r="JU94">
            <v>0.86</v>
          </cell>
          <cell r="JV94">
            <v>0.67</v>
          </cell>
          <cell r="JW94">
            <v>7.1014989695165998</v>
          </cell>
          <cell r="JX94">
            <v>532.93329349999999</v>
          </cell>
          <cell r="JZ94">
            <v>426.73167974350599</v>
          </cell>
          <cell r="KA94">
            <v>639.13490725649399</v>
          </cell>
          <cell r="KB94">
            <v>4.7414631082611773</v>
          </cell>
          <cell r="KC94">
            <v>5.9214810388888885</v>
          </cell>
          <cell r="LB94">
            <v>0.95439469333333327</v>
          </cell>
        </row>
        <row r="95">
          <cell r="E95">
            <v>0.99990000000000001</v>
          </cell>
          <cell r="N95">
            <v>98078880.609999999</v>
          </cell>
          <cell r="X95">
            <v>0</v>
          </cell>
          <cell r="Y95">
            <v>0.26448723157894738</v>
          </cell>
          <cell r="EB95">
            <v>188702.36989999999</v>
          </cell>
          <cell r="EE95">
            <v>122874.43608473281</v>
          </cell>
          <cell r="EF95">
            <v>254530.30371526716</v>
          </cell>
          <cell r="IS95">
            <v>1.8753291464427827E-5</v>
          </cell>
          <cell r="IV95">
            <v>1.2211293979218871E-5</v>
          </cell>
          <cell r="IW95">
            <v>2.5295288949636781E-5</v>
          </cell>
          <cell r="JU95">
            <v>0.92</v>
          </cell>
          <cell r="JV95">
            <v>0.73</v>
          </cell>
          <cell r="JW95">
            <v>5.9080603567757866</v>
          </cell>
          <cell r="JX95">
            <v>502.5703709</v>
          </cell>
          <cell r="JZ95">
            <v>443.87500790630025</v>
          </cell>
          <cell r="KA95">
            <v>561.26573389369969</v>
          </cell>
          <cell r="KB95">
            <v>4.6723685042768448</v>
          </cell>
          <cell r="KC95">
            <v>5.2902144305263157</v>
          </cell>
          <cell r="LB95">
            <v>0.91636625789473691</v>
          </cell>
        </row>
        <row r="96">
          <cell r="E96">
            <v>0.99990000000000001</v>
          </cell>
          <cell r="N96">
            <v>100603049.5</v>
          </cell>
          <cell r="X96">
            <v>0</v>
          </cell>
          <cell r="Y96">
            <v>0.26274944</v>
          </cell>
          <cell r="EB96">
            <v>150038.68119999999</v>
          </cell>
          <cell r="EE96">
            <v>90560.996336084063</v>
          </cell>
          <cell r="EF96">
            <v>209516.36606391592</v>
          </cell>
          <cell r="IS96">
            <v>1.4910883848321864E-5</v>
          </cell>
          <cell r="IV96">
            <v>8.9999757846155436E-6</v>
          </cell>
          <cell r="IW96">
            <v>2.0821791912028184E-5</v>
          </cell>
          <cell r="JU96">
            <v>0.93</v>
          </cell>
          <cell r="JV96">
            <v>0.69</v>
          </cell>
          <cell r="JW96">
            <v>5.8299862902562047</v>
          </cell>
          <cell r="JX96">
            <v>521.8105266</v>
          </cell>
          <cell r="JZ96">
            <v>460.62242417437943</v>
          </cell>
          <cell r="KA96">
            <v>582.99862902562052</v>
          </cell>
          <cell r="KB96">
            <v>4.606224241743794</v>
          </cell>
          <cell r="KC96">
            <v>5.2181052660000002</v>
          </cell>
          <cell r="LB96">
            <v>1.0079710145</v>
          </cell>
        </row>
        <row r="101">
          <cell r="E101">
            <v>0.99990000000000001</v>
          </cell>
          <cell r="N101">
            <v>90949.83</v>
          </cell>
          <cell r="X101">
            <v>2.4600000000000002E-4</v>
          </cell>
          <cell r="Y101">
            <v>9.7704400000000011E-2</v>
          </cell>
          <cell r="EB101">
            <v>30218</v>
          </cell>
          <cell r="EE101">
            <v>16450.489548941681</v>
          </cell>
          <cell r="EF101">
            <v>43985.510451058319</v>
          </cell>
          <cell r="IS101">
            <v>3.0030728377835814E-6</v>
          </cell>
          <cell r="IV101">
            <v>1.6348540053170113E-6</v>
          </cell>
          <cell r="IW101">
            <v>4.3712916702501522E-6</v>
          </cell>
          <cell r="JU101">
            <v>7.0000000000000007E-2</v>
          </cell>
          <cell r="JV101">
            <v>0.02</v>
          </cell>
          <cell r="JW101">
            <v>1.2957454321536077</v>
          </cell>
          <cell r="JX101">
            <v>6.4160193000000003</v>
          </cell>
          <cell r="JZ101">
            <v>6.3533114392319616</v>
          </cell>
          <cell r="KA101">
            <v>6.478727160768039</v>
          </cell>
          <cell r="KB101">
            <v>1.2706622878463922</v>
          </cell>
          <cell r="KC101">
            <v>1.28320386</v>
          </cell>
          <cell r="LB101">
            <v>1</v>
          </cell>
        </row>
        <row r="102">
          <cell r="E102">
            <v>0.99990000000000001</v>
          </cell>
          <cell r="N102">
            <v>2051987.79</v>
          </cell>
          <cell r="X102">
            <v>9.3000000000000011E-5</v>
          </cell>
          <cell r="Y102">
            <v>0.20728160000000001</v>
          </cell>
          <cell r="EB102">
            <v>27773.666669999999</v>
          </cell>
          <cell r="EE102">
            <v>-9472.6397813054791</v>
          </cell>
          <cell r="EF102">
            <v>65019.973121305477</v>
          </cell>
          <cell r="IS102">
            <v>2.76015434450765E-6</v>
          </cell>
          <cell r="IV102">
            <v>-9.4139344858517075E-7</v>
          </cell>
          <cell r="IW102">
            <v>6.4617021376004709E-6</v>
          </cell>
          <cell r="JU102">
            <v>0.06</v>
          </cell>
          <cell r="JV102">
            <v>0.03</v>
          </cell>
          <cell r="JW102">
            <v>2.5491448729139887</v>
          </cell>
          <cell r="JX102">
            <v>24.057384939999999</v>
          </cell>
          <cell r="JZ102">
            <v>22.623321150860111</v>
          </cell>
          <cell r="KA102">
            <v>25.491448729139886</v>
          </cell>
          <cell r="KB102">
            <v>2.2623321150860112</v>
          </cell>
          <cell r="KC102">
            <v>2.4057384939999999</v>
          </cell>
          <cell r="LB102">
            <v>1</v>
          </cell>
        </row>
        <row r="103">
          <cell r="E103">
            <v>0.99990000000000001</v>
          </cell>
          <cell r="N103">
            <v>7958944.0300000003</v>
          </cell>
          <cell r="X103">
            <v>4.3999999999999999E-5</v>
          </cell>
          <cell r="Y103">
            <v>0.26243926666666667</v>
          </cell>
          <cell r="EB103">
            <v>49170.636359999997</v>
          </cell>
          <cell r="EE103">
            <v>11514.333798395295</v>
          </cell>
          <cell r="EF103">
            <v>86826.938921604698</v>
          </cell>
          <cell r="IS103">
            <v>4.8865908554255658E-6</v>
          </cell>
          <cell r="IV103">
            <v>1.1442975403777339E-6</v>
          </cell>
          <cell r="IW103">
            <v>8.6288841704733979E-6</v>
          </cell>
          <cell r="JU103">
            <v>0.18</v>
          </cell>
          <cell r="JV103">
            <v>0.11</v>
          </cell>
          <cell r="JW103">
            <v>4.9041695901056723</v>
          </cell>
          <cell r="JX103">
            <v>67.550825570000001</v>
          </cell>
          <cell r="JZ103">
            <v>61.539107288414911</v>
          </cell>
          <cell r="KA103">
            <v>73.56254385158509</v>
          </cell>
          <cell r="KB103">
            <v>4.102607152560994</v>
          </cell>
          <cell r="KC103">
            <v>4.5033883713333331</v>
          </cell>
          <cell r="LB103">
            <v>0.5757575766666666</v>
          </cell>
        </row>
        <row r="104">
          <cell r="E104">
            <v>0.99990000000000001</v>
          </cell>
          <cell r="N104">
            <v>17776736.870000001</v>
          </cell>
          <cell r="X104">
            <v>1.3000000000000001E-5</v>
          </cell>
          <cell r="Y104">
            <v>0.29130250000000002</v>
          </cell>
          <cell r="EB104">
            <v>48192.611109999998</v>
          </cell>
          <cell r="EE104">
            <v>10507.701786829894</v>
          </cell>
          <cell r="EF104">
            <v>85877.52043317011</v>
          </cell>
          <cell r="IS104">
            <v>4.7893944472270914E-6</v>
          </cell>
          <cell r="IV104">
            <v>1.0442581846435522E-6</v>
          </cell>
          <cell r="IW104">
            <v>8.5345307098106314E-6</v>
          </cell>
          <cell r="JU104">
            <v>0.36</v>
          </cell>
          <cell r="JV104">
            <v>0.18</v>
          </cell>
          <cell r="JW104">
            <v>7.6343439116147156</v>
          </cell>
          <cell r="JX104">
            <v>136.71965349999999</v>
          </cell>
          <cell r="JZ104">
            <v>120.75242876770567</v>
          </cell>
          <cell r="KA104">
            <v>152.6868782322943</v>
          </cell>
          <cell r="KB104">
            <v>6.0376214383852833</v>
          </cell>
          <cell r="KC104">
            <v>6.8359826749999995</v>
          </cell>
          <cell r="LB104">
            <v>0.56944444500000002</v>
          </cell>
        </row>
        <row r="105">
          <cell r="E105">
            <v>0.99990000000000001</v>
          </cell>
          <cell r="N105">
            <v>29342265.239999998</v>
          </cell>
          <cell r="X105">
            <v>5.0000000000000004E-6</v>
          </cell>
          <cell r="Y105">
            <v>0.2970004</v>
          </cell>
          <cell r="EB105">
            <v>77331.642860000007</v>
          </cell>
          <cell r="EE105">
            <v>25409.578283623843</v>
          </cell>
          <cell r="EF105">
            <v>129253.70743637616</v>
          </cell>
          <cell r="IS105">
            <v>7.6852391347556648E-6</v>
          </cell>
          <cell r="IV105">
            <v>2.5252106149674473E-6</v>
          </cell>
          <cell r="IW105">
            <v>1.284526765454388E-5</v>
          </cell>
          <cell r="JU105">
            <v>0.37</v>
          </cell>
          <cell r="JV105">
            <v>0.14000000000000001</v>
          </cell>
          <cell r="JW105">
            <v>9.89423241412109</v>
          </cell>
          <cell r="JX105">
            <v>219.44965930000001</v>
          </cell>
          <cell r="JZ105">
            <v>191.54350824697275</v>
          </cell>
          <cell r="KA105">
            <v>247.35581035302727</v>
          </cell>
          <cell r="KB105">
            <v>7.66174032987891</v>
          </cell>
          <cell r="KC105">
            <v>8.7779863720000009</v>
          </cell>
          <cell r="LB105">
            <v>0.81428571400000005</v>
          </cell>
        </row>
        <row r="106">
          <cell r="E106">
            <v>0.99990000000000001</v>
          </cell>
          <cell r="N106">
            <v>36771354.149999999</v>
          </cell>
          <cell r="X106">
            <v>1.9999999999999999E-6</v>
          </cell>
          <cell r="Y106">
            <v>0.29743006666666666</v>
          </cell>
          <cell r="EB106">
            <v>89854.916670000006</v>
          </cell>
          <cell r="EE106">
            <v>37388.739399275961</v>
          </cell>
          <cell r="EF106">
            <v>142321.09394072404</v>
          </cell>
          <cell r="IS106">
            <v>8.9298054005223438E-6</v>
          </cell>
          <cell r="IV106">
            <v>3.7157028171597875E-6</v>
          </cell>
          <cell r="IW106">
            <v>1.4143907983884897E-5</v>
          </cell>
          <cell r="JU106">
            <v>0.5</v>
          </cell>
          <cell r="JV106">
            <v>0.24</v>
          </cell>
          <cell r="JW106">
            <v>10.295374264875596</v>
          </cell>
          <cell r="JX106">
            <v>270.23917280000001</v>
          </cell>
          <cell r="JZ106">
            <v>231.61711765373212</v>
          </cell>
          <cell r="KA106">
            <v>308.86122794626789</v>
          </cell>
          <cell r="KB106">
            <v>7.7205705884577371</v>
          </cell>
          <cell r="KC106">
            <v>9.007972426666667</v>
          </cell>
          <cell r="LB106">
            <v>0.59722222166666661</v>
          </cell>
        </row>
        <row r="107">
          <cell r="E107">
            <v>0.99990000000000001</v>
          </cell>
          <cell r="N107">
            <v>51392147.590000004</v>
          </cell>
          <cell r="X107">
            <v>0</v>
          </cell>
          <cell r="Y107">
            <v>0.30316208571428571</v>
          </cell>
          <cell r="EB107">
            <v>72562.294120000006</v>
          </cell>
          <cell r="EE107">
            <v>31486.790704069637</v>
          </cell>
          <cell r="EF107">
            <v>113637.79753593038</v>
          </cell>
          <cell r="IS107">
            <v>7.2112599946732186E-6</v>
          </cell>
          <cell r="IV107">
            <v>3.1291655937642499E-6</v>
          </cell>
          <cell r="IW107">
            <v>1.1293354395582188E-5</v>
          </cell>
          <cell r="JU107">
            <v>0.53</v>
          </cell>
          <cell r="JV107">
            <v>0.34</v>
          </cell>
          <cell r="JW107">
            <v>12.050487598321604</v>
          </cell>
          <cell r="JX107">
            <v>368.45198670000002</v>
          </cell>
          <cell r="JZ107">
            <v>315.13690745874391</v>
          </cell>
          <cell r="KA107">
            <v>421.76706594125613</v>
          </cell>
          <cell r="KB107">
            <v>9.003911641678398</v>
          </cell>
          <cell r="KC107">
            <v>10.527199620000001</v>
          </cell>
          <cell r="LB107">
            <v>0.54201680714285716</v>
          </cell>
        </row>
        <row r="108">
          <cell r="E108">
            <v>0.99990000000000001</v>
          </cell>
          <cell r="N108">
            <v>56611228.159999996</v>
          </cell>
          <cell r="X108">
            <v>0</v>
          </cell>
          <cell r="Y108">
            <v>0.29479092499999998</v>
          </cell>
          <cell r="EB108">
            <v>94848.333329999994</v>
          </cell>
          <cell r="EE108">
            <v>38438.706617582087</v>
          </cell>
          <cell r="EF108">
            <v>151257.96004241789</v>
          </cell>
          <cell r="IS108">
            <v>9.4260524697983367E-6</v>
          </cell>
          <cell r="IV108">
            <v>3.8200488372093712E-6</v>
          </cell>
          <cell r="IW108">
            <v>1.5032056102387302E-5</v>
          </cell>
          <cell r="JU108">
            <v>0.56000000000000005</v>
          </cell>
          <cell r="JV108">
            <v>0.3</v>
          </cell>
          <cell r="JW108">
            <v>12.076655185720304</v>
          </cell>
          <cell r="JX108">
            <v>417.72131899999999</v>
          </cell>
          <cell r="JZ108">
            <v>352.37643057118783</v>
          </cell>
          <cell r="KA108">
            <v>483.06620742881216</v>
          </cell>
          <cell r="KB108">
            <v>8.8094107642796953</v>
          </cell>
          <cell r="KC108">
            <v>10.443032974999999</v>
          </cell>
          <cell r="LB108">
            <v>0.71250000000000002</v>
          </cell>
        </row>
        <row r="109">
          <cell r="E109">
            <v>0.99990000000000001</v>
          </cell>
          <cell r="N109">
            <v>54629074.350000001</v>
          </cell>
          <cell r="X109">
            <v>0</v>
          </cell>
          <cell r="Y109">
            <v>0.28909615555555557</v>
          </cell>
          <cell r="EB109">
            <v>79329.095239999995</v>
          </cell>
          <cell r="EE109">
            <v>42858.421566925485</v>
          </cell>
          <cell r="EF109">
            <v>115799.76891307451</v>
          </cell>
          <cell r="IS109">
            <v>7.8837464809448276E-6</v>
          </cell>
          <cell r="IV109">
            <v>4.259281278638956E-6</v>
          </cell>
          <cell r="IW109">
            <v>1.15082116832507E-5</v>
          </cell>
          <cell r="JU109">
            <v>0.57999999999999996</v>
          </cell>
          <cell r="JV109">
            <v>0.42</v>
          </cell>
          <cell r="JW109">
            <v>10.190362092194325</v>
          </cell>
          <cell r="JX109">
            <v>399.84841299999999</v>
          </cell>
          <cell r="JZ109">
            <v>341.13053185125534</v>
          </cell>
          <cell r="KA109">
            <v>458.56629414874465</v>
          </cell>
          <cell r="KB109">
            <v>7.5806784855834524</v>
          </cell>
          <cell r="KC109">
            <v>8.8855202888888893</v>
          </cell>
          <cell r="LB109">
            <v>0.60582010555555554</v>
          </cell>
        </row>
        <row r="110">
          <cell r="E110">
            <v>0.99990000000000001</v>
          </cell>
          <cell r="N110">
            <v>71423849.400000006</v>
          </cell>
          <cell r="X110">
            <v>0</v>
          </cell>
          <cell r="Y110">
            <v>0.29451914000000001</v>
          </cell>
          <cell r="EB110">
            <v>106924.8974</v>
          </cell>
          <cell r="EE110">
            <v>53113.105634471503</v>
          </cell>
          <cell r="EF110">
            <v>160736.68916552851</v>
          </cell>
          <cell r="IS110">
            <v>1.0626224603373363E-5</v>
          </cell>
          <cell r="IV110">
            <v>5.2783944953739983E-6</v>
          </cell>
          <cell r="IW110">
            <v>1.5974054711372731E-5</v>
          </cell>
          <cell r="JU110">
            <v>0.67</v>
          </cell>
          <cell r="JV110">
            <v>0.39</v>
          </cell>
          <cell r="JW110">
            <v>11.940269773328041</v>
          </cell>
          <cell r="JX110">
            <v>511.13714440000001</v>
          </cell>
          <cell r="JZ110">
            <v>425.26080013359797</v>
          </cell>
          <cell r="KA110">
            <v>597.01348866640205</v>
          </cell>
          <cell r="KB110">
            <v>8.5052160026719594</v>
          </cell>
          <cell r="KC110">
            <v>10.222742888000001</v>
          </cell>
          <cell r="LB110">
            <v>0.73333333300000003</v>
          </cell>
        </row>
        <row r="111">
          <cell r="E111">
            <v>0.99990000000000001</v>
          </cell>
          <cell r="N111">
            <v>65527174.43</v>
          </cell>
          <cell r="X111">
            <v>0</v>
          </cell>
          <cell r="Y111">
            <v>0.28643363636363639</v>
          </cell>
          <cell r="EB111">
            <v>93047.672730000006</v>
          </cell>
          <cell r="EE111">
            <v>54544.989609539254</v>
          </cell>
          <cell r="EF111">
            <v>131550.35585046076</v>
          </cell>
          <cell r="IS111">
            <v>9.2471023427903598E-6</v>
          </cell>
          <cell r="IV111">
            <v>5.4206955037922764E-6</v>
          </cell>
          <cell r="IW111">
            <v>1.3073509181788443E-5</v>
          </cell>
          <cell r="JU111">
            <v>0.76</v>
          </cell>
          <cell r="JV111">
            <v>0.55000000000000004</v>
          </cell>
          <cell r="JW111">
            <v>10.11268714966195</v>
          </cell>
          <cell r="JX111">
            <v>478.59166520000002</v>
          </cell>
          <cell r="JZ111">
            <v>400.98553716859283</v>
          </cell>
          <cell r="KA111">
            <v>556.19779323140722</v>
          </cell>
          <cell r="KB111">
            <v>7.2906461303380512</v>
          </cell>
          <cell r="KC111">
            <v>8.7016666400000009</v>
          </cell>
          <cell r="LB111">
            <v>0.60165289272727274</v>
          </cell>
        </row>
        <row r="112">
          <cell r="E112">
            <v>0.99990000000000001</v>
          </cell>
          <cell r="N112">
            <v>78366951.060000002</v>
          </cell>
          <cell r="X112">
            <v>0</v>
          </cell>
          <cell r="Y112">
            <v>0.29156836666666663</v>
          </cell>
          <cell r="EB112">
            <v>162813.6667</v>
          </cell>
          <cell r="EE112">
            <v>91204.662866853076</v>
          </cell>
          <cell r="EF112">
            <v>234422.67053314694</v>
          </cell>
          <cell r="IS112">
            <v>1.6180465288461156E-5</v>
          </cell>
          <cell r="IV112">
            <v>9.0639435348022803E-6</v>
          </cell>
          <cell r="IW112">
            <v>2.3296987042120033E-5</v>
          </cell>
          <cell r="JU112">
            <v>0.72</v>
          </cell>
          <cell r="JV112">
            <v>0.45</v>
          </cell>
          <cell r="JW112">
            <v>10.989265626600343</v>
          </cell>
          <cell r="JX112">
            <v>567.17384149999998</v>
          </cell>
          <cell r="JZ112">
            <v>474.99174540397939</v>
          </cell>
          <cell r="KA112">
            <v>659.35593759602057</v>
          </cell>
          <cell r="KB112">
            <v>7.916529090066323</v>
          </cell>
          <cell r="KC112">
            <v>9.4528973583333329</v>
          </cell>
          <cell r="LB112">
            <v>0.78703703666666669</v>
          </cell>
        </row>
        <row r="113">
          <cell r="E113">
            <v>0.99990000000000001</v>
          </cell>
          <cell r="N113">
            <v>78296829.859999999</v>
          </cell>
          <cell r="X113">
            <v>0</v>
          </cell>
          <cell r="Y113">
            <v>0.29073950769230766</v>
          </cell>
          <cell r="EB113">
            <v>102620.4286</v>
          </cell>
          <cell r="EE113">
            <v>57891.179584517042</v>
          </cell>
          <cell r="EF113">
            <v>147349.67761548294</v>
          </cell>
          <cell r="IS113">
            <v>1.0198445354767668E-5</v>
          </cell>
          <cell r="IV113">
            <v>5.7532407491400668E-6</v>
          </cell>
          <cell r="IW113">
            <v>1.4643649960395269E-5</v>
          </cell>
          <cell r="JU113">
            <v>0.81</v>
          </cell>
          <cell r="JV113">
            <v>0.56000000000000005</v>
          </cell>
          <cell r="JW113">
            <v>10.398471362939221</v>
          </cell>
          <cell r="JX113">
            <v>574.23103779999997</v>
          </cell>
          <cell r="JZ113">
            <v>472.56143700895063</v>
          </cell>
          <cell r="KA113">
            <v>675.9006385910493</v>
          </cell>
          <cell r="KB113">
            <v>7.2701759539838555</v>
          </cell>
          <cell r="KC113">
            <v>8.8343236584615372</v>
          </cell>
          <cell r="LB113">
            <v>0.70192307692307687</v>
          </cell>
        </row>
        <row r="114">
          <cell r="E114">
            <v>0.99990000000000001</v>
          </cell>
          <cell r="N114">
            <v>95601847.659999996</v>
          </cell>
          <cell r="X114">
            <v>0</v>
          </cell>
          <cell r="Y114">
            <v>0.29194592857142854</v>
          </cell>
          <cell r="EB114">
            <v>123568.15790000001</v>
          </cell>
          <cell r="EE114">
            <v>59854.061834745451</v>
          </cell>
          <cell r="EF114">
            <v>187282.25396525455</v>
          </cell>
          <cell r="IS114">
            <v>1.2280236236827146E-5</v>
          </cell>
          <cell r="IV114">
            <v>5.9483125066828709E-6</v>
          </cell>
          <cell r="IW114">
            <v>1.8612159966971422E-5</v>
          </cell>
          <cell r="JU114">
            <v>0.85</v>
          </cell>
          <cell r="JV114">
            <v>0.56999999999999995</v>
          </cell>
          <cell r="JW114">
            <v>11.726327918487376</v>
          </cell>
          <cell r="JX114">
            <v>694.99881189999996</v>
          </cell>
          <cell r="JZ114">
            <v>569.15466950588359</v>
          </cell>
          <cell r="KA114">
            <v>820.84295429411634</v>
          </cell>
          <cell r="KB114">
            <v>8.1307809929411938</v>
          </cell>
          <cell r="KC114">
            <v>9.928554455714286</v>
          </cell>
          <cell r="LB114">
            <v>0.75438596499999999</v>
          </cell>
        </row>
        <row r="115">
          <cell r="E115">
            <v>0.99990000000000001</v>
          </cell>
          <cell r="N115">
            <v>88807996.980000004</v>
          </cell>
          <cell r="X115">
            <v>0</v>
          </cell>
          <cell r="Y115">
            <v>0.28937161333333333</v>
          </cell>
          <cell r="EB115">
            <v>122739.3333</v>
          </cell>
          <cell r="EE115">
            <v>71899.770354840235</v>
          </cell>
          <cell r="EF115">
            <v>173578.89624515976</v>
          </cell>
          <cell r="IS115">
            <v>1.2197867428714536E-5</v>
          </cell>
          <cell r="IV115">
            <v>7.1454182075417927E-6</v>
          </cell>
          <cell r="IW115">
            <v>1.7250316649887279E-5</v>
          </cell>
          <cell r="JU115">
            <v>0.86</v>
          </cell>
          <cell r="JV115">
            <v>0.66</v>
          </cell>
          <cell r="JW115">
            <v>9.8980284879015574</v>
          </cell>
          <cell r="JX115">
            <v>650.35823489999996</v>
          </cell>
          <cell r="JZ115">
            <v>558.36433320738308</v>
          </cell>
          <cell r="KA115">
            <v>742.35213659261683</v>
          </cell>
          <cell r="KB115">
            <v>7.4448577760984413</v>
          </cell>
          <cell r="KC115">
            <v>8.6714431320000003</v>
          </cell>
          <cell r="LB115">
            <v>0.70303030333333338</v>
          </cell>
        </row>
        <row r="116">
          <cell r="E116">
            <v>0.99990000000000001</v>
          </cell>
          <cell r="N116">
            <v>96275345.939999998</v>
          </cell>
          <cell r="X116">
            <v>0</v>
          </cell>
          <cell r="Y116">
            <v>0.29375996250000003</v>
          </cell>
          <cell r="EB116">
            <v>132745.30360000001</v>
          </cell>
          <cell r="EE116">
            <v>72606.256983891246</v>
          </cell>
          <cell r="EF116">
            <v>192884.35021610878</v>
          </cell>
          <cell r="IS116">
            <v>1.3192263405403903E-5</v>
          </cell>
          <cell r="IV116">
            <v>7.2156290357223603E-6</v>
          </cell>
          <cell r="IW116">
            <v>1.9168897775085444E-5</v>
          </cell>
          <cell r="JU116">
            <v>0.89</v>
          </cell>
          <cell r="JV116">
            <v>0.56000000000000005</v>
          </cell>
          <cell r="JW116">
            <v>10.344897608269175</v>
          </cell>
          <cell r="JX116">
            <v>704.87664789999997</v>
          </cell>
          <cell r="JZ116">
            <v>582.16148713846599</v>
          </cell>
          <cell r="KA116">
            <v>827.59180866153395</v>
          </cell>
          <cell r="KB116">
            <v>7.277018589230825</v>
          </cell>
          <cell r="KC116">
            <v>8.8109580987499996</v>
          </cell>
          <cell r="LB116">
            <v>0.87723214312499997</v>
          </cell>
        </row>
        <row r="117">
          <cell r="E117">
            <v>0.99990000000000001</v>
          </cell>
          <cell r="N117">
            <v>97655209.510000005</v>
          </cell>
          <cell r="X117">
            <v>0</v>
          </cell>
          <cell r="Y117">
            <v>0.29090895294117647</v>
          </cell>
          <cell r="EB117">
            <v>153852.16949999999</v>
          </cell>
          <cell r="EE117">
            <v>80107.681005507475</v>
          </cell>
          <cell r="EF117">
            <v>227596.6579944925</v>
          </cell>
          <cell r="IS117">
            <v>1.5289869324889986E-5</v>
          </cell>
          <cell r="IV117">
            <v>7.9611225403888829E-6</v>
          </cell>
          <cell r="IW117">
            <v>2.2618616109391087E-5</v>
          </cell>
          <cell r="JU117">
            <v>0.82</v>
          </cell>
          <cell r="JV117">
            <v>0.59</v>
          </cell>
          <cell r="JW117">
            <v>9.8386636838990071</v>
          </cell>
          <cell r="JX117">
            <v>722.62037199999997</v>
          </cell>
          <cell r="JZ117">
            <v>608.95433086858441</v>
          </cell>
          <cell r="KA117">
            <v>836.28641313141554</v>
          </cell>
          <cell r="KB117">
            <v>7.1641685984539345</v>
          </cell>
          <cell r="KC117">
            <v>8.5014161411764704</v>
          </cell>
          <cell r="LB117">
            <v>0.87736789647058822</v>
          </cell>
        </row>
        <row r="118">
          <cell r="E118">
            <v>0.99990000000000001</v>
          </cell>
          <cell r="N118">
            <v>121321920</v>
          </cell>
          <cell r="X118">
            <v>0</v>
          </cell>
          <cell r="Y118">
            <v>0.29532802222222221</v>
          </cell>
          <cell r="EB118">
            <v>195261.5</v>
          </cell>
          <cell r="EE118">
            <v>114975.18611045979</v>
          </cell>
          <cell r="EF118">
            <v>275547.81388954021</v>
          </cell>
          <cell r="IS118">
            <v>1.9405139549767647E-5</v>
          </cell>
          <cell r="IV118">
            <v>1.1426264426084914E-5</v>
          </cell>
          <cell r="IW118">
            <v>2.7384014673450383E-5</v>
          </cell>
          <cell r="JU118">
            <v>0.87</v>
          </cell>
          <cell r="JV118">
            <v>0.62</v>
          </cell>
          <cell r="JW118">
            <v>11.782635880216011</v>
          </cell>
          <cell r="JX118">
            <v>885.91965670000002</v>
          </cell>
          <cell r="JZ118">
            <v>711.40208418055909</v>
          </cell>
          <cell r="KA118">
            <v>1060.437229219441</v>
          </cell>
          <cell r="KB118">
            <v>7.9044676020062123</v>
          </cell>
          <cell r="KC118">
            <v>9.8435517411111118</v>
          </cell>
          <cell r="LB118">
            <v>0.87275985666666667</v>
          </cell>
        </row>
        <row r="119">
          <cell r="E119">
            <v>0.99990000000000001</v>
          </cell>
          <cell r="N119">
            <v>112259834.09999999</v>
          </cell>
          <cell r="X119">
            <v>0</v>
          </cell>
          <cell r="Y119">
            <v>0.29240990526315785</v>
          </cell>
          <cell r="EB119">
            <v>105794.66130000001</v>
          </cell>
          <cell r="EE119">
            <v>54877.469331024651</v>
          </cell>
          <cell r="EF119">
            <v>156711.85326897536</v>
          </cell>
          <cell r="IS119">
            <v>1.0513901440616318E-5</v>
          </cell>
          <cell r="IV119">
            <v>5.4537374265107439E-6</v>
          </cell>
          <cell r="IW119">
            <v>1.5574065454721891E-5</v>
          </cell>
          <cell r="JU119">
            <v>0.91</v>
          </cell>
          <cell r="JV119">
            <v>0.62</v>
          </cell>
          <cell r="JW119">
            <v>10.080515713892051</v>
          </cell>
          <cell r="JX119">
            <v>827.9566231</v>
          </cell>
          <cell r="JZ119">
            <v>698.26425338025513</v>
          </cell>
          <cell r="KA119">
            <v>957.64899281974488</v>
          </cell>
          <cell r="KB119">
            <v>7.3501500355816329</v>
          </cell>
          <cell r="KC119">
            <v>8.7153328747368413</v>
          </cell>
          <cell r="LB119">
            <v>0.91341256368421053</v>
          </cell>
        </row>
        <row r="120">
          <cell r="E120">
            <v>0.99990000000000001</v>
          </cell>
          <cell r="N120">
            <v>108194383.09999999</v>
          </cell>
          <cell r="X120">
            <v>0</v>
          </cell>
          <cell r="Y120">
            <v>0.29368758</v>
          </cell>
          <cell r="EB120">
            <v>150691.3333</v>
          </cell>
          <cell r="EE120">
            <v>78784.360870428471</v>
          </cell>
          <cell r="EF120">
            <v>222598.30572957153</v>
          </cell>
          <cell r="IS120">
            <v>1.4975744586756983E-5</v>
          </cell>
          <cell r="IV120">
            <v>7.8296106351222253E-6</v>
          </cell>
          <cell r="IW120">
            <v>2.2121878538391741E-5</v>
          </cell>
          <cell r="JU120">
            <v>0.87</v>
          </cell>
          <cell r="JV120">
            <v>0.6</v>
          </cell>
          <cell r="JW120">
            <v>9.2437529478099947</v>
          </cell>
          <cell r="JX120">
            <v>801.59114639999996</v>
          </cell>
          <cell r="JZ120">
            <v>678.80699801900039</v>
          </cell>
          <cell r="KA120">
            <v>924.37529478099952</v>
          </cell>
          <cell r="KB120">
            <v>6.788069980190004</v>
          </cell>
          <cell r="KC120">
            <v>8.0159114640000002</v>
          </cell>
          <cell r="LB120">
            <v>0.97750000000000004</v>
          </cell>
        </row>
        <row r="125">
          <cell r="E125">
            <v>0.99990000000000001</v>
          </cell>
          <cell r="N125">
            <v>6234.19</v>
          </cell>
          <cell r="X125">
            <v>7.9000000000000009E-5</v>
          </cell>
          <cell r="Y125">
            <v>0.1066926</v>
          </cell>
          <cell r="EE125" t="e">
            <v>#DIV/0!</v>
          </cell>
          <cell r="EF125" t="e">
            <v>#DIV/0!</v>
          </cell>
          <cell r="IS125">
            <v>0</v>
          </cell>
          <cell r="IV125" t="e">
            <v>#DIV/0!</v>
          </cell>
          <cell r="IW125" t="e">
            <v>#DIV/0!</v>
          </cell>
          <cell r="JU125">
            <v>0.01</v>
          </cell>
          <cell r="JV125">
            <v>0</v>
          </cell>
          <cell r="JW125">
            <v>1.2120698377413106</v>
          </cell>
          <cell r="JX125">
            <v>6.0465498699999998</v>
          </cell>
          <cell r="JZ125">
            <v>6.0327505512934465</v>
          </cell>
          <cell r="KA125">
            <v>6.060349188706553</v>
          </cell>
          <cell r="KB125">
            <v>1.2065501102586893</v>
          </cell>
          <cell r="KC125">
            <v>1.209309974</v>
          </cell>
          <cell r="LB125">
            <v>1</v>
          </cell>
        </row>
        <row r="126">
          <cell r="E126">
            <v>0.99990000000000001</v>
          </cell>
          <cell r="N126">
            <v>9405.24</v>
          </cell>
          <cell r="X126">
            <v>0</v>
          </cell>
          <cell r="Y126">
            <v>8.4008600000000003E-2</v>
          </cell>
          <cell r="EB126">
            <v>24938</v>
          </cell>
          <cell r="EE126">
            <v>-3458.447714933176</v>
          </cell>
          <cell r="EF126">
            <v>53334.44771493318</v>
          </cell>
          <cell r="IS126">
            <v>2.4783450403285115E-6</v>
          </cell>
          <cell r="IV126">
            <v>-3.4370144925575869E-7</v>
          </cell>
          <cell r="IW126">
            <v>5.3003915299127815E-6</v>
          </cell>
          <cell r="JU126">
            <v>0.13</v>
          </cell>
          <cell r="JV126">
            <v>0.06</v>
          </cell>
          <cell r="JW126">
            <v>1.1075450512946454</v>
          </cell>
          <cell r="JX126">
            <v>11.062402410000001</v>
          </cell>
          <cell r="JZ126">
            <v>11.049354307053546</v>
          </cell>
          <cell r="KA126">
            <v>11.075450512946455</v>
          </cell>
          <cell r="KB126">
            <v>1.1049354307053547</v>
          </cell>
          <cell r="KC126">
            <v>1.1062402410000001</v>
          </cell>
          <cell r="LB126">
            <v>0.5</v>
          </cell>
        </row>
        <row r="127">
          <cell r="E127">
            <v>0.99990000000000001</v>
          </cell>
          <cell r="N127">
            <v>12214.14</v>
          </cell>
          <cell r="X127">
            <v>0</v>
          </cell>
          <cell r="Y127">
            <v>7.403966666666667E-2</v>
          </cell>
          <cell r="EB127">
            <v>50009.3125</v>
          </cell>
          <cell r="EE127">
            <v>26216.465298626648</v>
          </cell>
          <cell r="EF127">
            <v>73802.159701373355</v>
          </cell>
          <cell r="IS127">
            <v>4.9699387121907784E-6</v>
          </cell>
          <cell r="IV127">
            <v>2.6053992600768258E-6</v>
          </cell>
          <cell r="IW127">
            <v>7.3344781643047309E-6</v>
          </cell>
          <cell r="JU127">
            <v>0.35</v>
          </cell>
          <cell r="JV127">
            <v>0.16</v>
          </cell>
          <cell r="JW127">
            <v>1.0678055321037441</v>
          </cell>
          <cell r="JX127">
            <v>16.001866679999999</v>
          </cell>
          <cell r="JZ127">
            <v>15.986650378443839</v>
          </cell>
          <cell r="KA127">
            <v>16.017082981556161</v>
          </cell>
          <cell r="KB127">
            <v>1.0657766918962559</v>
          </cell>
          <cell r="KC127">
            <v>1.066791112</v>
          </cell>
          <cell r="LB127">
            <v>0.54166666666666663</v>
          </cell>
        </row>
        <row r="128">
          <cell r="E128">
            <v>0.99990000000000001</v>
          </cell>
          <cell r="N128">
            <v>14784.18</v>
          </cell>
          <cell r="X128">
            <v>0</v>
          </cell>
          <cell r="Y128">
            <v>6.7908300000000005E-2</v>
          </cell>
          <cell r="EB128">
            <v>48604.333330000001</v>
          </cell>
          <cell r="EE128">
            <v>22705.47534545798</v>
          </cell>
          <cell r="EF128">
            <v>74503.191314542026</v>
          </cell>
          <cell r="IS128">
            <v>4.830311510421015E-6</v>
          </cell>
          <cell r="IV128">
            <v>2.256476149278895E-6</v>
          </cell>
          <cell r="IW128">
            <v>7.4041468715631349E-6</v>
          </cell>
          <cell r="JU128">
            <v>0.47</v>
          </cell>
          <cell r="JV128">
            <v>0.21</v>
          </cell>
          <cell r="JW128">
            <v>1.0485712472436526</v>
          </cell>
          <cell r="JX128">
            <v>20.95539102</v>
          </cell>
          <cell r="JZ128">
            <v>20.939357095126951</v>
          </cell>
          <cell r="KA128">
            <v>20.97142494487305</v>
          </cell>
          <cell r="KB128">
            <v>1.0469678547563475</v>
          </cell>
          <cell r="KC128">
            <v>1.047769551</v>
          </cell>
          <cell r="LB128">
            <v>0.63095237999999998</v>
          </cell>
        </row>
        <row r="129">
          <cell r="E129">
            <v>0.99990000000000001</v>
          </cell>
          <cell r="N129">
            <v>17409.259999999998</v>
          </cell>
          <cell r="X129">
            <v>0</v>
          </cell>
          <cell r="Y129">
            <v>6.4337439999999996E-2</v>
          </cell>
          <cell r="EB129">
            <v>69374.035709999996</v>
          </cell>
          <cell r="EE129">
            <v>39937.73886389711</v>
          </cell>
          <cell r="EF129">
            <v>98810.332556102891</v>
          </cell>
          <cell r="IS129">
            <v>6.894410030052592E-6</v>
          </cell>
          <cell r="IV129">
            <v>3.9690230585963044E-6</v>
          </cell>
          <cell r="IW129">
            <v>9.8197970015088796E-6</v>
          </cell>
          <cell r="JU129">
            <v>0.51</v>
          </cell>
          <cell r="JV129">
            <v>0.28000000000000003</v>
          </cell>
          <cell r="JW129">
            <v>1.0382425018473729</v>
          </cell>
          <cell r="JX129">
            <v>25.93640937</v>
          </cell>
          <cell r="JZ129">
            <v>25.916756193815679</v>
          </cell>
          <cell r="KA129">
            <v>25.95606254618432</v>
          </cell>
          <cell r="KB129">
            <v>1.0366702477526273</v>
          </cell>
          <cell r="KC129">
            <v>1.0374563748000001</v>
          </cell>
          <cell r="LB129">
            <v>0.62142857200000001</v>
          </cell>
        </row>
        <row r="130">
          <cell r="E130">
            <v>0.99990000000000001</v>
          </cell>
          <cell r="N130">
            <v>19824.439999999999</v>
          </cell>
          <cell r="X130">
            <v>0</v>
          </cell>
          <cell r="Y130">
            <v>6.1350999999999996E-2</v>
          </cell>
          <cell r="EB130">
            <v>65058.8</v>
          </cell>
          <cell r="EE130">
            <v>44270.916199350759</v>
          </cell>
          <cell r="EF130">
            <v>85846.683800649247</v>
          </cell>
          <cell r="IS130">
            <v>6.4655607630814249E-6</v>
          </cell>
          <cell r="IV130">
            <v>4.3996553690536576E-6</v>
          </cell>
          <cell r="IW130">
            <v>8.5314661571091922E-6</v>
          </cell>
          <cell r="JU130">
            <v>0.67</v>
          </cell>
          <cell r="JV130">
            <v>0.35</v>
          </cell>
          <cell r="JW130">
            <v>1.0279601661815367</v>
          </cell>
          <cell r="JX130">
            <v>30.819325469999999</v>
          </cell>
          <cell r="JZ130">
            <v>30.799845954553895</v>
          </cell>
          <cell r="KA130">
            <v>30.838804985446103</v>
          </cell>
          <cell r="KB130">
            <v>1.0266615318184631</v>
          </cell>
          <cell r="KC130">
            <v>1.027310849</v>
          </cell>
          <cell r="LB130">
            <v>0.60476190500000004</v>
          </cell>
        </row>
        <row r="131">
          <cell r="E131">
            <v>0.99990000000000001</v>
          </cell>
          <cell r="N131">
            <v>22420.77</v>
          </cell>
          <cell r="X131">
            <v>0</v>
          </cell>
          <cell r="Y131">
            <v>5.9670742857142856E-2</v>
          </cell>
          <cell r="EB131">
            <v>90868.684210000007</v>
          </cell>
          <cell r="EE131">
            <v>57603.65245847706</v>
          </cell>
          <cell r="EF131">
            <v>124133.71596152295</v>
          </cell>
          <cell r="IS131">
            <v>9.0305538869609125E-6</v>
          </cell>
          <cell r="IV131">
            <v>5.724666227254547E-6</v>
          </cell>
          <cell r="IW131">
            <v>1.2336441546667278E-5</v>
          </cell>
          <cell r="JU131">
            <v>0.73</v>
          </cell>
          <cell r="JV131">
            <v>0.38</v>
          </cell>
          <cell r="JW131">
            <v>1.0268618733701762</v>
          </cell>
          <cell r="JX131">
            <v>35.911722040000001</v>
          </cell>
          <cell r="JZ131">
            <v>35.883278512043837</v>
          </cell>
          <cell r="KA131">
            <v>35.940165567956164</v>
          </cell>
          <cell r="KB131">
            <v>1.0252365289155383</v>
          </cell>
          <cell r="KC131">
            <v>1.0260492011428572</v>
          </cell>
          <cell r="LB131">
            <v>0.65789473714285707</v>
          </cell>
        </row>
        <row r="132">
          <cell r="E132">
            <v>0.99990000000000001</v>
          </cell>
          <cell r="N132">
            <v>24991.4</v>
          </cell>
          <cell r="X132">
            <v>0</v>
          </cell>
          <cell r="Y132">
            <v>5.8300749999999998E-2</v>
          </cell>
          <cell r="EB132">
            <v>88569.596489999996</v>
          </cell>
          <cell r="EE132">
            <v>62927.686092573626</v>
          </cell>
          <cell r="EF132">
            <v>114211.50688742637</v>
          </cell>
          <cell r="IS132">
            <v>8.8020699408488665E-6</v>
          </cell>
          <cell r="IV132">
            <v>6.2537700989204943E-6</v>
          </cell>
          <cell r="IW132">
            <v>1.1350369782777237E-5</v>
          </cell>
          <cell r="JU132">
            <v>0.84</v>
          </cell>
          <cell r="JV132">
            <v>0.56999999999999995</v>
          </cell>
          <cell r="JW132">
            <v>1.0219192981519574</v>
          </cell>
          <cell r="JX132">
            <v>40.851188319999999</v>
          </cell>
          <cell r="JZ132">
            <v>40.825604713921706</v>
          </cell>
          <cell r="KA132">
            <v>40.876771926078291</v>
          </cell>
          <cell r="KB132">
            <v>1.0206401178480426</v>
          </cell>
          <cell r="KC132">
            <v>1.021279708</v>
          </cell>
          <cell r="LB132">
            <v>0.56359649125</v>
          </cell>
        </row>
        <row r="133">
          <cell r="E133">
            <v>0.99990000000000001</v>
          </cell>
          <cell r="N133">
            <v>27493.75</v>
          </cell>
          <cell r="X133">
            <v>0</v>
          </cell>
          <cell r="Y133">
            <v>5.7109733333333336E-2</v>
          </cell>
          <cell r="EB133">
            <v>102817.898</v>
          </cell>
          <cell r="EE133">
            <v>64047.620148102986</v>
          </cell>
          <cell r="EF133">
            <v>141588.17585189702</v>
          </cell>
          <cell r="IS133">
            <v>1.0218069916003801E-5</v>
          </cell>
          <cell r="IV133">
            <v>6.3650694417714122E-6</v>
          </cell>
          <cell r="IW133">
            <v>1.4071070390236189E-5</v>
          </cell>
          <cell r="JU133">
            <v>0.86</v>
          </cell>
          <cell r="JV133">
            <v>0.49</v>
          </cell>
          <cell r="JW133">
            <v>1.017981627582728</v>
          </cell>
          <cell r="JX133">
            <v>45.776906869999998</v>
          </cell>
          <cell r="JZ133">
            <v>45.744640498777237</v>
          </cell>
          <cell r="KA133">
            <v>45.809173241222759</v>
          </cell>
          <cell r="KB133">
            <v>1.0165475666394941</v>
          </cell>
          <cell r="KC133">
            <v>1.0172645971111112</v>
          </cell>
          <cell r="LB133">
            <v>0.73015872999999998</v>
          </cell>
        </row>
        <row r="134">
          <cell r="E134">
            <v>0.99990000000000001</v>
          </cell>
          <cell r="N134">
            <v>29903.46</v>
          </cell>
          <cell r="X134">
            <v>0</v>
          </cell>
          <cell r="Y134">
            <v>5.6008919999999997E-2</v>
          </cell>
          <cell r="EB134">
            <v>90606.483330000003</v>
          </cell>
          <cell r="EE134">
            <v>60060.544734490162</v>
          </cell>
          <cell r="EF134">
            <v>121152.42192550984</v>
          </cell>
          <cell r="IS134">
            <v>9.0044962941099316E-6</v>
          </cell>
          <cell r="IV134">
            <v>5.9688328319092303E-6</v>
          </cell>
          <cell r="IW134">
            <v>1.2040159756310631E-5</v>
          </cell>
          <cell r="JU134">
            <v>0.89</v>
          </cell>
          <cell r="JV134">
            <v>0.6</v>
          </cell>
          <cell r="JW134">
            <v>1.0263130932952247</v>
          </cell>
          <cell r="JX134">
            <v>51.071736999999999</v>
          </cell>
          <cell r="JZ134">
            <v>50.827819335238765</v>
          </cell>
          <cell r="KA134">
            <v>51.315654664761233</v>
          </cell>
          <cell r="KB134">
            <v>1.0165563867047753</v>
          </cell>
          <cell r="KC134">
            <v>1.0214347399999999</v>
          </cell>
          <cell r="LB134">
            <v>0.66666666699999999</v>
          </cell>
        </row>
        <row r="135">
          <cell r="E135">
            <v>0.99990000000000001</v>
          </cell>
          <cell r="N135">
            <v>32449.439999999999</v>
          </cell>
          <cell r="X135">
            <v>0</v>
          </cell>
          <cell r="Y135">
            <v>5.5318254545454547E-2</v>
          </cell>
          <cell r="EB135">
            <v>117767.6667</v>
          </cell>
          <cell r="EE135">
            <v>80836.153124011122</v>
          </cell>
          <cell r="EF135">
            <v>154699.18027598888</v>
          </cell>
          <cell r="IS135">
            <v>1.170378188615792E-5</v>
          </cell>
          <cell r="IV135">
            <v>8.0335182923301414E-6</v>
          </cell>
          <cell r="IW135">
            <v>1.5374045479985699E-5</v>
          </cell>
          <cell r="JU135">
            <v>0.91</v>
          </cell>
          <cell r="JV135">
            <v>0.72</v>
          </cell>
          <cell r="JW135">
            <v>1.0316659601157889</v>
          </cell>
          <cell r="JX135">
            <v>56.475697449999998</v>
          </cell>
          <cell r="JZ135">
            <v>56.209767093631605</v>
          </cell>
          <cell r="KA135">
            <v>56.741627806368392</v>
          </cell>
          <cell r="KB135">
            <v>1.0219957653387564</v>
          </cell>
          <cell r="KC135">
            <v>1.0268308627272726</v>
          </cell>
          <cell r="LB135">
            <v>0.63636363636363635</v>
          </cell>
        </row>
        <row r="136">
          <cell r="E136">
            <v>0.99990000000000001</v>
          </cell>
          <cell r="N136">
            <v>35001.589999999997</v>
          </cell>
          <cell r="X136">
            <v>0</v>
          </cell>
          <cell r="Y136">
            <v>5.4748199999999997E-2</v>
          </cell>
          <cell r="EB136">
            <v>122683.0704</v>
          </cell>
          <cell r="EE136">
            <v>83106.046699507453</v>
          </cell>
          <cell r="EF136">
            <v>162260.09410049254</v>
          </cell>
          <cell r="IS136">
            <v>1.2192276006821461E-5</v>
          </cell>
          <cell r="IV136">
            <v>8.2591009166346121E-6</v>
          </cell>
          <cell r="IW136">
            <v>1.6125451097008311E-5</v>
          </cell>
          <cell r="JU136">
            <v>0.93</v>
          </cell>
          <cell r="JV136">
            <v>0.71</v>
          </cell>
          <cell r="JW136">
            <v>1.0407852296398059</v>
          </cell>
          <cell r="JX136">
            <v>62.100360340000002</v>
          </cell>
          <cell r="JZ136">
            <v>61.753606901611654</v>
          </cell>
          <cell r="KA136">
            <v>62.447113778388349</v>
          </cell>
          <cell r="KB136">
            <v>1.0292267816935277</v>
          </cell>
          <cell r="KC136">
            <v>1.0350060056666668</v>
          </cell>
          <cell r="LB136">
            <v>0.70892018749999997</v>
          </cell>
        </row>
        <row r="137">
          <cell r="E137">
            <v>0.99990000000000001</v>
          </cell>
          <cell r="N137">
            <v>36869.61</v>
          </cell>
          <cell r="X137">
            <v>0</v>
          </cell>
          <cell r="Y137">
            <v>5.3336107692307691E-2</v>
          </cell>
          <cell r="EB137">
            <v>95186.492750000005</v>
          </cell>
          <cell r="EE137">
            <v>58447.639292397893</v>
          </cell>
          <cell r="EF137">
            <v>131925.34620760212</v>
          </cell>
          <cell r="IS137">
            <v>9.4596588424584293E-6</v>
          </cell>
          <cell r="IV137">
            <v>5.80854186218719E-6</v>
          </cell>
          <cell r="IW137">
            <v>1.3110775822729669E-5</v>
          </cell>
          <cell r="JU137">
            <v>0.97</v>
          </cell>
          <cell r="JV137">
            <v>0.69</v>
          </cell>
          <cell r="JW137">
            <v>1.0076806135294085</v>
          </cell>
          <cell r="JX137">
            <v>65.460876459999994</v>
          </cell>
          <cell r="JZ137">
            <v>65.422513040588441</v>
          </cell>
          <cell r="KA137">
            <v>65.499239879411547</v>
          </cell>
          <cell r="KB137">
            <v>1.0065002006244375</v>
          </cell>
          <cell r="KC137">
            <v>1.0070904070769231</v>
          </cell>
          <cell r="LB137">
            <v>0.77926421384615385</v>
          </cell>
        </row>
        <row r="138">
          <cell r="E138">
            <v>0.99990000000000001</v>
          </cell>
          <cell r="N138">
            <v>39873.660000000003</v>
          </cell>
          <cell r="X138">
            <v>0</v>
          </cell>
          <cell r="Y138">
            <v>5.3569457142857144E-2</v>
          </cell>
          <cell r="EB138">
            <v>105881.2424</v>
          </cell>
          <cell r="EE138">
            <v>71334.742463747083</v>
          </cell>
          <cell r="EF138">
            <v>140427.74233625294</v>
          </cell>
          <cell r="IS138">
            <v>1.0522505893249696E-5</v>
          </cell>
          <cell r="IV138">
            <v>7.0892655861792944E-6</v>
          </cell>
          <cell r="IW138">
            <v>1.3955746200320097E-5</v>
          </cell>
          <cell r="JU138">
            <v>0.96</v>
          </cell>
          <cell r="JV138">
            <v>0.66</v>
          </cell>
          <cell r="JW138">
            <v>1.0025758100009543</v>
          </cell>
          <cell r="JX138">
            <v>70.146494849999996</v>
          </cell>
          <cell r="JZ138">
            <v>70.112682999933185</v>
          </cell>
          <cell r="KA138">
            <v>70.180306700066808</v>
          </cell>
          <cell r="KB138">
            <v>1.0016097571419027</v>
          </cell>
          <cell r="KC138">
            <v>1.0020927835714286</v>
          </cell>
          <cell r="LB138">
            <v>0.85497835499999997</v>
          </cell>
        </row>
        <row r="139">
          <cell r="E139">
            <v>0.99990000000000001</v>
          </cell>
          <cell r="N139">
            <v>42117.57</v>
          </cell>
          <cell r="X139">
            <v>0</v>
          </cell>
          <cell r="Y139">
            <v>5.2867386666666669E-2</v>
          </cell>
          <cell r="EB139">
            <v>97508.675319999995</v>
          </cell>
          <cell r="EE139">
            <v>70444.352541599568</v>
          </cell>
          <cell r="EF139">
            <v>124572.99809840042</v>
          </cell>
          <cell r="IS139">
            <v>9.690437960875977E-6</v>
          </cell>
          <cell r="IV139">
            <v>7.0007784000572005E-6</v>
          </cell>
          <cell r="IW139">
            <v>1.2380097521694753E-5</v>
          </cell>
          <cell r="JU139">
            <v>0.95</v>
          </cell>
          <cell r="JV139">
            <v>0.77</v>
          </cell>
          <cell r="JW139">
            <v>1.0013561921466585</v>
          </cell>
          <cell r="JX139">
            <v>75.066747590000006</v>
          </cell>
          <cell r="JZ139">
            <v>75.031780769000619</v>
          </cell>
          <cell r="KA139">
            <v>75.101714410999392</v>
          </cell>
          <cell r="KB139">
            <v>1.000423743586675</v>
          </cell>
          <cell r="KC139">
            <v>1.0008899678666667</v>
          </cell>
          <cell r="LB139">
            <v>0.78095238066666672</v>
          </cell>
        </row>
        <row r="140">
          <cell r="E140">
            <v>0.99990000000000001</v>
          </cell>
          <cell r="N140">
            <v>44704.81</v>
          </cell>
          <cell r="X140">
            <v>0</v>
          </cell>
          <cell r="Y140">
            <v>5.2613800000000002E-2</v>
          </cell>
          <cell r="EB140">
            <v>153687.4583</v>
          </cell>
          <cell r="EE140">
            <v>103273.36958322852</v>
          </cell>
          <cell r="EF140">
            <v>204101.54701677148</v>
          </cell>
          <cell r="IS140">
            <v>1.5273500282239952E-5</v>
          </cell>
          <cell r="IV140">
            <v>1.0263334802494496E-5</v>
          </cell>
          <cell r="IW140">
            <v>2.0283665761985406E-5</v>
          </cell>
          <cell r="JU140">
            <v>0.93</v>
          </cell>
          <cell r="JV140">
            <v>0.72</v>
          </cell>
          <cell r="JW140">
            <v>1.0501262654541501</v>
          </cell>
          <cell r="JX140">
            <v>83.704357150000007</v>
          </cell>
          <cell r="JZ140">
            <v>83.398613063668009</v>
          </cell>
          <cell r="KA140">
            <v>84.010101236332005</v>
          </cell>
          <cell r="KB140">
            <v>1.0424826632958502</v>
          </cell>
          <cell r="KC140">
            <v>1.0463044643750001</v>
          </cell>
          <cell r="LB140">
            <v>0.87152777749999999</v>
          </cell>
        </row>
        <row r="141">
          <cell r="E141">
            <v>0.99990000000000001</v>
          </cell>
          <cell r="N141">
            <v>46780.63</v>
          </cell>
          <cell r="X141">
            <v>0</v>
          </cell>
          <cell r="Y141">
            <v>5.1882435294117644E-2</v>
          </cell>
          <cell r="EB141">
            <v>157215.67120000001</v>
          </cell>
          <cell r="EE141">
            <v>103246.22440497257</v>
          </cell>
          <cell r="EF141">
            <v>211185.11799502745</v>
          </cell>
          <cell r="IS141">
            <v>1.5624135014052372E-5</v>
          </cell>
          <cell r="IV141">
            <v>1.0260637107494919E-5</v>
          </cell>
          <cell r="IW141">
            <v>2.0987632920609823E-5</v>
          </cell>
          <cell r="JU141">
            <v>0.96</v>
          </cell>
          <cell r="JV141">
            <v>0.73</v>
          </cell>
          <cell r="JW141">
            <v>1.0843205450777884</v>
          </cell>
          <cell r="JX141">
            <v>90.853031110000003</v>
          </cell>
          <cell r="JZ141">
            <v>89.538815888387987</v>
          </cell>
          <cell r="KA141">
            <v>92.16724633161202</v>
          </cell>
          <cell r="KB141">
            <v>1.053397833981035</v>
          </cell>
          <cell r="KC141">
            <v>1.0688591895294117</v>
          </cell>
          <cell r="LB141">
            <v>0.8952457694117647</v>
          </cell>
        </row>
        <row r="142">
          <cell r="E142">
            <v>0.99990000000000001</v>
          </cell>
          <cell r="N142">
            <v>49341.06</v>
          </cell>
          <cell r="X142">
            <v>0</v>
          </cell>
          <cell r="Y142">
            <v>5.1701166666666673E-2</v>
          </cell>
          <cell r="EB142">
            <v>129622.6667</v>
          </cell>
          <cell r="EE142">
            <v>79075.479834506259</v>
          </cell>
          <cell r="EF142">
            <v>180169.85356549374</v>
          </cell>
          <cell r="IS142">
            <v>1.2881934923815089E-5</v>
          </cell>
          <cell r="IV142">
            <v>7.858542114822593E-6</v>
          </cell>
          <cell r="IW142">
            <v>1.7905327732807586E-5</v>
          </cell>
          <cell r="JU142">
            <v>0.99</v>
          </cell>
          <cell r="JV142">
            <v>0.75</v>
          </cell>
          <cell r="JW142">
            <v>0.9993975544989534</v>
          </cell>
          <cell r="JX142">
            <v>89.897325949999995</v>
          </cell>
          <cell r="JZ142">
            <v>89.848871995094186</v>
          </cell>
          <cell r="KA142">
            <v>89.945779904905805</v>
          </cell>
          <cell r="KB142">
            <v>0.99832079994549094</v>
          </cell>
          <cell r="KC142">
            <v>0.99885917722222217</v>
          </cell>
          <cell r="LB142">
            <v>0.9044444444444445</v>
          </cell>
        </row>
        <row r="143">
          <cell r="E143">
            <v>0.99990000000000001</v>
          </cell>
          <cell r="N143">
            <v>51542.47</v>
          </cell>
          <cell r="X143">
            <v>0</v>
          </cell>
          <cell r="Y143">
            <v>5.1203747368421051E-2</v>
          </cell>
          <cell r="EB143">
            <v>116859.2466</v>
          </cell>
          <cell r="EE143">
            <v>81654.06886154908</v>
          </cell>
          <cell r="EF143">
            <v>152064.42433845092</v>
          </cell>
          <cell r="IS143">
            <v>1.1613502856188806E-5</v>
          </cell>
          <cell r="IV143">
            <v>8.1148029748040297E-6</v>
          </cell>
          <cell r="IW143">
            <v>1.5112202737573583E-5</v>
          </cell>
          <cell r="JU143">
            <v>0.95</v>
          </cell>
          <cell r="JV143">
            <v>0.73</v>
          </cell>
          <cell r="JW143">
            <v>1.0000122406482421</v>
          </cell>
          <cell r="JX143">
            <v>94.955201090000003</v>
          </cell>
          <cell r="JZ143">
            <v>94.909239318416994</v>
          </cell>
          <cell r="KA143">
            <v>95.001162861583012</v>
          </cell>
          <cell r="KB143">
            <v>0.99904462440438946</v>
          </cell>
          <cell r="KC143">
            <v>0.99952843252631585</v>
          </cell>
          <cell r="LB143">
            <v>0.95890410947368421</v>
          </cell>
        </row>
        <row r="144">
          <cell r="E144">
            <v>0.99990000000000001</v>
          </cell>
          <cell r="N144">
            <v>53945.53</v>
          </cell>
          <cell r="X144">
            <v>0</v>
          </cell>
          <cell r="Y144">
            <v>5.0931169999999998E-2</v>
          </cell>
          <cell r="EB144">
            <v>132337.9277</v>
          </cell>
          <cell r="EE144">
            <v>84746.850052457434</v>
          </cell>
          <cell r="EF144">
            <v>179929.00534754258</v>
          </cell>
          <cell r="IS144">
            <v>1.3151778280641917E-5</v>
          </cell>
          <cell r="IV144">
            <v>8.4221643881214184E-6</v>
          </cell>
          <cell r="IW144">
            <v>1.7881392173162418E-5</v>
          </cell>
          <cell r="JU144">
            <v>0.99</v>
          </cell>
          <cell r="JV144">
            <v>0.83</v>
          </cell>
          <cell r="JW144">
            <v>0.99784698445302833</v>
          </cell>
          <cell r="JX144">
            <v>99.704085770000006</v>
          </cell>
          <cell r="JZ144">
            <v>99.623473094697175</v>
          </cell>
          <cell r="KA144">
            <v>99.784698445302837</v>
          </cell>
          <cell r="KB144">
            <v>0.99623473094697179</v>
          </cell>
          <cell r="KC144">
            <v>0.99704085770000006</v>
          </cell>
          <cell r="LB144">
            <v>0.87650602399999999</v>
          </cell>
        </row>
        <row r="149">
          <cell r="E149">
            <v>0.99985639999999998</v>
          </cell>
          <cell r="H149">
            <v>0.99984801438340143</v>
          </cell>
          <cell r="I149">
            <v>0.99986478561659853</v>
          </cell>
          <cell r="N149">
            <v>15683.1</v>
          </cell>
          <cell r="X149">
            <v>2.3829999999999997E-3</v>
          </cell>
          <cell r="Y149">
            <v>0.22386419999999999</v>
          </cell>
          <cell r="EE149" t="e">
            <v>#DIV/0!</v>
          </cell>
          <cell r="EF149" t="e">
            <v>#DIV/0!</v>
          </cell>
          <cell r="IS149">
            <v>0</v>
          </cell>
          <cell r="IV149" t="e">
            <v>#DIV/0!</v>
          </cell>
          <cell r="IW149" t="e">
            <v>#DIV/0!</v>
          </cell>
          <cell r="JU149">
            <v>0.01</v>
          </cell>
          <cell r="JV149">
            <v>0</v>
          </cell>
          <cell r="JW149">
            <v>1.3423137318591514</v>
          </cell>
          <cell r="JX149">
            <v>6.6920231599999997</v>
          </cell>
          <cell r="JZ149">
            <v>6.6724776607042422</v>
          </cell>
          <cell r="KA149">
            <v>6.7115686592957573</v>
          </cell>
          <cell r="KB149">
            <v>1.3344955321408485</v>
          </cell>
          <cell r="KC149">
            <v>1.338404632</v>
          </cell>
          <cell r="LB149">
            <v>1</v>
          </cell>
        </row>
        <row r="150">
          <cell r="E150">
            <v>0.99918399999999996</v>
          </cell>
          <cell r="H150">
            <v>0.99911307158355178</v>
          </cell>
          <cell r="I150">
            <v>0.99925492841644814</v>
          </cell>
          <cell r="N150">
            <v>44504.74</v>
          </cell>
          <cell r="X150">
            <v>7.2000000000000005E-4</v>
          </cell>
          <cell r="Y150">
            <v>0.26518059999999999</v>
          </cell>
          <cell r="EE150" t="e">
            <v>#DIV/0!</v>
          </cell>
          <cell r="EF150" t="e">
            <v>#DIV/0!</v>
          </cell>
          <cell r="IS150">
            <v>0</v>
          </cell>
          <cell r="IV150" t="e">
            <v>#DIV/0!</v>
          </cell>
          <cell r="IW150" t="e">
            <v>#DIV/0!</v>
          </cell>
          <cell r="JU150">
            <v>0</v>
          </cell>
          <cell r="JV150">
            <v>0</v>
          </cell>
          <cell r="JW150">
            <v>1.353944105417467</v>
          </cell>
          <cell r="JX150">
            <v>13.48464613</v>
          </cell>
          <cell r="JZ150">
            <v>13.429851205825329</v>
          </cell>
          <cell r="KA150">
            <v>13.53944105417467</v>
          </cell>
          <cell r="KB150">
            <v>1.3429851205825329</v>
          </cell>
          <cell r="KC150">
            <v>1.348464613</v>
          </cell>
          <cell r="LB150">
            <v>0</v>
          </cell>
        </row>
        <row r="151">
          <cell r="E151">
            <v>0.99759726666666659</v>
          </cell>
          <cell r="H151">
            <v>0.99738735323925831</v>
          </cell>
          <cell r="I151">
            <v>0.99780718009407499</v>
          </cell>
          <cell r="N151">
            <v>79732.13</v>
          </cell>
          <cell r="X151">
            <v>4.0700000000000003E-4</v>
          </cell>
          <cell r="Y151">
            <v>0.27853240000000001</v>
          </cell>
          <cell r="EB151">
            <v>33605.5</v>
          </cell>
          <cell r="EE151">
            <v>1212.5282041952814</v>
          </cell>
          <cell r="EF151">
            <v>65998.471795804711</v>
          </cell>
          <cell r="IS151">
            <v>3.3397234843515835E-6</v>
          </cell>
          <cell r="IV151">
            <v>1.205013738521859E-7</v>
          </cell>
          <cell r="IW151">
            <v>6.5589455948509801E-6</v>
          </cell>
          <cell r="JU151">
            <v>0.04</v>
          </cell>
          <cell r="JV151">
            <v>0.02</v>
          </cell>
          <cell r="JW151">
            <v>1.3850058044918321</v>
          </cell>
          <cell r="JX151">
            <v>20.651401150000002</v>
          </cell>
          <cell r="JZ151">
            <v>20.527715232622523</v>
          </cell>
          <cell r="KA151">
            <v>20.775087067377481</v>
          </cell>
          <cell r="KB151">
            <v>1.3685143488415015</v>
          </cell>
          <cell r="KC151">
            <v>1.3767600766666668</v>
          </cell>
          <cell r="LB151">
            <v>0.5</v>
          </cell>
        </row>
        <row r="152">
          <cell r="E152">
            <v>0.99560525</v>
          </cell>
          <cell r="H152">
            <v>0.99522881994014412</v>
          </cell>
          <cell r="I152">
            <v>0.99598168005985577</v>
          </cell>
          <cell r="N152">
            <v>120626.57</v>
          </cell>
          <cell r="X152">
            <v>2.7400000000000005E-4</v>
          </cell>
          <cell r="Y152">
            <v>0.28875990000000001</v>
          </cell>
          <cell r="EB152">
            <v>84329</v>
          </cell>
          <cell r="EE152">
            <v>84329</v>
          </cell>
          <cell r="EF152">
            <v>84329</v>
          </cell>
          <cell r="IS152">
            <v>8.3806383393160247E-6</v>
          </cell>
          <cell r="IV152">
            <v>8.3806383393160247E-6</v>
          </cell>
          <cell r="IW152">
            <v>8.3806383393160247E-6</v>
          </cell>
          <cell r="JU152">
            <v>0.02</v>
          </cell>
          <cell r="JV152">
            <v>0.01</v>
          </cell>
          <cell r="JW152">
            <v>1.4217749092359608</v>
          </cell>
          <cell r="JX152">
            <v>28.193380210000001</v>
          </cell>
          <cell r="JZ152">
            <v>27.951262235280787</v>
          </cell>
          <cell r="KA152">
            <v>28.435498184719215</v>
          </cell>
          <cell r="KB152">
            <v>1.3975631117640392</v>
          </cell>
          <cell r="KC152">
            <v>1.4096690105</v>
          </cell>
          <cell r="LB152">
            <v>1</v>
          </cell>
        </row>
        <row r="153">
          <cell r="E153">
            <v>0.99339864</v>
          </cell>
          <cell r="H153">
            <v>0.99284811828065223</v>
          </cell>
          <cell r="I153">
            <v>0.99394916171934777</v>
          </cell>
          <cell r="N153">
            <v>161051.85999999999</v>
          </cell>
          <cell r="X153">
            <v>1.93E-4</v>
          </cell>
          <cell r="Y153">
            <v>0.28876392000000001</v>
          </cell>
          <cell r="EB153">
            <v>39295.571430000004</v>
          </cell>
          <cell r="EE153">
            <v>-5490.2327291856272</v>
          </cell>
          <cell r="EF153">
            <v>84081.375589185627</v>
          </cell>
          <cell r="IS153">
            <v>3.9052042890534631E-6</v>
          </cell>
          <cell r="IV153">
            <v>-5.4562078172373355E-7</v>
          </cell>
          <cell r="IW153">
            <v>8.3560293598306585E-6</v>
          </cell>
          <cell r="JU153">
            <v>0.13</v>
          </cell>
          <cell r="JV153">
            <v>7.0000000000000007E-2</v>
          </cell>
          <cell r="JW153">
            <v>1.441393011194215</v>
          </cell>
          <cell r="JX153">
            <v>35.67505955</v>
          </cell>
          <cell r="JZ153">
            <v>35.315293820144625</v>
          </cell>
          <cell r="KA153">
            <v>36.034825279855376</v>
          </cell>
          <cell r="KB153">
            <v>1.4126117528057849</v>
          </cell>
          <cell r="KC153">
            <v>1.427002382</v>
          </cell>
          <cell r="LB153">
            <v>0.342857142</v>
          </cell>
        </row>
        <row r="154">
          <cell r="E154">
            <v>0.99111283333333322</v>
          </cell>
          <cell r="H154">
            <v>0.99030009774644001</v>
          </cell>
          <cell r="I154">
            <v>0.99192556892022643</v>
          </cell>
          <cell r="N154">
            <v>206272.84</v>
          </cell>
          <cell r="X154">
            <v>1.4899999999999999E-4</v>
          </cell>
          <cell r="Y154">
            <v>0.29314123333333331</v>
          </cell>
          <cell r="EB154">
            <v>91020.625</v>
          </cell>
          <cell r="EE154">
            <v>21836.331990298029</v>
          </cell>
          <cell r="EF154">
            <v>160204.91800970197</v>
          </cell>
          <cell r="IS154">
            <v>9.0456538028852074E-6</v>
          </cell>
          <cell r="IV154">
            <v>2.1701004526073435E-6</v>
          </cell>
          <cell r="IW154">
            <v>1.5921207153163071E-5</v>
          </cell>
          <cell r="JU154">
            <v>0.15</v>
          </cell>
          <cell r="JV154">
            <v>0.08</v>
          </cell>
          <cell r="JW154">
            <v>1.4672733238639413</v>
          </cell>
          <cell r="JX154">
            <v>43.482757499999998</v>
          </cell>
          <cell r="JZ154">
            <v>42.94731528408176</v>
          </cell>
          <cell r="KA154">
            <v>44.018199715918236</v>
          </cell>
          <cell r="KB154">
            <v>1.4315771761360587</v>
          </cell>
          <cell r="KC154">
            <v>1.44942525</v>
          </cell>
          <cell r="LB154">
            <v>0.47916666666666669</v>
          </cell>
        </row>
        <row r="155">
          <cell r="E155">
            <v>0.99067540000000009</v>
          </cell>
          <cell r="H155">
            <v>0.98974964390196518</v>
          </cell>
          <cell r="I155">
            <v>0.9916011560980349</v>
          </cell>
          <cell r="N155">
            <v>230196.23</v>
          </cell>
          <cell r="X155">
            <v>1.0900000000000001E-4</v>
          </cell>
          <cell r="Y155">
            <v>0.27935505714285713</v>
          </cell>
          <cell r="EB155">
            <v>66629.461540000004</v>
          </cell>
          <cell r="EE155">
            <v>12932.413344639637</v>
          </cell>
          <cell r="EF155">
            <v>120326.50973536036</v>
          </cell>
          <cell r="IS155">
            <v>6.6216535226328617E-6</v>
          </cell>
          <cell r="IV155">
            <v>1.2852266610059308E-6</v>
          </cell>
          <cell r="IW155">
            <v>1.1958080384259792E-5</v>
          </cell>
          <cell r="JU155">
            <v>0.24</v>
          </cell>
          <cell r="JV155">
            <v>0.13</v>
          </cell>
          <cell r="JW155">
            <v>1.4420694022845004</v>
          </cell>
          <cell r="JX155">
            <v>49.802523790000002</v>
          </cell>
          <cell r="JZ155">
            <v>49.13261850004249</v>
          </cell>
          <cell r="KA155">
            <v>50.472429079957514</v>
          </cell>
          <cell r="KB155">
            <v>1.4037891000012139</v>
          </cell>
          <cell r="KC155">
            <v>1.4229292511428573</v>
          </cell>
          <cell r="LB155">
            <v>0.42857142857142855</v>
          </cell>
        </row>
        <row r="156">
          <cell r="E156">
            <v>0.98882945000000011</v>
          </cell>
          <cell r="H156">
            <v>0.98760547863433068</v>
          </cell>
          <cell r="I156">
            <v>0.99005342136566954</v>
          </cell>
          <cell r="N156">
            <v>271452.08</v>
          </cell>
          <cell r="X156">
            <v>9.8999999999999994E-5</v>
          </cell>
          <cell r="Y156">
            <v>0.27607767500000002</v>
          </cell>
          <cell r="EB156">
            <v>67384.0625</v>
          </cell>
          <cell r="EE156">
            <v>10544.757272640411</v>
          </cell>
          <cell r="EF156">
            <v>124223.36772735958</v>
          </cell>
          <cell r="IS156">
            <v>6.6966459657575356E-6</v>
          </cell>
          <cell r="IV156">
            <v>1.0479407686308589E-6</v>
          </cell>
          <cell r="IW156">
            <v>1.2345351162884212E-5</v>
          </cell>
          <cell r="JU156">
            <v>0.32</v>
          </cell>
          <cell r="JV156">
            <v>0.16</v>
          </cell>
          <cell r="JW156">
            <v>1.4536432402074804</v>
          </cell>
          <cell r="JX156">
            <v>57.24702585</v>
          </cell>
          <cell r="JZ156">
            <v>56.348322091700787</v>
          </cell>
          <cell r="KA156">
            <v>58.145729608299213</v>
          </cell>
          <cell r="KB156">
            <v>1.4087080522925197</v>
          </cell>
          <cell r="KC156">
            <v>1.43117564625</v>
          </cell>
          <cell r="LB156">
            <v>0.5</v>
          </cell>
        </row>
        <row r="157">
          <cell r="E157">
            <v>0.98700777777777782</v>
          </cell>
          <cell r="H157">
            <v>0.98539076243424673</v>
          </cell>
          <cell r="I157">
            <v>0.9886247931213088</v>
          </cell>
          <cell r="N157">
            <v>331001.90000000002</v>
          </cell>
          <cell r="X157">
            <v>7.4999999999999993E-5</v>
          </cell>
          <cell r="Y157">
            <v>0.28694122222222224</v>
          </cell>
          <cell r="EB157">
            <v>126165.4167</v>
          </cell>
          <cell r="EE157">
            <v>61347.057933391261</v>
          </cell>
          <cell r="EF157">
            <v>190983.77546660876</v>
          </cell>
          <cell r="IS157">
            <v>1.2538352503786388E-5</v>
          </cell>
          <cell r="IV157">
            <v>6.0966868541168537E-6</v>
          </cell>
          <cell r="IW157">
            <v>1.8980018153455926E-5</v>
          </cell>
          <cell r="JU157">
            <v>0.41</v>
          </cell>
          <cell r="JV157">
            <v>0.24</v>
          </cell>
          <cell r="JW157">
            <v>1.5111728066320871</v>
          </cell>
          <cell r="JX157">
            <v>66.844003779999994</v>
          </cell>
          <cell r="JZ157">
            <v>65.685231261556069</v>
          </cell>
          <cell r="KA157">
            <v>68.002776298443919</v>
          </cell>
          <cell r="KB157">
            <v>1.459671805812357</v>
          </cell>
          <cell r="KC157">
            <v>1.485422306222222</v>
          </cell>
          <cell r="LB157">
            <v>0.45833333333333331</v>
          </cell>
        </row>
        <row r="158">
          <cell r="E158">
            <v>0.98503571999999995</v>
          </cell>
          <cell r="H158">
            <v>0.98299509014136666</v>
          </cell>
          <cell r="I158">
            <v>0.98707634985863324</v>
          </cell>
          <cell r="N158">
            <v>383482.26</v>
          </cell>
          <cell r="X158">
            <v>6.7999999999999999E-5</v>
          </cell>
          <cell r="Y158">
            <v>0.29124082000000001</v>
          </cell>
          <cell r="EB158">
            <v>93823.272729999997</v>
          </cell>
          <cell r="EE158">
            <v>41075.00216552255</v>
          </cell>
          <cell r="EF158">
            <v>146571.54329447745</v>
          </cell>
          <cell r="IS158">
            <v>9.3241816760680401E-6</v>
          </cell>
          <cell r="IV158">
            <v>4.0820445865107742E-6</v>
          </cell>
          <cell r="IW158">
            <v>1.4566318765625306E-5</v>
          </cell>
          <cell r="JU158">
            <v>0.42</v>
          </cell>
          <cell r="JV158">
            <v>0.22</v>
          </cell>
          <cell r="JW158">
            <v>1.5496775198399637</v>
          </cell>
          <cell r="JX158">
            <v>75.931052679999993</v>
          </cell>
          <cell r="JZ158">
            <v>74.378229368001797</v>
          </cell>
          <cell r="KA158">
            <v>77.48387599199819</v>
          </cell>
          <cell r="KB158">
            <v>1.4875645873600361</v>
          </cell>
          <cell r="KC158">
            <v>1.5186210535999998</v>
          </cell>
          <cell r="LB158">
            <v>0.58636363599999997</v>
          </cell>
        </row>
        <row r="159">
          <cell r="E159">
            <v>0.98830972727272726</v>
          </cell>
          <cell r="H159">
            <v>0.98579916336839069</v>
          </cell>
          <cell r="I159">
            <v>0.99082029117706383</v>
          </cell>
          <cell r="N159">
            <v>381051.44</v>
          </cell>
          <cell r="X159">
            <v>4.5000000000000003E-5</v>
          </cell>
          <cell r="Y159">
            <v>0.28122385454545451</v>
          </cell>
          <cell r="EB159">
            <v>67590.111109999998</v>
          </cell>
          <cell r="EE159">
            <v>13727.939101468699</v>
          </cell>
          <cell r="EF159">
            <v>121452.2831185313</v>
          </cell>
          <cell r="IS159">
            <v>6.7171231311541225E-6</v>
          </cell>
          <cell r="IV159">
            <v>1.3642862212710238E-6</v>
          </cell>
          <cell r="IW159">
            <v>1.2069960041037222E-5</v>
          </cell>
          <cell r="JU159">
            <v>0.44</v>
          </cell>
          <cell r="JV159">
            <v>0.27</v>
          </cell>
          <cell r="JW159">
            <v>1.4688880082661069</v>
          </cell>
          <cell r="JX159">
            <v>78.421896450000006</v>
          </cell>
          <cell r="JZ159">
            <v>76.054952445364137</v>
          </cell>
          <cell r="KA159">
            <v>80.788840454635874</v>
          </cell>
          <cell r="KB159">
            <v>1.3828173171884388</v>
          </cell>
          <cell r="KC159">
            <v>1.4258526627272727</v>
          </cell>
          <cell r="LB159">
            <v>0.56902356909090912</v>
          </cell>
        </row>
        <row r="160">
          <cell r="E160">
            <v>0.99138196666666678</v>
          </cell>
          <cell r="H160">
            <v>0.98857178355720321</v>
          </cell>
          <cell r="I160">
            <v>0.99419214977613024</v>
          </cell>
          <cell r="N160">
            <v>362243.28</v>
          </cell>
          <cell r="X160">
            <v>2.5000000000000001E-5</v>
          </cell>
          <cell r="Y160">
            <v>0.26641663333333337</v>
          </cell>
          <cell r="EB160">
            <v>80773.085709999999</v>
          </cell>
          <cell r="EE160">
            <v>42219.857542549376</v>
          </cell>
          <cell r="EF160">
            <v>119326.31387745062</v>
          </cell>
          <cell r="IS160">
            <v>8.0272506360336944E-6</v>
          </cell>
          <cell r="IV160">
            <v>4.1958206168880242E-6</v>
          </cell>
          <cell r="IW160">
            <v>1.1858680655179364E-5</v>
          </cell>
          <cell r="JU160">
            <v>0.47</v>
          </cell>
          <cell r="JV160">
            <v>0.35</v>
          </cell>
          <cell r="JW160">
            <v>1.4122739953907439</v>
          </cell>
          <cell r="JX160">
            <v>81.754394599999998</v>
          </cell>
          <cell r="JZ160">
            <v>78.772349476555362</v>
          </cell>
          <cell r="KA160">
            <v>84.736439723444633</v>
          </cell>
          <cell r="KB160">
            <v>1.3128724912759226</v>
          </cell>
          <cell r="KC160">
            <v>1.3625732433333333</v>
          </cell>
          <cell r="LB160">
            <v>0.53571428583333336</v>
          </cell>
        </row>
        <row r="161">
          <cell r="E161">
            <v>0.99275253846153855</v>
          </cell>
          <cell r="H161">
            <v>0.98994536763815744</v>
          </cell>
          <cell r="I161">
            <v>0.99555970928491955</v>
          </cell>
          <cell r="N161">
            <v>366806.68</v>
          </cell>
          <cell r="X161">
            <v>1.3000000000000001E-5</v>
          </cell>
          <cell r="Y161">
            <v>0.25888044615384614</v>
          </cell>
          <cell r="EB161">
            <v>81107.542860000001</v>
          </cell>
          <cell r="EE161">
            <v>45312.869086022423</v>
          </cell>
          <cell r="EF161">
            <v>116902.21663397757</v>
          </cell>
          <cell r="IS161">
            <v>8.0604890761213077E-6</v>
          </cell>
          <cell r="IV161">
            <v>4.503204922704259E-6</v>
          </cell>
          <cell r="IW161">
            <v>1.1617773229538357E-5</v>
          </cell>
          <cell r="JU161">
            <v>0.56999999999999995</v>
          </cell>
          <cell r="JV161">
            <v>0.35</v>
          </cell>
          <cell r="JW161">
            <v>1.4047128698826972</v>
          </cell>
          <cell r="JX161">
            <v>87.984309499999995</v>
          </cell>
          <cell r="JZ161">
            <v>84.66228245762467</v>
          </cell>
          <cell r="KA161">
            <v>91.30633654237532</v>
          </cell>
          <cell r="KB161">
            <v>1.3024966531942257</v>
          </cell>
          <cell r="KC161">
            <v>1.3536047615384614</v>
          </cell>
          <cell r="LB161">
            <v>0.60659340692307695</v>
          </cell>
        </row>
        <row r="162">
          <cell r="E162">
            <v>0.99787939999999997</v>
          </cell>
          <cell r="H162">
            <v>0.99615956905415859</v>
          </cell>
          <cell r="I162">
            <v>0.99959923094584124</v>
          </cell>
          <cell r="N162">
            <v>270791.38</v>
          </cell>
          <cell r="X162">
            <v>9.9999999999999995E-7</v>
          </cell>
          <cell r="Y162">
            <v>0.21777867142857144</v>
          </cell>
          <cell r="EB162">
            <v>96790.86047</v>
          </cell>
          <cell r="EE162">
            <v>47273.330031757629</v>
          </cell>
          <cell r="EF162">
            <v>146308.39090824238</v>
          </cell>
          <cell r="IS162">
            <v>9.6191013310992653E-6</v>
          </cell>
          <cell r="IV162">
            <v>4.6980360503656826E-6</v>
          </cell>
          <cell r="IW162">
            <v>1.4540166611832849E-5</v>
          </cell>
          <cell r="JU162">
            <v>0.65</v>
          </cell>
          <cell r="JV162">
            <v>0.43</v>
          </cell>
          <cell r="JW162">
            <v>1.3136844302214226</v>
          </cell>
          <cell r="JX162">
            <v>89.182883829999994</v>
          </cell>
          <cell r="JZ162">
            <v>86.407857544500402</v>
          </cell>
          <cell r="KA162">
            <v>91.957910115499587</v>
          </cell>
          <cell r="KB162">
            <v>1.2343979649214343</v>
          </cell>
          <cell r="KC162">
            <v>1.2740411975714285</v>
          </cell>
          <cell r="LB162">
            <v>0.55813953500000002</v>
          </cell>
        </row>
        <row r="163">
          <cell r="E163">
            <v>0.99807128000000001</v>
          </cell>
          <cell r="H163">
            <v>0.99621328297274014</v>
          </cell>
          <cell r="I163">
            <v>0.99992927702725976</v>
          </cell>
          <cell r="N163">
            <v>258213.81</v>
          </cell>
          <cell r="X163">
            <v>3.9999999999999998E-6</v>
          </cell>
          <cell r="Y163">
            <v>0.20184346666666667</v>
          </cell>
          <cell r="EB163">
            <v>83396.122449999995</v>
          </cell>
          <cell r="EE163">
            <v>47609.420503112757</v>
          </cell>
          <cell r="EF163">
            <v>119182.82439688724</v>
          </cell>
          <cell r="IS163">
            <v>8.2879287214927701E-6</v>
          </cell>
          <cell r="IV163">
            <v>4.7314368103618589E-6</v>
          </cell>
          <cell r="IW163">
            <v>1.1844420632623683E-5</v>
          </cell>
          <cell r="JU163">
            <v>0.64</v>
          </cell>
          <cell r="JV163">
            <v>0.49</v>
          </cell>
          <cell r="JW163">
            <v>1.2311838174442538</v>
          </cell>
          <cell r="JX163">
            <v>89.597866229999994</v>
          </cell>
          <cell r="JZ163">
            <v>86.856946151680958</v>
          </cell>
          <cell r="KA163">
            <v>92.33878630831903</v>
          </cell>
          <cell r="KB163">
            <v>1.158092615355746</v>
          </cell>
          <cell r="KC163">
            <v>1.1946382164</v>
          </cell>
          <cell r="LB163">
            <v>9.2517006666666665E-2</v>
          </cell>
        </row>
        <row r="164">
          <cell r="E164">
            <v>0.99847954999999999</v>
          </cell>
          <cell r="H164">
            <v>0.99722803302571761</v>
          </cell>
          <cell r="I164">
            <v>0.99973106697428249</v>
          </cell>
          <cell r="N164">
            <v>262372.19</v>
          </cell>
          <cell r="X164">
            <v>9.9999999999999995E-7</v>
          </cell>
          <cell r="Y164">
            <v>0.19643919999999998</v>
          </cell>
          <cell r="EB164">
            <v>159959.90239999999</v>
          </cell>
          <cell r="EE164">
            <v>81218.265728570419</v>
          </cell>
          <cell r="EF164">
            <v>238701.53907142958</v>
          </cell>
          <cell r="IS164">
            <v>1.5896857437022725E-5</v>
          </cell>
          <cell r="IV164">
            <v>8.0714927441048039E-6</v>
          </cell>
          <cell r="IW164">
            <v>2.3722222129940649E-5</v>
          </cell>
          <cell r="JU164">
            <v>0.7</v>
          </cell>
          <cell r="JV164">
            <v>0.41</v>
          </cell>
          <cell r="JW164">
            <v>1.2169881477862599</v>
          </cell>
          <cell r="JX164">
            <v>94.562167930000001</v>
          </cell>
          <cell r="JZ164">
            <v>91.765284037099207</v>
          </cell>
          <cell r="KA164">
            <v>97.359051822900796</v>
          </cell>
          <cell r="KB164">
            <v>1.14706605046374</v>
          </cell>
          <cell r="KC164">
            <v>1.1820270991249999</v>
          </cell>
          <cell r="LB164">
            <v>0.19207317062500001</v>
          </cell>
        </row>
        <row r="165">
          <cell r="E165">
            <v>0.99938588235294112</v>
          </cell>
          <cell r="H165">
            <v>0.99869216894221091</v>
          </cell>
          <cell r="I165">
            <v>1.0000795957636714</v>
          </cell>
          <cell r="N165">
            <v>223798.82</v>
          </cell>
          <cell r="X165">
            <v>0</v>
          </cell>
          <cell r="Y165">
            <v>0.17466571764705879</v>
          </cell>
          <cell r="EB165">
            <v>115696.8205</v>
          </cell>
          <cell r="EE165">
            <v>48977.989878890148</v>
          </cell>
          <cell r="EF165">
            <v>182415.65112110984</v>
          </cell>
          <cell r="IS165">
            <v>1.1497980642712049E-5</v>
          </cell>
          <cell r="IV165">
            <v>4.8674455971452173E-6</v>
          </cell>
          <cell r="IW165">
            <v>1.8128515688278877E-5</v>
          </cell>
          <cell r="JU165">
            <v>0.72</v>
          </cell>
          <cell r="JV165">
            <v>0.39</v>
          </cell>
          <cell r="JW165">
            <v>1.1620798263149308</v>
          </cell>
          <cell r="JX165">
            <v>96.693387599999994</v>
          </cell>
          <cell r="JZ165">
            <v>94.609989963230873</v>
          </cell>
          <cell r="KA165">
            <v>98.776785236769115</v>
          </cell>
          <cell r="KB165">
            <v>1.1130587054497749</v>
          </cell>
          <cell r="KC165">
            <v>1.1375692658823529</v>
          </cell>
          <cell r="LB165">
            <v>0.26546003000000001</v>
          </cell>
        </row>
        <row r="166">
          <cell r="E166">
            <v>0.99970144444444453</v>
          </cell>
          <cell r="H166">
            <v>0.99951163562157108</v>
          </cell>
          <cell r="I166">
            <v>0.99989125326731787</v>
          </cell>
          <cell r="N166">
            <v>212873.18</v>
          </cell>
          <cell r="X166">
            <v>0</v>
          </cell>
          <cell r="Y166">
            <v>0.16369890000000001</v>
          </cell>
          <cell r="EB166">
            <v>128946.3214</v>
          </cell>
          <cell r="EE166">
            <v>70061.083575252123</v>
          </cell>
          <cell r="EF166">
            <v>187831.55922474788</v>
          </cell>
          <cell r="IS166">
            <v>1.2814719548893103E-5</v>
          </cell>
          <cell r="IV166">
            <v>6.962689028741977E-6</v>
          </cell>
          <cell r="IW166">
            <v>1.8666750069044229E-5</v>
          </cell>
          <cell r="JU166">
            <v>0.84</v>
          </cell>
          <cell r="JV166">
            <v>0.56000000000000005</v>
          </cell>
          <cell r="JW166">
            <v>1.1333342230753256</v>
          </cell>
          <cell r="JX166">
            <v>100.0782992</v>
          </cell>
          <cell r="JZ166">
            <v>98.156518323220695</v>
          </cell>
          <cell r="KA166">
            <v>102.00008007677931</v>
          </cell>
          <cell r="KB166">
            <v>1.0906279813691189</v>
          </cell>
          <cell r="KC166">
            <v>1.1119811022222224</v>
          </cell>
          <cell r="LB166">
            <v>0.25198412722222219</v>
          </cell>
        </row>
        <row r="167">
          <cell r="E167">
            <v>0.99988315789473681</v>
          </cell>
          <cell r="H167">
            <v>0.99986854549564552</v>
          </cell>
          <cell r="I167">
            <v>0.99989777029382809</v>
          </cell>
          <cell r="N167">
            <v>181066.03</v>
          </cell>
          <cell r="X167">
            <v>0</v>
          </cell>
          <cell r="Y167">
            <v>0.1442984736842105</v>
          </cell>
          <cell r="EB167">
            <v>107950.33869999999</v>
          </cell>
          <cell r="EE167">
            <v>61359.269860176712</v>
          </cell>
          <cell r="EF167">
            <v>154541.40753982327</v>
          </cell>
          <cell r="IS167">
            <v>1.0728133231170421E-5</v>
          </cell>
          <cell r="IV167">
            <v>6.0979004786329165E-6</v>
          </cell>
          <cell r="IW167">
            <v>1.5358365983707923E-5</v>
          </cell>
          <cell r="JU167">
            <v>0.84</v>
          </cell>
          <cell r="JV167">
            <v>0.62</v>
          </cell>
          <cell r="JW167">
            <v>1.1465405023148141</v>
          </cell>
          <cell r="JX167">
            <v>107.6651043</v>
          </cell>
          <cell r="JZ167">
            <v>106.40886088009266</v>
          </cell>
          <cell r="KA167">
            <v>108.92134771990733</v>
          </cell>
          <cell r="KB167">
            <v>1.1200932724220281</v>
          </cell>
          <cell r="KC167">
            <v>1.133316887368421</v>
          </cell>
          <cell r="LB167">
            <v>0.29371816631578951</v>
          </cell>
        </row>
        <row r="168">
          <cell r="E168">
            <v>0.99984138</v>
          </cell>
          <cell r="H168">
            <v>0.99973124579355321</v>
          </cell>
          <cell r="I168">
            <v>0.99995151420644679</v>
          </cell>
          <cell r="N168">
            <v>189811.44</v>
          </cell>
          <cell r="X168">
            <v>0</v>
          </cell>
          <cell r="Y168">
            <v>0.14288042000000001</v>
          </cell>
          <cell r="EB168">
            <v>119111.96610000001</v>
          </cell>
          <cell r="EE168">
            <v>64809.224948856041</v>
          </cell>
          <cell r="EF168">
            <v>173414.70725114396</v>
          </cell>
          <cell r="IS168">
            <v>1.1837378716324997E-5</v>
          </cell>
          <cell r="IV168">
            <v>6.4407579284438284E-6</v>
          </cell>
          <cell r="IW168">
            <v>1.7233999504206166E-5</v>
          </cell>
          <cell r="JU168">
            <v>0.86</v>
          </cell>
          <cell r="JV168">
            <v>0.59</v>
          </cell>
          <cell r="JW168">
            <v>1.1005891321074153</v>
          </cell>
          <cell r="JX168">
            <v>108.65198599999999</v>
          </cell>
          <cell r="JZ168">
            <v>107.24505878925847</v>
          </cell>
          <cell r="KA168">
            <v>110.05891321074152</v>
          </cell>
          <cell r="KB168">
            <v>1.0724505878925847</v>
          </cell>
          <cell r="KC168">
            <v>1.0865198599999999</v>
          </cell>
          <cell r="LB168">
            <v>0.36779660999999997</v>
          </cell>
        </row>
        <row r="173">
          <cell r="E173">
            <v>0.100551</v>
          </cell>
          <cell r="H173">
            <v>9.5374605239098562E-2</v>
          </cell>
          <cell r="I173">
            <v>0.10572739476090144</v>
          </cell>
          <cell r="N173">
            <v>454574.2</v>
          </cell>
          <cell r="X173">
            <v>0.90589799999999998</v>
          </cell>
          <cell r="Y173">
            <v>0.93674460000000004</v>
          </cell>
          <cell r="EE173" t="e">
            <v>#DIV/0!</v>
          </cell>
          <cell r="EF173" t="e">
            <v>#DIV/0!</v>
          </cell>
          <cell r="IS173">
            <v>0</v>
          </cell>
          <cell r="IV173" t="e">
            <v>#DIV/0!</v>
          </cell>
          <cell r="IW173" t="e">
            <v>#DIV/0!</v>
          </cell>
          <cell r="JU173">
            <v>0</v>
          </cell>
          <cell r="JV173">
            <v>0</v>
          </cell>
          <cell r="JW173">
            <v>7.2769281512367714</v>
          </cell>
          <cell r="JX173">
            <v>36.199536379999998</v>
          </cell>
          <cell r="JZ173">
            <v>36.01443200381614</v>
          </cell>
          <cell r="KA173">
            <v>36.384640756183856</v>
          </cell>
          <cell r="KB173">
            <v>7.2028864007632283</v>
          </cell>
          <cell r="KC173">
            <v>7.2399072759999994</v>
          </cell>
          <cell r="LB173">
            <v>1</v>
          </cell>
        </row>
        <row r="174">
          <cell r="E174">
            <v>0.19952700000000001</v>
          </cell>
          <cell r="H174">
            <v>0.1894235943160861</v>
          </cell>
          <cell r="I174">
            <v>0.20963040568391392</v>
          </cell>
          <cell r="N174">
            <v>818703.24</v>
          </cell>
          <cell r="X174">
            <v>0.80026000000000008</v>
          </cell>
          <cell r="Y174">
            <v>0.87013560000000001</v>
          </cell>
          <cell r="EE174" t="e">
            <v>#DIV/0!</v>
          </cell>
          <cell r="EF174" t="e">
            <v>#DIV/0!</v>
          </cell>
          <cell r="IS174">
            <v>0</v>
          </cell>
          <cell r="IV174" t="e">
            <v>#DIV/0!</v>
          </cell>
          <cell r="IW174" t="e">
            <v>#DIV/0!</v>
          </cell>
          <cell r="JU174">
            <v>0</v>
          </cell>
          <cell r="JV174">
            <v>0</v>
          </cell>
          <cell r="JW174">
            <v>6.5821035341694998</v>
          </cell>
          <cell r="JX174">
            <v>65.214492809999996</v>
          </cell>
          <cell r="JZ174">
            <v>64.607950278304997</v>
          </cell>
          <cell r="KA174">
            <v>65.821035341694994</v>
          </cell>
          <cell r="KB174">
            <v>6.4607950278304997</v>
          </cell>
          <cell r="KC174">
            <v>6.5214492809999998</v>
          </cell>
          <cell r="LB174">
            <v>0</v>
          </cell>
        </row>
        <row r="175">
          <cell r="E175">
            <v>0.30905679999999996</v>
          </cell>
          <cell r="H175">
            <v>0.29440291600783047</v>
          </cell>
          <cell r="I175">
            <v>0.32371068399216946</v>
          </cell>
          <cell r="N175">
            <v>1079447.97</v>
          </cell>
          <cell r="X175">
            <v>0.681593</v>
          </cell>
          <cell r="Y175">
            <v>0.79936893333333336</v>
          </cell>
          <cell r="EE175" t="e">
            <v>#DIV/0!</v>
          </cell>
          <cell r="EF175" t="e">
            <v>#DIV/0!</v>
          </cell>
          <cell r="IS175">
            <v>0</v>
          </cell>
          <cell r="IV175" t="e">
            <v>#DIV/0!</v>
          </cell>
          <cell r="IW175" t="e">
            <v>#DIV/0!</v>
          </cell>
          <cell r="JU175">
            <v>0.01</v>
          </cell>
          <cell r="JV175">
            <v>0</v>
          </cell>
          <cell r="JW175">
            <v>5.9085160880856362</v>
          </cell>
          <cell r="JX175">
            <v>87.280551020000004</v>
          </cell>
          <cell r="JZ175">
            <v>85.933360718715463</v>
          </cell>
          <cell r="KA175">
            <v>88.627741321284546</v>
          </cell>
          <cell r="KB175">
            <v>5.7288907145810306</v>
          </cell>
          <cell r="KC175">
            <v>5.8187034013333339</v>
          </cell>
          <cell r="LB175">
            <v>0</v>
          </cell>
        </row>
        <row r="176">
          <cell r="E176">
            <v>0.40281065000000005</v>
          </cell>
          <cell r="H176">
            <v>0.38239966241570655</v>
          </cell>
          <cell r="I176">
            <v>0.42322163758429349</v>
          </cell>
          <cell r="N176">
            <v>1267217.06</v>
          </cell>
          <cell r="X176">
            <v>0.57777000000000001</v>
          </cell>
          <cell r="Y176">
            <v>0.73462755000000002</v>
          </cell>
          <cell r="EB176">
            <v>18817.400000000001</v>
          </cell>
          <cell r="EE176">
            <v>10833.150419336635</v>
          </cell>
          <cell r="EF176">
            <v>26801.649580663368</v>
          </cell>
          <cell r="IS176">
            <v>1.8700781923922421E-6</v>
          </cell>
          <cell r="IV176">
            <v>1.0766013558784057E-6</v>
          </cell>
          <cell r="IW176">
            <v>2.6635550289060785E-6</v>
          </cell>
          <cell r="JU176">
            <v>0.06</v>
          </cell>
          <cell r="JV176">
            <v>0.05</v>
          </cell>
          <cell r="JW176">
            <v>5.3530817731097464</v>
          </cell>
          <cell r="JX176">
            <v>104.5614547</v>
          </cell>
          <cell r="JZ176">
            <v>102.06127393780507</v>
          </cell>
          <cell r="KA176">
            <v>107.06163546219493</v>
          </cell>
          <cell r="KB176">
            <v>5.1030636968902536</v>
          </cell>
          <cell r="KC176">
            <v>5.2280727349999996</v>
          </cell>
          <cell r="LB176">
            <v>0.35</v>
          </cell>
        </row>
        <row r="177">
          <cell r="E177">
            <v>0.51726711999999997</v>
          </cell>
          <cell r="H177">
            <v>0.49192485581457213</v>
          </cell>
          <cell r="I177">
            <v>0.54260938418542792</v>
          </cell>
          <cell r="N177">
            <v>1326275.48</v>
          </cell>
          <cell r="X177">
            <v>0.44963100000000006</v>
          </cell>
          <cell r="Y177">
            <v>0.66136168000000006</v>
          </cell>
          <cell r="EB177">
            <v>10616.4</v>
          </cell>
          <cell r="EE177">
            <v>3244.4236685054939</v>
          </cell>
          <cell r="EF177">
            <v>17988.376331494506</v>
          </cell>
          <cell r="IS177">
            <v>1.0550606418375012E-6</v>
          </cell>
          <cell r="IV177">
            <v>3.2243168287613379E-7</v>
          </cell>
          <cell r="IW177">
            <v>1.787689600798869E-6</v>
          </cell>
          <cell r="JU177">
            <v>0.1</v>
          </cell>
          <cell r="JV177">
            <v>0.05</v>
          </cell>
          <cell r="JW177">
            <v>4.8276738908405665</v>
          </cell>
          <cell r="JX177">
            <v>116.6894258</v>
          </cell>
          <cell r="JZ177">
            <v>112.68700432898584</v>
          </cell>
          <cell r="KA177">
            <v>120.69184727101415</v>
          </cell>
          <cell r="KB177">
            <v>4.5074801731594336</v>
          </cell>
          <cell r="KC177">
            <v>4.6675770319999996</v>
          </cell>
          <cell r="LB177">
            <v>0.6</v>
          </cell>
        </row>
        <row r="178">
          <cell r="E178">
            <v>0.61627683333333327</v>
          </cell>
          <cell r="H178">
            <v>0.58739360259171713</v>
          </cell>
          <cell r="I178">
            <v>0.64516006407494952</v>
          </cell>
          <cell r="N178">
            <v>1326255.03</v>
          </cell>
          <cell r="X178">
            <v>0.33601799999999998</v>
          </cell>
          <cell r="Y178">
            <v>0.60015350000000001</v>
          </cell>
          <cell r="EB178">
            <v>35585</v>
          </cell>
          <cell r="EE178">
            <v>-4122.9904407362337</v>
          </cell>
          <cell r="EF178">
            <v>75292.990440736234</v>
          </cell>
          <cell r="IS178">
            <v>3.5364467182649002E-6</v>
          </cell>
          <cell r="IV178">
            <v>-4.0974388123027142E-7</v>
          </cell>
          <cell r="IW178">
            <v>7.4826373177600714E-6</v>
          </cell>
          <cell r="JU178">
            <v>0.11</v>
          </cell>
          <cell r="JV178">
            <v>0.05</v>
          </cell>
          <cell r="JW178">
            <v>4.1682115858186544</v>
          </cell>
          <cell r="JX178">
            <v>119.716413</v>
          </cell>
          <cell r="JZ178">
            <v>114.38647842544037</v>
          </cell>
          <cell r="KA178">
            <v>125.04634757455963</v>
          </cell>
          <cell r="KB178">
            <v>3.8128826141813459</v>
          </cell>
          <cell r="KC178">
            <v>3.9905471000000001</v>
          </cell>
          <cell r="LB178">
            <v>0.73333333333333339</v>
          </cell>
        </row>
        <row r="179">
          <cell r="E179">
            <v>0.71273854285714278</v>
          </cell>
          <cell r="H179">
            <v>0.67819574504213354</v>
          </cell>
          <cell r="I179">
            <v>0.74728134067215213</v>
          </cell>
          <cell r="N179">
            <v>1236399.1200000001</v>
          </cell>
          <cell r="X179">
            <v>0.23049</v>
          </cell>
          <cell r="Y179">
            <v>0.5352974857142857</v>
          </cell>
          <cell r="EB179">
            <v>52773.909090000001</v>
          </cell>
          <cell r="EE179">
            <v>9903.9376398546519</v>
          </cell>
          <cell r="EF179">
            <v>95643.880540145357</v>
          </cell>
          <cell r="IS179">
            <v>5.2446850530094332E-6</v>
          </cell>
          <cell r="IV179">
            <v>9.8425594391918512E-7</v>
          </cell>
          <cell r="IW179">
            <v>9.5051141620996816E-6</v>
          </cell>
          <cell r="JU179">
            <v>0.25</v>
          </cell>
          <cell r="JV179">
            <v>0.11</v>
          </cell>
          <cell r="JW179">
            <v>3.6176502412041147</v>
          </cell>
          <cell r="JX179">
            <v>118.79675880000001</v>
          </cell>
          <cell r="JZ179">
            <v>110.975759157856</v>
          </cell>
          <cell r="KA179">
            <v>126.61775844214401</v>
          </cell>
          <cell r="KB179">
            <v>3.1707359759387428</v>
          </cell>
          <cell r="KC179">
            <v>3.3941931085714288</v>
          </cell>
          <cell r="LB179">
            <v>0.49350649285714282</v>
          </cell>
        </row>
        <row r="180">
          <cell r="E180">
            <v>0.80511169999999999</v>
          </cell>
          <cell r="H180">
            <v>0.77306899581992405</v>
          </cell>
          <cell r="I180">
            <v>0.83715440418007592</v>
          </cell>
          <cell r="N180">
            <v>1072830.0900000001</v>
          </cell>
          <cell r="X180">
            <v>0.13264899999999999</v>
          </cell>
          <cell r="Y180">
            <v>0.47260300000000005</v>
          </cell>
          <cell r="EB180">
            <v>45817.285709999996</v>
          </cell>
          <cell r="EE180">
            <v>10033.920963223856</v>
          </cell>
          <cell r="EF180">
            <v>81600.650456776144</v>
          </cell>
          <cell r="IS180">
            <v>4.5533339802988562E-6</v>
          </cell>
          <cell r="IV180">
            <v>9.9717372099824053E-7</v>
          </cell>
          <cell r="IW180">
            <v>8.1094942395994723E-6</v>
          </cell>
          <cell r="JU180">
            <v>0.26</v>
          </cell>
          <cell r="JV180">
            <v>0.14000000000000001</v>
          </cell>
          <cell r="JW180">
            <v>2.9848259239709134</v>
          </cell>
          <cell r="JX180">
            <v>111.23191660000001</v>
          </cell>
          <cell r="JZ180">
            <v>103.07079624116348</v>
          </cell>
          <cell r="KA180">
            <v>119.39303695883653</v>
          </cell>
          <cell r="KB180">
            <v>2.576769906029087</v>
          </cell>
          <cell r="KC180">
            <v>2.780797915</v>
          </cell>
          <cell r="LB180">
            <v>0.5</v>
          </cell>
        </row>
        <row r="181">
          <cell r="E181">
            <v>0.89115655555555562</v>
          </cell>
          <cell r="H181">
            <v>0.86333321800944951</v>
          </cell>
          <cell r="I181">
            <v>0.91897989310166162</v>
          </cell>
          <cell r="N181">
            <v>826979.43</v>
          </cell>
          <cell r="X181">
            <v>5.6116999999999993E-2</v>
          </cell>
          <cell r="Y181">
            <v>0.40585842222222224</v>
          </cell>
          <cell r="EB181">
            <v>85484</v>
          </cell>
          <cell r="EE181">
            <v>24509.152064076152</v>
          </cell>
          <cell r="EF181">
            <v>146458.84793592384</v>
          </cell>
          <cell r="IS181">
            <v>8.4954225450093215E-6</v>
          </cell>
          <cell r="IV181">
            <v>2.4357260189534215E-6</v>
          </cell>
          <cell r="IW181">
            <v>1.4555119071065222E-5</v>
          </cell>
          <cell r="JU181">
            <v>0.34</v>
          </cell>
          <cell r="JV181">
            <v>0.17</v>
          </cell>
          <cell r="JW181">
            <v>2.3797912733750146</v>
          </cell>
          <cell r="JX181">
            <v>99.535501240000002</v>
          </cell>
          <cell r="JZ181">
            <v>91.98039517812434</v>
          </cell>
          <cell r="KA181">
            <v>107.09060730187566</v>
          </cell>
          <cell r="KB181">
            <v>2.0440087817360966</v>
          </cell>
          <cell r="KC181">
            <v>2.2119000275555556</v>
          </cell>
          <cell r="LB181">
            <v>0.52287581666666672</v>
          </cell>
        </row>
        <row r="182">
          <cell r="E182">
            <v>0.92896180000000006</v>
          </cell>
          <cell r="H182">
            <v>0.90995462075935685</v>
          </cell>
          <cell r="I182">
            <v>0.94796897924064316</v>
          </cell>
          <cell r="N182">
            <v>704219.96</v>
          </cell>
          <cell r="X182">
            <v>3.0624000000000002E-2</v>
          </cell>
          <cell r="Y182">
            <v>0.36319193999999999</v>
          </cell>
          <cell r="EB182">
            <v>77594.272729999997</v>
          </cell>
          <cell r="EE182">
            <v>31894.309842198731</v>
          </cell>
          <cell r="EF182">
            <v>123294.23561780126</v>
          </cell>
          <cell r="IS182">
            <v>7.7113393607463858E-6</v>
          </cell>
          <cell r="IV182">
            <v>3.1696649535694142E-6</v>
          </cell>
          <cell r="IW182">
            <v>1.2253013767923355E-5</v>
          </cell>
          <cell r="JU182">
            <v>0.37</v>
          </cell>
          <cell r="JV182">
            <v>0.22</v>
          </cell>
          <cell r="JW182">
            <v>2.0781686673843165</v>
          </cell>
          <cell r="JX182">
            <v>95.948558559999995</v>
          </cell>
          <cell r="JZ182">
            <v>87.988683750784176</v>
          </cell>
          <cell r="KA182">
            <v>103.90843336921581</v>
          </cell>
          <cell r="KB182">
            <v>1.7597736750156836</v>
          </cell>
          <cell r="KC182">
            <v>1.9189711711999999</v>
          </cell>
          <cell r="LB182">
            <v>0.51363636400000001</v>
          </cell>
        </row>
        <row r="183">
          <cell r="E183">
            <v>0.96248692727272733</v>
          </cell>
          <cell r="H183">
            <v>0.94896810122555153</v>
          </cell>
          <cell r="I183">
            <v>0.97600575331990336</v>
          </cell>
          <cell r="N183">
            <v>567568.81999999995</v>
          </cell>
          <cell r="X183">
            <v>7.529000000000001E-3</v>
          </cell>
          <cell r="Y183">
            <v>0.32575885454545456</v>
          </cell>
          <cell r="EB183">
            <v>60275.88</v>
          </cell>
          <cell r="EE183">
            <v>27794.037636804183</v>
          </cell>
          <cell r="EF183">
            <v>92757.722363195819</v>
          </cell>
          <cell r="IS183">
            <v>5.9902329075882795E-6</v>
          </cell>
          <cell r="IV183">
            <v>2.7621788165802242E-6</v>
          </cell>
          <cell r="IW183">
            <v>9.2182869985963349E-6</v>
          </cell>
          <cell r="JU183">
            <v>0.43</v>
          </cell>
          <cell r="JV183">
            <v>0.25</v>
          </cell>
          <cell r="JW183">
            <v>1.7710912933034542</v>
          </cell>
          <cell r="JX183">
            <v>91.179757510000002</v>
          </cell>
          <cell r="JZ183">
            <v>84.94949388831003</v>
          </cell>
          <cell r="KA183">
            <v>97.410021131689973</v>
          </cell>
          <cell r="KB183">
            <v>1.5445362525147279</v>
          </cell>
          <cell r="KC183">
            <v>1.6578137729090909</v>
          </cell>
          <cell r="LB183">
            <v>0.54181818181818187</v>
          </cell>
        </row>
        <row r="184">
          <cell r="E184">
            <v>0.98078071666666677</v>
          </cell>
          <cell r="H184">
            <v>0.96892167971086163</v>
          </cell>
          <cell r="I184">
            <v>0.99263975362247181</v>
          </cell>
          <cell r="N184">
            <v>447840.22</v>
          </cell>
          <cell r="X184">
            <v>4.6290000000000003E-3</v>
          </cell>
          <cell r="Y184">
            <v>0.28604011666666668</v>
          </cell>
          <cell r="EB184">
            <v>83814.93548</v>
          </cell>
          <cell r="EE184">
            <v>44357.3552161443</v>
          </cell>
          <cell r="EF184">
            <v>123272.51574385571</v>
          </cell>
          <cell r="IS184">
            <v>8.3295504712612159E-6</v>
          </cell>
          <cell r="IV184">
            <v>4.4082457014203724E-6</v>
          </cell>
          <cell r="IW184">
            <v>1.2250855241102059E-5</v>
          </cell>
          <cell r="JU184">
            <v>0.56999999999999995</v>
          </cell>
          <cell r="JV184">
            <v>0.31</v>
          </cell>
          <cell r="JW184">
            <v>1.5585316489277483</v>
          </cell>
          <cell r="JX184">
            <v>87.9544937</v>
          </cell>
          <cell r="JZ184">
            <v>82.397088464335098</v>
          </cell>
          <cell r="KA184">
            <v>93.511898935664902</v>
          </cell>
          <cell r="KB184">
            <v>1.3732848077389184</v>
          </cell>
          <cell r="KC184">
            <v>1.4659082283333333</v>
          </cell>
          <cell r="LB184">
            <v>0.52150537666666663</v>
          </cell>
        </row>
        <row r="185">
          <cell r="E185">
            <v>0.98228701538461549</v>
          </cell>
          <cell r="H185">
            <v>0.9672227530616343</v>
          </cell>
          <cell r="I185">
            <v>0.99735127770759668</v>
          </cell>
          <cell r="N185">
            <v>440802.7</v>
          </cell>
          <cell r="X185">
            <v>4.7289999999999997E-3</v>
          </cell>
          <cell r="Y185">
            <v>0.26846326153846151</v>
          </cell>
          <cell r="EB185">
            <v>84598.375</v>
          </cell>
          <cell r="EE185">
            <v>18930.116257656671</v>
          </cell>
          <cell r="EF185">
            <v>150266.63374234334</v>
          </cell>
          <cell r="IS185">
            <v>8.4074088981113773E-6</v>
          </cell>
          <cell r="IV185">
            <v>1.8812799639107198E-6</v>
          </cell>
          <cell r="IW185">
            <v>1.4933537832312036E-5</v>
          </cell>
          <cell r="JU185">
            <v>0.55000000000000004</v>
          </cell>
          <cell r="JV185">
            <v>0.24</v>
          </cell>
          <cell r="JW185">
            <v>1.5131502354806263</v>
          </cell>
          <cell r="JX185">
            <v>85.120016300000003</v>
          </cell>
          <cell r="JZ185">
            <v>71.885267293759298</v>
          </cell>
          <cell r="KA185">
            <v>98.354765306240708</v>
          </cell>
          <cell r="KB185">
            <v>1.1059271891347584</v>
          </cell>
          <cell r="KC185">
            <v>1.3095387123076923</v>
          </cell>
          <cell r="LB185">
            <v>0.737179486923077</v>
          </cell>
        </row>
        <row r="186">
          <cell r="E186">
            <v>0.99595825714285713</v>
          </cell>
          <cell r="H186">
            <v>0.98242260987922414</v>
          </cell>
          <cell r="I186">
            <v>1.0094939044064901</v>
          </cell>
          <cell r="N186">
            <v>306079.28999999998</v>
          </cell>
          <cell r="X186">
            <v>1.4000000000000001E-5</v>
          </cell>
          <cell r="Y186">
            <v>0.22802104285714286</v>
          </cell>
          <cell r="EB186">
            <v>89267.461540000004</v>
          </cell>
          <cell r="EE186">
            <v>41308.532439554903</v>
          </cell>
          <cell r="EF186">
            <v>137226.39064044511</v>
          </cell>
          <cell r="IS186">
            <v>8.871423954221476E-6</v>
          </cell>
          <cell r="IV186">
            <v>4.1052528869524545E-6</v>
          </cell>
          <cell r="IW186">
            <v>1.3637595021490496E-5</v>
          </cell>
          <cell r="JU186">
            <v>0.64</v>
          </cell>
          <cell r="JV186">
            <v>0.39</v>
          </cell>
          <cell r="JW186">
            <v>1.3121366261522751</v>
          </cell>
          <cell r="JX186">
            <v>88.253473790000001</v>
          </cell>
          <cell r="JZ186">
            <v>84.657383749340738</v>
          </cell>
          <cell r="KA186">
            <v>91.849563830659264</v>
          </cell>
          <cell r="KB186">
            <v>1.2093911964191535</v>
          </cell>
          <cell r="KC186">
            <v>1.2607639112857143</v>
          </cell>
          <cell r="LB186">
            <v>0.52747252714285708</v>
          </cell>
        </row>
        <row r="187">
          <cell r="E187">
            <v>0.99858494666666664</v>
          </cell>
          <cell r="H187">
            <v>0.99517978941467744</v>
          </cell>
          <cell r="I187">
            <v>1.0019901039186558</v>
          </cell>
          <cell r="N187">
            <v>265903.71999999997</v>
          </cell>
          <cell r="X187">
            <v>9.9999999999999995E-7</v>
          </cell>
          <cell r="Y187">
            <v>0.20860041333333332</v>
          </cell>
          <cell r="EB187">
            <v>112705.9143</v>
          </cell>
          <cell r="EE187">
            <v>61434.192406822971</v>
          </cell>
          <cell r="EF187">
            <v>163977.63619317702</v>
          </cell>
          <cell r="IS187">
            <v>1.1200743592954338E-5</v>
          </cell>
          <cell r="IV187">
            <v>6.1053463011483357E-6</v>
          </cell>
          <cell r="IW187">
            <v>1.6296140884760338E-5</v>
          </cell>
          <cell r="JU187">
            <v>0.63</v>
          </cell>
          <cell r="JV187">
            <v>0.35</v>
          </cell>
          <cell r="JW187">
            <v>1.2365758064488273</v>
          </cell>
          <cell r="JX187">
            <v>90.310406110000002</v>
          </cell>
          <cell r="JZ187">
            <v>87.877626736337959</v>
          </cell>
          <cell r="KA187">
            <v>92.743185483662046</v>
          </cell>
          <cell r="KB187">
            <v>1.1717016898178394</v>
          </cell>
          <cell r="KC187">
            <v>1.2041387481333334</v>
          </cell>
          <cell r="LB187">
            <v>0.63238095266666672</v>
          </cell>
        </row>
        <row r="188">
          <cell r="E188">
            <v>0.99834410000000007</v>
          </cell>
          <cell r="H188">
            <v>0.99470819826225798</v>
          </cell>
          <cell r="I188">
            <v>1.001980001737742</v>
          </cell>
          <cell r="N188">
            <v>249408.11</v>
          </cell>
          <cell r="X188">
            <v>5.0000000000000004E-6</v>
          </cell>
          <cell r="Y188">
            <v>0.19006544999999997</v>
          </cell>
          <cell r="EB188">
            <v>101348.34480000001</v>
          </cell>
          <cell r="EE188">
            <v>57245.317276355549</v>
          </cell>
          <cell r="EF188">
            <v>145451.37232364446</v>
          </cell>
          <cell r="IS188">
            <v>1.0072025330041859E-5</v>
          </cell>
          <cell r="IV188">
            <v>5.6890547820149103E-6</v>
          </cell>
          <cell r="IW188">
            <v>1.445499587806881E-5</v>
          </cell>
          <cell r="JU188">
            <v>0.79</v>
          </cell>
          <cell r="JV188">
            <v>0.57999999999999996</v>
          </cell>
          <cell r="JW188">
            <v>1.2299073391192965</v>
          </cell>
          <cell r="JX188">
            <v>95.448145539999999</v>
          </cell>
          <cell r="JZ188">
            <v>92.50370395045627</v>
          </cell>
          <cell r="KA188">
            <v>98.392587129543728</v>
          </cell>
          <cell r="KB188">
            <v>1.1562962993807033</v>
          </cell>
          <cell r="KC188">
            <v>1.19310181925</v>
          </cell>
          <cell r="LB188">
            <v>0.44073275875000001</v>
          </cell>
        </row>
        <row r="189">
          <cell r="E189">
            <v>0.99973976470588244</v>
          </cell>
          <cell r="H189">
            <v>0.98995283643747123</v>
          </cell>
          <cell r="I189">
            <v>1.0095266929742936</v>
          </cell>
          <cell r="N189">
            <v>192743.86</v>
          </cell>
          <cell r="X189">
            <v>0</v>
          </cell>
          <cell r="Y189">
            <v>0.16029964705882355</v>
          </cell>
          <cell r="EB189">
            <v>94894.7451</v>
          </cell>
          <cell r="EE189">
            <v>65860.781898945657</v>
          </cell>
          <cell r="EF189">
            <v>123928.70830105434</v>
          </cell>
          <cell r="IS189">
            <v>9.4306648837847184E-6</v>
          </cell>
          <cell r="IV189">
            <v>6.5452619364588088E-6</v>
          </cell>
          <cell r="IW189">
            <v>1.2316067831110629E-5</v>
          </cell>
          <cell r="JU189">
            <v>0.73</v>
          </cell>
          <cell r="JV189">
            <v>0.51</v>
          </cell>
          <cell r="JW189">
            <v>1.1613321933455039</v>
          </cell>
          <cell r="JX189">
            <v>97.079565239999994</v>
          </cell>
          <cell r="JZ189">
            <v>95.445894045632159</v>
          </cell>
          <cell r="KA189">
            <v>98.713236434367829</v>
          </cell>
          <cell r="KB189">
            <v>1.1228928711250843</v>
          </cell>
          <cell r="KC189">
            <v>1.1421125322352941</v>
          </cell>
          <cell r="LB189">
            <v>0.55824682823529415</v>
          </cell>
        </row>
        <row r="190">
          <cell r="E190">
            <v>0.9997190777777778</v>
          </cell>
          <cell r="H190">
            <v>0.99336705076099219</v>
          </cell>
          <cell r="I190">
            <v>1.0060711047945634</v>
          </cell>
          <cell r="N190">
            <v>203640.19</v>
          </cell>
          <cell r="X190">
            <v>0</v>
          </cell>
          <cell r="Y190">
            <v>0.15953054444444442</v>
          </cell>
          <cell r="EB190">
            <v>139454.59650000001</v>
          </cell>
          <cell r="EE190">
            <v>84892.316696216396</v>
          </cell>
          <cell r="EF190">
            <v>194016.87630378362</v>
          </cell>
          <cell r="IS190">
            <v>1.385903470955124E-5</v>
          </cell>
          <cell r="IV190">
            <v>8.4366209016787709E-6</v>
          </cell>
          <cell r="IW190">
            <v>1.9281448517423709E-5</v>
          </cell>
          <cell r="JU190">
            <v>0.84</v>
          </cell>
          <cell r="JV190">
            <v>0.56999999999999995</v>
          </cell>
          <cell r="JW190">
            <v>1.1932032862782829</v>
          </cell>
          <cell r="JX190">
            <v>102.4165771</v>
          </cell>
          <cell r="JZ190">
            <v>97.44485843495454</v>
          </cell>
          <cell r="KA190">
            <v>107.38829576504546</v>
          </cell>
          <cell r="KB190">
            <v>1.0827206492772727</v>
          </cell>
          <cell r="KC190">
            <v>1.1379619677777777</v>
          </cell>
          <cell r="LB190">
            <v>0.55068226111111107</v>
          </cell>
        </row>
        <row r="191">
          <cell r="E191">
            <v>0.99972593684210531</v>
          </cell>
          <cell r="H191">
            <v>0.99098735313354758</v>
          </cell>
          <cell r="I191">
            <v>1.008464520550663</v>
          </cell>
          <cell r="N191">
            <v>200624.64000000001</v>
          </cell>
          <cell r="X191">
            <v>0</v>
          </cell>
          <cell r="Y191">
            <v>0.15211377894736841</v>
          </cell>
          <cell r="EB191">
            <v>111478.3654</v>
          </cell>
          <cell r="EE191">
            <v>66910.75637869077</v>
          </cell>
          <cell r="EF191">
            <v>156045.97442130922</v>
          </cell>
          <cell r="IS191">
            <v>1.1078749458377556E-5</v>
          </cell>
          <cell r="IV191">
            <v>6.6496086781521205E-6</v>
          </cell>
          <cell r="IW191">
            <v>1.5507890238602995E-5</v>
          </cell>
          <cell r="JU191">
            <v>0.79</v>
          </cell>
          <cell r="JV191">
            <v>0.52</v>
          </cell>
          <cell r="JW191">
            <v>1.1217088922415683</v>
          </cell>
          <cell r="JX191">
            <v>104.863297</v>
          </cell>
          <cell r="JZ191">
            <v>103.16424923705101</v>
          </cell>
          <cell r="KA191">
            <v>106.562344762949</v>
          </cell>
          <cell r="KB191">
            <v>1.0859394656531685</v>
          </cell>
          <cell r="KC191">
            <v>1.1038241789473684</v>
          </cell>
          <cell r="LB191">
            <v>0.64372469631578944</v>
          </cell>
        </row>
        <row r="192">
          <cell r="E192">
            <v>0.99988246999999997</v>
          </cell>
          <cell r="H192">
            <v>0.99577370408874677</v>
          </cell>
          <cell r="I192">
            <v>1.0039912359112531</v>
          </cell>
          <cell r="N192">
            <v>182804.92</v>
          </cell>
          <cell r="X192">
            <v>0</v>
          </cell>
          <cell r="Y192">
            <v>0.13984970000000002</v>
          </cell>
          <cell r="EB192">
            <v>168749.30910000001</v>
          </cell>
          <cell r="EE192">
            <v>102231.08217488659</v>
          </cell>
          <cell r="EF192">
            <v>235267.53602511343</v>
          </cell>
          <cell r="IS192">
            <v>1.6770351001156787E-5</v>
          </cell>
          <cell r="IV192">
            <v>1.0159752003991766E-5</v>
          </cell>
          <cell r="IW192">
            <v>2.3380949998321809E-5</v>
          </cell>
          <cell r="JU192">
            <v>0.82</v>
          </cell>
          <cell r="JV192">
            <v>0.55000000000000004</v>
          </cell>
          <cell r="JW192">
            <v>1.094554366617845</v>
          </cell>
          <cell r="JX192">
            <v>108.3038988</v>
          </cell>
          <cell r="JZ192">
            <v>107.15236093821549</v>
          </cell>
          <cell r="KA192">
            <v>109.4554366617845</v>
          </cell>
          <cell r="KB192">
            <v>1.071523609382155</v>
          </cell>
          <cell r="KC192">
            <v>1.083038988</v>
          </cell>
          <cell r="LB192">
            <v>0.64363636349999997</v>
          </cell>
        </row>
        <row r="197">
          <cell r="E197">
            <v>0.90695759999999992</v>
          </cell>
          <cell r="H197">
            <v>0.90216978317099605</v>
          </cell>
          <cell r="I197">
            <v>0.91174541682900379</v>
          </cell>
          <cell r="N197">
            <v>0</v>
          </cell>
          <cell r="X197">
            <v>7.6000000000000004E-5</v>
          </cell>
          <cell r="Y197">
            <v>9.2942399999999994E-2</v>
          </cell>
          <cell r="EB197">
            <v>31704</v>
          </cell>
          <cell r="EE197">
            <v>31704</v>
          </cell>
          <cell r="EF197">
            <v>31704</v>
          </cell>
          <cell r="IS197">
            <v>3.1507519110824897E-6</v>
          </cell>
          <cell r="IV197">
            <v>3.1507519110824897E-6</v>
          </cell>
          <cell r="IW197">
            <v>3.1507519110824897E-6</v>
          </cell>
          <cell r="JU197">
            <v>0.01</v>
          </cell>
          <cell r="JV197">
            <v>0.01</v>
          </cell>
          <cell r="JW197">
            <v>1.1253453464296337</v>
          </cell>
          <cell r="JX197">
            <v>5.62101512</v>
          </cell>
          <cell r="JZ197">
            <v>5.6153035078518316</v>
          </cell>
          <cell r="KA197">
            <v>5.6267267321481684</v>
          </cell>
          <cell r="KB197">
            <v>1.1230607015703664</v>
          </cell>
          <cell r="KC197">
            <v>1.1242030240000001</v>
          </cell>
          <cell r="LB197">
            <v>1</v>
          </cell>
        </row>
        <row r="198">
          <cell r="E198">
            <v>0.91130679999999997</v>
          </cell>
          <cell r="H198">
            <v>0.90977615221865127</v>
          </cell>
          <cell r="I198">
            <v>0.91283744778134857</v>
          </cell>
          <cell r="N198">
            <v>0</v>
          </cell>
          <cell r="X198">
            <v>0</v>
          </cell>
          <cell r="Y198">
            <v>8.8593199999999997E-2</v>
          </cell>
          <cell r="EB198">
            <v>21978.57143</v>
          </cell>
          <cell r="EE198">
            <v>14594.402976592828</v>
          </cell>
          <cell r="EF198">
            <v>29362.739883407172</v>
          </cell>
          <cell r="IS198">
            <v>2.1842362457713699E-6</v>
          </cell>
          <cell r="IV198">
            <v>1.4503956305074383E-6</v>
          </cell>
          <cell r="IW198">
            <v>2.9180768610353012E-6</v>
          </cell>
          <cell r="JU198">
            <v>0.13</v>
          </cell>
          <cell r="JV198">
            <v>7.0000000000000007E-2</v>
          </cell>
          <cell r="JW198">
            <v>1.0297031399339147</v>
          </cell>
          <cell r="JX198">
            <v>10.291005589999999</v>
          </cell>
          <cell r="JZ198">
            <v>10.284979780660851</v>
          </cell>
          <cell r="KA198">
            <v>10.297031399339147</v>
          </cell>
          <cell r="KB198">
            <v>1.0284979780660852</v>
          </cell>
          <cell r="KC198">
            <v>1.029100559</v>
          </cell>
          <cell r="LB198">
            <v>0.57142857000000002</v>
          </cell>
        </row>
        <row r="199">
          <cell r="E199">
            <v>0.92380093333333346</v>
          </cell>
          <cell r="H199">
            <v>0.92253264238021415</v>
          </cell>
          <cell r="I199">
            <v>0.92506922428645266</v>
          </cell>
          <cell r="N199">
            <v>0</v>
          </cell>
          <cell r="X199">
            <v>0</v>
          </cell>
          <cell r="Y199">
            <v>7.6099066666666673E-2</v>
          </cell>
          <cell r="EB199">
            <v>31871.36364</v>
          </cell>
          <cell r="EE199">
            <v>13749.067325086537</v>
          </cell>
          <cell r="EF199">
            <v>49993.659954913463</v>
          </cell>
          <cell r="IS199">
            <v>3.1673845539217439E-6</v>
          </cell>
          <cell r="IV199">
            <v>1.3663859497261613E-6</v>
          </cell>
          <cell r="IW199">
            <v>4.9683831581173266E-6</v>
          </cell>
          <cell r="JU199">
            <v>0.28999999999999998</v>
          </cell>
          <cell r="JV199">
            <v>0.11</v>
          </cell>
          <cell r="JW199">
            <v>1.0001379607806256</v>
          </cell>
          <cell r="JX199">
            <v>14.994425870000001</v>
          </cell>
          <cell r="JZ199">
            <v>14.986782328290619</v>
          </cell>
          <cell r="KA199">
            <v>15.002069411709382</v>
          </cell>
          <cell r="KB199">
            <v>0.99911882188604129</v>
          </cell>
          <cell r="KC199">
            <v>0.99962839133333337</v>
          </cell>
          <cell r="LB199">
            <v>0.63636363666666662</v>
          </cell>
        </row>
        <row r="200">
          <cell r="E200">
            <v>0.92974564999999998</v>
          </cell>
          <cell r="H200">
            <v>0.92872433153326095</v>
          </cell>
          <cell r="I200">
            <v>0.93076696846673901</v>
          </cell>
          <cell r="N200">
            <v>0</v>
          </cell>
          <cell r="X200">
            <v>0</v>
          </cell>
          <cell r="Y200">
            <v>7.0154350000000004E-2</v>
          </cell>
          <cell r="EB200">
            <v>42025.95652</v>
          </cell>
          <cell r="EE200">
            <v>24884.411591955442</v>
          </cell>
          <cell r="EF200">
            <v>59167.501448044553</v>
          </cell>
          <cell r="IS200">
            <v>4.176550681947376E-6</v>
          </cell>
          <cell r="IV200">
            <v>2.4730194101538252E-6</v>
          </cell>
          <cell r="IW200">
            <v>5.8800819537409267E-6</v>
          </cell>
          <cell r="JU200">
            <v>0.43</v>
          </cell>
          <cell r="JV200">
            <v>0.23</v>
          </cell>
          <cell r="JW200">
            <v>0.98522284697175677</v>
          </cell>
          <cell r="JX200">
            <v>19.694876229999998</v>
          </cell>
          <cell r="JZ200">
            <v>19.685295520564861</v>
          </cell>
          <cell r="KA200">
            <v>19.704456939435136</v>
          </cell>
          <cell r="KB200">
            <v>0.98426477602824303</v>
          </cell>
          <cell r="KC200">
            <v>0.9847438114999999</v>
          </cell>
          <cell r="LB200">
            <v>0.5</v>
          </cell>
        </row>
        <row r="201">
          <cell r="E201">
            <v>0.93410043999999992</v>
          </cell>
          <cell r="H201">
            <v>0.93319693254930391</v>
          </cell>
          <cell r="I201">
            <v>0.93500394745069604</v>
          </cell>
          <cell r="N201">
            <v>0</v>
          </cell>
          <cell r="X201">
            <v>0</v>
          </cell>
          <cell r="Y201">
            <v>6.5799559999999993E-2</v>
          </cell>
          <cell r="EB201">
            <v>63113.428569999996</v>
          </cell>
          <cell r="EE201">
            <v>38112.765701490454</v>
          </cell>
          <cell r="EF201">
            <v>88114.091438509538</v>
          </cell>
          <cell r="IS201">
            <v>6.2722292354874998E-6</v>
          </cell>
          <cell r="IV201">
            <v>3.7876567427015586E-6</v>
          </cell>
          <cell r="IW201">
            <v>8.756801728273441E-6</v>
          </cell>
          <cell r="JU201">
            <v>0.55000000000000004</v>
          </cell>
          <cell r="JV201">
            <v>0.28000000000000003</v>
          </cell>
          <cell r="JW201">
            <v>0.97563436601371867</v>
          </cell>
          <cell r="JX201">
            <v>24.38033003</v>
          </cell>
          <cell r="JZ201">
            <v>24.369800909657034</v>
          </cell>
          <cell r="KA201">
            <v>24.390859150342965</v>
          </cell>
          <cell r="KB201">
            <v>0.97479203638628131</v>
          </cell>
          <cell r="KC201">
            <v>0.97521320119999999</v>
          </cell>
          <cell r="LB201">
            <v>0.57857142799999994</v>
          </cell>
        </row>
        <row r="202">
          <cell r="E202">
            <v>0.93722539999999999</v>
          </cell>
          <cell r="H202">
            <v>0.93636161848016453</v>
          </cell>
          <cell r="I202">
            <v>0.93808918151983545</v>
          </cell>
          <cell r="N202">
            <v>0</v>
          </cell>
          <cell r="X202">
            <v>0</v>
          </cell>
          <cell r="Y202">
            <v>6.2674599999999997E-2</v>
          </cell>
          <cell r="EB202">
            <v>73070.729730000006</v>
          </cell>
          <cell r="EE202">
            <v>44989.533425817637</v>
          </cell>
          <cell r="EF202">
            <v>101151.92603418237</v>
          </cell>
          <cell r="IS202">
            <v>7.2617884601624276E-6</v>
          </cell>
          <cell r="IV202">
            <v>4.4710717392160124E-6</v>
          </cell>
          <cell r="IW202">
            <v>1.0052505181108842E-5</v>
          </cell>
          <cell r="JU202">
            <v>0.71</v>
          </cell>
          <cell r="JV202">
            <v>0.37</v>
          </cell>
          <cell r="JW202">
            <v>0.97030324666991186</v>
          </cell>
          <cell r="JX202">
            <v>29.097652459999999</v>
          </cell>
          <cell r="JZ202">
            <v>29.086207519902644</v>
          </cell>
          <cell r="KA202">
            <v>29.109097400097355</v>
          </cell>
          <cell r="KB202">
            <v>0.96954025066342142</v>
          </cell>
          <cell r="KC202">
            <v>0.96992174866666658</v>
          </cell>
          <cell r="LB202">
            <v>0.57207207166666663</v>
          </cell>
        </row>
        <row r="203">
          <cell r="E203">
            <v>0.93830222857142864</v>
          </cell>
          <cell r="H203">
            <v>0.9374388122558408</v>
          </cell>
          <cell r="I203">
            <v>0.93916564488701659</v>
          </cell>
          <cell r="N203">
            <v>0</v>
          </cell>
          <cell r="X203">
            <v>0</v>
          </cell>
          <cell r="Y203">
            <v>6.1597771428571431E-2</v>
          </cell>
          <cell r="EB203">
            <v>83512.047619999998</v>
          </cell>
          <cell r="EE203">
            <v>52698.042868407938</v>
          </cell>
          <cell r="EF203">
            <v>114326.05237159206</v>
          </cell>
          <cell r="IS203">
            <v>8.2994493955692293E-6</v>
          </cell>
          <cell r="IV203">
            <v>5.2371454478281378E-6</v>
          </cell>
          <cell r="IW203">
            <v>1.1361753343310322E-5</v>
          </cell>
          <cell r="JU203">
            <v>0.77</v>
          </cell>
          <cell r="JV203">
            <v>0.42</v>
          </cell>
          <cell r="JW203">
            <v>0.96488918136739943</v>
          </cell>
          <cell r="JX203">
            <v>33.757645320000002</v>
          </cell>
          <cell r="JZ203">
            <v>33.744169292141024</v>
          </cell>
          <cell r="KA203">
            <v>33.77112134785898</v>
          </cell>
          <cell r="KB203">
            <v>0.96411912263260069</v>
          </cell>
          <cell r="KC203">
            <v>0.96450415200000006</v>
          </cell>
          <cell r="LB203">
            <v>0.61904761857142865</v>
          </cell>
        </row>
        <row r="204">
          <cell r="E204">
            <v>0.94045067500000001</v>
          </cell>
          <cell r="H204">
            <v>0.93971970170617414</v>
          </cell>
          <cell r="I204">
            <v>0.941181648293826</v>
          </cell>
          <cell r="N204">
            <v>0</v>
          </cell>
          <cell r="X204">
            <v>0</v>
          </cell>
          <cell r="Y204">
            <v>5.9449324999999997E-2</v>
          </cell>
          <cell r="EB204">
            <v>70948.421050000004</v>
          </cell>
          <cell r="EE204">
            <v>47908.509592064031</v>
          </cell>
          <cell r="EF204">
            <v>93988.332507935978</v>
          </cell>
          <cell r="IS204">
            <v>7.050872861833606E-6</v>
          </cell>
          <cell r="IV204">
            <v>4.7611603631816027E-6</v>
          </cell>
          <cell r="IW204">
            <v>9.3405853604856102E-6</v>
          </cell>
          <cell r="JU204">
            <v>0.89</v>
          </cell>
          <cell r="JV204">
            <v>0.56999999999999995</v>
          </cell>
          <cell r="JW204">
            <v>0.96262879592923034</v>
          </cell>
          <cell r="JX204">
            <v>38.490588500000001</v>
          </cell>
          <cell r="JZ204">
            <v>38.476025162830787</v>
          </cell>
          <cell r="KA204">
            <v>38.505151837169215</v>
          </cell>
          <cell r="KB204">
            <v>0.96190062907076967</v>
          </cell>
          <cell r="KC204">
            <v>0.96226471250000001</v>
          </cell>
          <cell r="LB204">
            <v>0.55701754375000001</v>
          </cell>
        </row>
        <row r="205">
          <cell r="E205">
            <v>0.94198608888888891</v>
          </cell>
          <cell r="H205">
            <v>0.9412786619349196</v>
          </cell>
          <cell r="I205">
            <v>0.9426935158428581</v>
          </cell>
          <cell r="N205">
            <v>0</v>
          </cell>
          <cell r="X205">
            <v>0</v>
          </cell>
          <cell r="Y205">
            <v>5.7913911111111105E-2</v>
          </cell>
          <cell r="EB205">
            <v>77577.803920000006</v>
          </cell>
          <cell r="EE205">
            <v>50682.287305533406</v>
          </cell>
          <cell r="EF205">
            <v>104473.32053446661</v>
          </cell>
          <cell r="IS205">
            <v>7.7097026860497944E-6</v>
          </cell>
          <cell r="IV205">
            <v>5.0368191264806073E-6</v>
          </cell>
          <cell r="IW205">
            <v>1.038258624561898E-5</v>
          </cell>
          <cell r="JU205">
            <v>0.79</v>
          </cell>
          <cell r="JV205">
            <v>0.51</v>
          </cell>
          <cell r="JW205">
            <v>0.96220962198067372</v>
          </cell>
          <cell r="JX205">
            <v>43.283047930000002</v>
          </cell>
          <cell r="JZ205">
            <v>43.266662870869688</v>
          </cell>
          <cell r="KA205">
            <v>43.299432989130317</v>
          </cell>
          <cell r="KB205">
            <v>0.96148139713043745</v>
          </cell>
          <cell r="KC205">
            <v>0.96184550955555559</v>
          </cell>
          <cell r="LB205">
            <v>0.70806100222222224</v>
          </cell>
        </row>
        <row r="206">
          <cell r="E206">
            <v>0.94325854000000009</v>
          </cell>
          <cell r="H206">
            <v>0.94251947505021705</v>
          </cell>
          <cell r="I206">
            <v>0.94399760494978302</v>
          </cell>
          <cell r="N206">
            <v>0</v>
          </cell>
          <cell r="X206">
            <v>0</v>
          </cell>
          <cell r="Y206">
            <v>5.6641459999999998E-2</v>
          </cell>
          <cell r="EB206">
            <v>89219.462960000004</v>
          </cell>
          <cell r="EE206">
            <v>54583.689389202947</v>
          </cell>
          <cell r="EF206">
            <v>123855.23653079706</v>
          </cell>
          <cell r="IS206">
            <v>8.8666538426373146E-6</v>
          </cell>
          <cell r="IV206">
            <v>5.424541498137907E-6</v>
          </cell>
          <cell r="IW206">
            <v>1.2308766187136722E-5</v>
          </cell>
          <cell r="JU206">
            <v>0.88</v>
          </cell>
          <cell r="JV206">
            <v>0.54</v>
          </cell>
          <cell r="JW206">
            <v>0.9603419449249061</v>
          </cell>
          <cell r="JX206">
            <v>47.999278089999997</v>
          </cell>
          <cell r="JZ206">
            <v>47.981458933754688</v>
          </cell>
          <cell r="KA206">
            <v>48.017097246245307</v>
          </cell>
          <cell r="KB206">
            <v>0.95962917867509379</v>
          </cell>
          <cell r="KC206">
            <v>0.95998556179999994</v>
          </cell>
          <cell r="LB206">
            <v>0.74814814800000007</v>
          </cell>
        </row>
        <row r="207">
          <cell r="E207">
            <v>0.94377061818181818</v>
          </cell>
          <cell r="H207">
            <v>0.94312647761100732</v>
          </cell>
          <cell r="I207">
            <v>0.94441475875262915</v>
          </cell>
          <cell r="N207">
            <v>0</v>
          </cell>
          <cell r="X207">
            <v>0</v>
          </cell>
          <cell r="Y207">
            <v>5.612938181818182E-2</v>
          </cell>
          <cell r="EB207">
            <v>88108.036359999998</v>
          </cell>
          <cell r="EE207">
            <v>62067.204233407596</v>
          </cell>
          <cell r="EF207">
            <v>114148.8684865924</v>
          </cell>
          <cell r="IS207">
            <v>8.7561999729685674E-6</v>
          </cell>
          <cell r="IV207">
            <v>6.1682551840132526E-6</v>
          </cell>
          <cell r="IW207">
            <v>1.1344144761923882E-5</v>
          </cell>
          <cell r="JU207">
            <v>0.87</v>
          </cell>
          <cell r="JV207">
            <v>0.55000000000000004</v>
          </cell>
          <cell r="JW207">
            <v>0.95708877025422767</v>
          </cell>
          <cell r="JX207">
            <v>52.623340050000003</v>
          </cell>
          <cell r="JZ207">
            <v>52.606797736017484</v>
          </cell>
          <cell r="KA207">
            <v>52.639882363982522</v>
          </cell>
          <cell r="KB207">
            <v>0.95648723156395421</v>
          </cell>
          <cell r="KC207">
            <v>0.956788000909091</v>
          </cell>
          <cell r="LB207">
            <v>0.79504132272727268</v>
          </cell>
        </row>
        <row r="208">
          <cell r="E208">
            <v>0.94525460000000006</v>
          </cell>
          <cell r="H208">
            <v>0.94461186290356425</v>
          </cell>
          <cell r="I208">
            <v>0.94589733709643575</v>
          </cell>
          <cell r="N208">
            <v>0</v>
          </cell>
          <cell r="X208">
            <v>0</v>
          </cell>
          <cell r="Y208">
            <v>5.4645399999999997E-2</v>
          </cell>
          <cell r="EB208">
            <v>118919.4921</v>
          </cell>
          <cell r="EE208">
            <v>81295.98429432213</v>
          </cell>
          <cell r="EF208">
            <v>156542.99990567786</v>
          </cell>
          <cell r="IS208">
            <v>1.1818250599262996E-5</v>
          </cell>
          <cell r="IV208">
            <v>8.0792164357389449E-6</v>
          </cell>
          <cell r="IW208">
            <v>1.5557284762787047E-5</v>
          </cell>
          <cell r="JU208">
            <v>0.88</v>
          </cell>
          <cell r="JV208">
            <v>0.63</v>
          </cell>
          <cell r="JW208">
            <v>0.9557755149108067</v>
          </cell>
          <cell r="JX208">
            <v>57.329105920000003</v>
          </cell>
          <cell r="JZ208">
            <v>57.311680945351604</v>
          </cell>
          <cell r="KA208">
            <v>57.346530894648403</v>
          </cell>
          <cell r="KB208">
            <v>0.9551946824225267</v>
          </cell>
          <cell r="KC208">
            <v>0.95548509866666675</v>
          </cell>
          <cell r="LB208">
            <v>0.75264550250000006</v>
          </cell>
        </row>
        <row r="209">
          <cell r="E209">
            <v>0.94490561538461537</v>
          </cell>
          <cell r="H209">
            <v>0.94415604837122069</v>
          </cell>
          <cell r="I209">
            <v>0.94565518239801016</v>
          </cell>
          <cell r="N209">
            <v>0</v>
          </cell>
          <cell r="X209">
            <v>0</v>
          </cell>
          <cell r="Y209">
            <v>5.4994384615384612E-2</v>
          </cell>
          <cell r="EB209">
            <v>116797.0159</v>
          </cell>
          <cell r="EE209">
            <v>77908.761275498226</v>
          </cell>
          <cell r="EF209">
            <v>155685.27052450177</v>
          </cell>
          <cell r="IS209">
            <v>1.1607318352752237E-5</v>
          </cell>
          <cell r="IV209">
            <v>7.7425933156335313E-6</v>
          </cell>
          <cell r="IW209">
            <v>1.547204338987094E-5</v>
          </cell>
          <cell r="JU209">
            <v>0.95</v>
          </cell>
          <cell r="JV209">
            <v>0.63</v>
          </cell>
          <cell r="JW209">
            <v>0.95905718631755443</v>
          </cell>
          <cell r="JX209">
            <v>62.283866779999997</v>
          </cell>
          <cell r="JZ209">
            <v>62.229016449358959</v>
          </cell>
          <cell r="KA209">
            <v>62.338717110641035</v>
          </cell>
          <cell r="KB209">
            <v>0.95736948383629172</v>
          </cell>
          <cell r="KC209">
            <v>0.95821333507692308</v>
          </cell>
          <cell r="LB209">
            <v>0.79975580000000002</v>
          </cell>
        </row>
        <row r="210">
          <cell r="E210">
            <v>0.94590518571428572</v>
          </cell>
          <cell r="H210">
            <v>0.94520088974119165</v>
          </cell>
          <cell r="I210">
            <v>0.94660948168737979</v>
          </cell>
          <cell r="N210">
            <v>0</v>
          </cell>
          <cell r="X210">
            <v>0</v>
          </cell>
          <cell r="Y210">
            <v>5.3994814285714288E-2</v>
          </cell>
          <cell r="EB210">
            <v>112913.3636</v>
          </cell>
          <cell r="EE210">
            <v>74772.976781863676</v>
          </cell>
          <cell r="EF210">
            <v>151053.7504181363</v>
          </cell>
          <cell r="IS210">
            <v>1.1221359959293842E-5</v>
          </cell>
          <cell r="IV210">
            <v>7.430958222709551E-6</v>
          </cell>
          <cell r="IW210">
            <v>1.5011761695878135E-5</v>
          </cell>
          <cell r="JU210">
            <v>0.92</v>
          </cell>
          <cell r="JV210">
            <v>0.66</v>
          </cell>
          <cell r="JW210">
            <v>0.96073107218758869</v>
          </cell>
          <cell r="JX210">
            <v>67.229102819999994</v>
          </cell>
          <cell r="JZ210">
            <v>67.207030586868783</v>
          </cell>
          <cell r="KA210">
            <v>67.251175053131206</v>
          </cell>
          <cell r="KB210">
            <v>0.96010043695526837</v>
          </cell>
          <cell r="KC210">
            <v>0.96041575457142847</v>
          </cell>
          <cell r="LB210">
            <v>0.81493506500000001</v>
          </cell>
        </row>
        <row r="211">
          <cell r="E211">
            <v>0.94658429333333327</v>
          </cell>
          <cell r="H211">
            <v>0.94589747020035531</v>
          </cell>
          <cell r="I211">
            <v>0.94727111646631124</v>
          </cell>
          <cell r="N211">
            <v>0</v>
          </cell>
          <cell r="X211">
            <v>0</v>
          </cell>
          <cell r="Y211">
            <v>5.3315706666666664E-2</v>
          </cell>
          <cell r="EB211">
            <v>133929.61429999999</v>
          </cell>
          <cell r="EE211">
            <v>90906.101793792579</v>
          </cell>
          <cell r="EF211">
            <v>176953.12680620741</v>
          </cell>
          <cell r="IS211">
            <v>1.3309960516220845E-5</v>
          </cell>
          <cell r="IV211">
            <v>9.0342724563415119E-6</v>
          </cell>
          <cell r="IW211">
            <v>1.758564857610018E-5</v>
          </cell>
          <cell r="JU211">
            <v>0.97</v>
          </cell>
          <cell r="JV211">
            <v>0.7</v>
          </cell>
          <cell r="JW211">
            <v>0.96200431590394264</v>
          </cell>
          <cell r="JX211">
            <v>71.920571679999995</v>
          </cell>
          <cell r="JZ211">
            <v>71.690819667204295</v>
          </cell>
          <cell r="KA211">
            <v>72.150323692795695</v>
          </cell>
          <cell r="KB211">
            <v>0.95587759556272389</v>
          </cell>
          <cell r="KC211">
            <v>0.95894095573333327</v>
          </cell>
          <cell r="LB211">
            <v>0.80952380933333334</v>
          </cell>
        </row>
        <row r="212">
          <cell r="E212">
            <v>0.94722157500000004</v>
          </cell>
          <cell r="H212">
            <v>0.94652536013536259</v>
          </cell>
          <cell r="I212">
            <v>0.94791778986463748</v>
          </cell>
          <cell r="N212">
            <v>0</v>
          </cell>
          <cell r="X212">
            <v>0</v>
          </cell>
          <cell r="Y212">
            <v>5.2678424999999994E-2</v>
          </cell>
          <cell r="EB212">
            <v>109991.4225</v>
          </cell>
          <cell r="EE212">
            <v>73748.747175422192</v>
          </cell>
          <cell r="EF212">
            <v>146234.09782457782</v>
          </cell>
          <cell r="IS212">
            <v>1.0930976679427092E-5</v>
          </cell>
          <cell r="IV212">
            <v>7.3291700133390372E-6</v>
          </cell>
          <cell r="IW212">
            <v>1.453278334551515E-5</v>
          </cell>
          <cell r="JU212">
            <v>0.97</v>
          </cell>
          <cell r="JV212">
            <v>0.71</v>
          </cell>
          <cell r="JW212">
            <v>0.97886195622957961</v>
          </cell>
          <cell r="JX212">
            <v>77.752645920000006</v>
          </cell>
          <cell r="JZ212">
            <v>77.196335341633642</v>
          </cell>
          <cell r="KA212">
            <v>78.308956498366371</v>
          </cell>
          <cell r="KB212">
            <v>0.96495419177042052</v>
          </cell>
          <cell r="KC212">
            <v>0.97190807400000012</v>
          </cell>
          <cell r="LB212">
            <v>0.83714788750000002</v>
          </cell>
        </row>
        <row r="213">
          <cell r="E213">
            <v>0.94746447058823535</v>
          </cell>
          <cell r="H213">
            <v>0.94682997167182692</v>
          </cell>
          <cell r="I213">
            <v>0.94809896950464378</v>
          </cell>
          <cell r="N213">
            <v>0</v>
          </cell>
          <cell r="X213">
            <v>0</v>
          </cell>
          <cell r="Y213">
            <v>5.24355294117647E-2</v>
          </cell>
          <cell r="EB213">
            <v>121627.13039999999</v>
          </cell>
          <cell r="EE213">
            <v>74257.920790258329</v>
          </cell>
          <cell r="EF213">
            <v>168996.34000974166</v>
          </cell>
          <cell r="IS213">
            <v>1.2087336410146327E-5</v>
          </cell>
          <cell r="IV213">
            <v>7.3797718219441887E-6</v>
          </cell>
          <cell r="IW213">
            <v>1.6794900998348465E-5</v>
          </cell>
          <cell r="JU213">
            <v>0.96</v>
          </cell>
          <cell r="JV213">
            <v>0.69</v>
          </cell>
          <cell r="JW213">
            <v>0.96938225125676802</v>
          </cell>
          <cell r="JX213">
            <v>82.243672549999999</v>
          </cell>
          <cell r="JZ213">
            <v>82.089853743174714</v>
          </cell>
          <cell r="KA213">
            <v>82.397491356825284</v>
          </cell>
          <cell r="KB213">
            <v>0.9657629852138202</v>
          </cell>
          <cell r="KC213">
            <v>0.96757261823529406</v>
          </cell>
          <cell r="LB213">
            <v>0.89002557529411763</v>
          </cell>
        </row>
        <row r="214">
          <cell r="E214">
            <v>0.94801657777777781</v>
          </cell>
          <cell r="H214">
            <v>0.94740621044132733</v>
          </cell>
          <cell r="I214">
            <v>0.9486269451142284</v>
          </cell>
          <cell r="N214">
            <v>0</v>
          </cell>
          <cell r="X214">
            <v>0</v>
          </cell>
          <cell r="Y214">
            <v>5.1883422222222225E-2</v>
          </cell>
          <cell r="EB214">
            <v>138546.25760000001</v>
          </cell>
          <cell r="EE214">
            <v>98251.675720084953</v>
          </cell>
          <cell r="EF214">
            <v>178840.83947991507</v>
          </cell>
          <cell r="IS214">
            <v>1.3768763749259619E-5</v>
          </cell>
          <cell r="IV214">
            <v>9.7642775372859795E-6</v>
          </cell>
          <cell r="IW214">
            <v>1.7773249961233255E-5</v>
          </cell>
          <cell r="JU214">
            <v>0.98</v>
          </cell>
          <cell r="JV214">
            <v>0.66</v>
          </cell>
          <cell r="JW214">
            <v>0.95421322959570176</v>
          </cell>
          <cell r="JX214">
            <v>85.737472659999995</v>
          </cell>
          <cell r="JZ214">
            <v>85.595754656386831</v>
          </cell>
          <cell r="KA214">
            <v>85.879190663613159</v>
          </cell>
          <cell r="KB214">
            <v>0.95106394062652033</v>
          </cell>
          <cell r="KC214">
            <v>0.9526385851111111</v>
          </cell>
          <cell r="LB214">
            <v>0.95538720555555556</v>
          </cell>
        </row>
        <row r="215">
          <cell r="E215">
            <v>0.94803428421052627</v>
          </cell>
          <cell r="H215">
            <v>0.94737787617045122</v>
          </cell>
          <cell r="I215">
            <v>0.94869069225060132</v>
          </cell>
          <cell r="N215">
            <v>0</v>
          </cell>
          <cell r="X215">
            <v>0</v>
          </cell>
          <cell r="Y215">
            <v>5.1865715789473688E-2</v>
          </cell>
          <cell r="EB215">
            <v>143375.1139</v>
          </cell>
          <cell r="EE215">
            <v>99356.929230890848</v>
          </cell>
          <cell r="EF215">
            <v>187393.29856910915</v>
          </cell>
          <cell r="IS215">
            <v>1.42486567664047E-5</v>
          </cell>
          <cell r="IV215">
            <v>9.8741179237167872E-6</v>
          </cell>
          <cell r="IW215">
            <v>1.8623195609092612E-5</v>
          </cell>
          <cell r="JU215">
            <v>1</v>
          </cell>
          <cell r="JV215">
            <v>0.79</v>
          </cell>
          <cell r="JW215">
            <v>0.94660185189405466</v>
          </cell>
          <cell r="JX215">
            <v>89.861253199999993</v>
          </cell>
          <cell r="JZ215">
            <v>89.795330470064798</v>
          </cell>
          <cell r="KA215">
            <v>89.927175929935188</v>
          </cell>
          <cell r="KB215">
            <v>0.94521400494805052</v>
          </cell>
          <cell r="KC215">
            <v>0.94590792842105254</v>
          </cell>
          <cell r="LB215">
            <v>0.82544969999999995</v>
          </cell>
        </row>
        <row r="216">
          <cell r="E216">
            <v>0.94868764999999999</v>
          </cell>
          <cell r="H216">
            <v>0.9481430126432332</v>
          </cell>
          <cell r="I216">
            <v>0.9492322873567669</v>
          </cell>
          <cell r="N216">
            <v>0</v>
          </cell>
          <cell r="X216">
            <v>0</v>
          </cell>
          <cell r="Y216">
            <v>5.1212349999999997E-2</v>
          </cell>
          <cell r="EB216">
            <v>122888.1216</v>
          </cell>
          <cell r="EE216">
            <v>82005.360866174422</v>
          </cell>
          <cell r="EF216">
            <v>163770.88233382558</v>
          </cell>
          <cell r="IS216">
            <v>1.2212654049348265E-5</v>
          </cell>
          <cell r="IV216">
            <v>8.1497144671999829E-6</v>
          </cell>
          <cell r="IW216">
            <v>1.6275593631496545E-5</v>
          </cell>
          <cell r="JU216">
            <v>0.95</v>
          </cell>
          <cell r="JV216">
            <v>0.74</v>
          </cell>
          <cell r="JW216">
            <v>0.94438147063447486</v>
          </cell>
          <cell r="JX216">
            <v>94.420016720000007</v>
          </cell>
          <cell r="JZ216">
            <v>94.401886376552525</v>
          </cell>
          <cell r="KA216">
            <v>94.438147063447488</v>
          </cell>
          <cell r="KB216">
            <v>0.94401886376552524</v>
          </cell>
          <cell r="KC216">
            <v>0.94420016720000011</v>
          </cell>
          <cell r="LB216">
            <v>0.90540540550000004</v>
          </cell>
        </row>
        <row r="221">
          <cell r="E221">
            <v>0.99990000000000001</v>
          </cell>
          <cell r="N221">
            <v>716792.48</v>
          </cell>
          <cell r="X221">
            <v>5.8869999999999999E-3</v>
          </cell>
          <cell r="Y221">
            <v>0.23724259999999997</v>
          </cell>
          <cell r="EB221">
            <v>26161</v>
          </cell>
          <cell r="EE221">
            <v>26161</v>
          </cell>
          <cell r="EF221">
            <v>26161</v>
          </cell>
          <cell r="IS221">
            <v>2.5998871040193353E-6</v>
          </cell>
          <cell r="IV221">
            <v>2.5998871040193353E-6</v>
          </cell>
          <cell r="IW221">
            <v>2.5998871040193353E-6</v>
          </cell>
          <cell r="JU221">
            <v>0.01</v>
          </cell>
          <cell r="JV221">
            <v>0.01</v>
          </cell>
          <cell r="JW221">
            <v>1.7994278666950418</v>
          </cell>
          <cell r="JX221">
            <v>8.7384169800000002</v>
          </cell>
          <cell r="JZ221">
            <v>8.4796946265247914</v>
          </cell>
          <cell r="KA221">
            <v>8.997139333475209</v>
          </cell>
          <cell r="KB221">
            <v>1.6959389253049584</v>
          </cell>
          <cell r="KC221">
            <v>1.747683396</v>
          </cell>
          <cell r="LB221">
            <v>1</v>
          </cell>
        </row>
        <row r="222">
          <cell r="E222">
            <v>0.99990000000000001</v>
          </cell>
          <cell r="N222">
            <v>4101670.55</v>
          </cell>
          <cell r="X222">
            <v>4.55E-4</v>
          </cell>
          <cell r="Y222">
            <v>0.25615919999999998</v>
          </cell>
          <cell r="EB222">
            <v>22515.14286</v>
          </cell>
          <cell r="EE222">
            <v>10280.615867728353</v>
          </cell>
          <cell r="EF222">
            <v>34749.669852271647</v>
          </cell>
          <cell r="IS222">
            <v>2.237560856498873E-6</v>
          </cell>
          <cell r="IV222">
            <v>1.0216903259005197E-6</v>
          </cell>
          <cell r="IW222">
            <v>3.4534313870972265E-6</v>
          </cell>
          <cell r="JU222">
            <v>0.16</v>
          </cell>
          <cell r="JV222">
            <v>7.0000000000000007E-2</v>
          </cell>
          <cell r="JW222">
            <v>2.896348091532857</v>
          </cell>
          <cell r="JX222">
            <v>27.276719759999999</v>
          </cell>
          <cell r="JZ222">
            <v>25.589958604671427</v>
          </cell>
          <cell r="KA222">
            <v>28.963480915328571</v>
          </cell>
          <cell r="KB222">
            <v>2.5589958604671428</v>
          </cell>
          <cell r="KC222">
            <v>2.7276719759999999</v>
          </cell>
          <cell r="LB222">
            <v>0.57142857000000002</v>
          </cell>
        </row>
        <row r="223">
          <cell r="E223">
            <v>0.99990000000000001</v>
          </cell>
          <cell r="N223">
            <v>9814891.0099999998</v>
          </cell>
          <cell r="X223">
            <v>9.4999999999999992E-5</v>
          </cell>
          <cell r="Y223">
            <v>0.26398553333333336</v>
          </cell>
          <cell r="EB223">
            <v>45546.166669999999</v>
          </cell>
          <cell r="EE223">
            <v>13989.944499148049</v>
          </cell>
          <cell r="EF223">
            <v>77102.388840851956</v>
          </cell>
          <cell r="IS223">
            <v>4.5263900983467099E-6</v>
          </cell>
          <cell r="IV223">
            <v>1.3903243870372405E-6</v>
          </cell>
          <cell r="IW223">
            <v>7.6624558096561803E-6</v>
          </cell>
          <cell r="JU223">
            <v>0.26</v>
          </cell>
          <cell r="JV223">
            <v>0.12</v>
          </cell>
          <cell r="JW223">
            <v>4.1092690006141508</v>
          </cell>
          <cell r="JX223">
            <v>55.857820769999996</v>
          </cell>
          <cell r="JZ223">
            <v>50.076606530787735</v>
          </cell>
          <cell r="KA223">
            <v>61.639035009212257</v>
          </cell>
          <cell r="KB223">
            <v>3.338440435385849</v>
          </cell>
          <cell r="KC223">
            <v>3.7238547179999997</v>
          </cell>
          <cell r="LB223">
            <v>0.61111111000000007</v>
          </cell>
        </row>
        <row r="224">
          <cell r="E224">
            <v>0.99990000000000001</v>
          </cell>
          <cell r="N224">
            <v>18802979.98</v>
          </cell>
          <cell r="X224">
            <v>1.2E-5</v>
          </cell>
          <cell r="Y224">
            <v>0.26921580000000001</v>
          </cell>
          <cell r="EB224">
            <v>51039.111109999998</v>
          </cell>
          <cell r="EE224">
            <v>19624.946878598155</v>
          </cell>
          <cell r="EF224">
            <v>82453.275341401837</v>
          </cell>
          <cell r="IS224">
            <v>5.0722803706088831E-6</v>
          </cell>
          <cell r="IV224">
            <v>1.9503324149203723E-6</v>
          </cell>
          <cell r="IW224">
            <v>8.1942283262973931E-6</v>
          </cell>
          <cell r="JU224">
            <v>0.41</v>
          </cell>
          <cell r="JV224">
            <v>0.18</v>
          </cell>
          <cell r="JW224">
            <v>5.4369824881796598</v>
          </cell>
          <cell r="JX224">
            <v>97.926847949999996</v>
          </cell>
          <cell r="JZ224">
            <v>87.114046136406799</v>
          </cell>
          <cell r="KA224">
            <v>108.73964976359319</v>
          </cell>
          <cell r="KB224">
            <v>4.3557023068203398</v>
          </cell>
          <cell r="KC224">
            <v>4.8963423974999998</v>
          </cell>
          <cell r="LB224">
            <v>0.625</v>
          </cell>
        </row>
        <row r="225">
          <cell r="E225">
            <v>0.99990000000000001</v>
          </cell>
          <cell r="N225">
            <v>25598087.120000001</v>
          </cell>
          <cell r="X225">
            <v>1.0000000000000001E-5</v>
          </cell>
          <cell r="Y225">
            <v>0.26944056</v>
          </cell>
          <cell r="EB225">
            <v>76622.36</v>
          </cell>
          <cell r="EE225">
            <v>40853.250702673875</v>
          </cell>
          <cell r="EF225">
            <v>112391.46929732613</v>
          </cell>
          <cell r="IS225">
            <v>7.6147504164033089E-6</v>
          </cell>
          <cell r="IV225">
            <v>4.0600068674420188E-6</v>
          </cell>
          <cell r="IW225">
            <v>1.11694939653646E-5</v>
          </cell>
          <cell r="JU225">
            <v>0.49</v>
          </cell>
          <cell r="JV225">
            <v>0.25</v>
          </cell>
          <cell r="JW225">
            <v>5.8335963764683347</v>
          </cell>
          <cell r="JX225">
            <v>132.34201210000001</v>
          </cell>
          <cell r="JZ225">
            <v>118.84411478829165</v>
          </cell>
          <cell r="KA225">
            <v>145.83990941170836</v>
          </cell>
          <cell r="KB225">
            <v>4.7537645915316658</v>
          </cell>
          <cell r="KC225">
            <v>5.2936804840000002</v>
          </cell>
          <cell r="LB225">
            <v>0.624</v>
          </cell>
        </row>
        <row r="226">
          <cell r="E226">
            <v>0.99990000000000001</v>
          </cell>
          <cell r="N226">
            <v>36545398.100000001</v>
          </cell>
          <cell r="X226">
            <v>0</v>
          </cell>
          <cell r="Y226">
            <v>0.27162259999999999</v>
          </cell>
          <cell r="EB226">
            <v>58326.633329999997</v>
          </cell>
          <cell r="EE226">
            <v>31208.661206039069</v>
          </cell>
          <cell r="EF226">
            <v>85444.605453960918</v>
          </cell>
          <cell r="IS226">
            <v>5.7965162576174967E-6</v>
          </cell>
          <cell r="IV226">
            <v>3.1015250106375712E-6</v>
          </cell>
          <cell r="IW226">
            <v>8.4915075045974225E-6</v>
          </cell>
          <cell r="JU226">
            <v>0.56999999999999995</v>
          </cell>
          <cell r="JV226">
            <v>0.3</v>
          </cell>
          <cell r="JW226">
            <v>6.8850175146717314</v>
          </cell>
          <cell r="JX226">
            <v>183.14415829999999</v>
          </cell>
          <cell r="JZ226">
            <v>159.73779115984803</v>
          </cell>
          <cell r="KA226">
            <v>206.55052544015194</v>
          </cell>
          <cell r="KB226">
            <v>5.3245930386616012</v>
          </cell>
          <cell r="KC226">
            <v>6.1048052766666663</v>
          </cell>
          <cell r="LB226">
            <v>0.68333333333333324</v>
          </cell>
        </row>
        <row r="227">
          <cell r="E227">
            <v>0.99990000000000001</v>
          </cell>
          <cell r="N227">
            <v>44251024.310000002</v>
          </cell>
          <cell r="X227">
            <v>9.9999999999999995E-7</v>
          </cell>
          <cell r="Y227">
            <v>0.27270537142857143</v>
          </cell>
          <cell r="EB227">
            <v>78534.783779999998</v>
          </cell>
          <cell r="EE227">
            <v>40970.906576961832</v>
          </cell>
          <cell r="EF227">
            <v>116098.66098303816</v>
          </cell>
          <cell r="IS227">
            <v>7.8048075978199937E-6</v>
          </cell>
          <cell r="IV227">
            <v>4.07169953936868E-6</v>
          </cell>
          <cell r="IW227">
            <v>1.1537915656271308E-5</v>
          </cell>
          <cell r="JU227">
            <v>0.67</v>
          </cell>
          <cell r="JV227">
            <v>0.37</v>
          </cell>
          <cell r="JW227">
            <v>7.2552892047125912</v>
          </cell>
          <cell r="JX227">
            <v>223.7517842</v>
          </cell>
          <cell r="JZ227">
            <v>193.56844623505933</v>
          </cell>
          <cell r="KA227">
            <v>253.93512216494068</v>
          </cell>
          <cell r="KB227">
            <v>5.5305270352874096</v>
          </cell>
          <cell r="KC227">
            <v>6.3929081200000004</v>
          </cell>
          <cell r="LB227">
            <v>0.68339768285714286</v>
          </cell>
        </row>
        <row r="228">
          <cell r="E228">
            <v>0.99990000000000001</v>
          </cell>
          <cell r="N228">
            <v>51153049.399999999</v>
          </cell>
          <cell r="X228">
            <v>0</v>
          </cell>
          <cell r="Y228">
            <v>0.2667467</v>
          </cell>
          <cell r="EB228">
            <v>82588.399999999994</v>
          </cell>
          <cell r="EE228">
            <v>42248.078701121063</v>
          </cell>
          <cell r="EF228">
            <v>122928.72129887893</v>
          </cell>
          <cell r="IS228">
            <v>8.2076570506322568E-6</v>
          </cell>
          <cell r="IV228">
            <v>4.1986252430961587E-6</v>
          </cell>
          <cell r="IW228">
            <v>1.2216688858168354E-5</v>
          </cell>
          <cell r="JU228">
            <v>0.62</v>
          </cell>
          <cell r="JV228">
            <v>0.35</v>
          </cell>
          <cell r="JW228">
            <v>7.0715180243008673</v>
          </cell>
          <cell r="JX228">
            <v>250.138136</v>
          </cell>
          <cell r="JZ228">
            <v>217.41555102796531</v>
          </cell>
          <cell r="KA228">
            <v>282.8607209720347</v>
          </cell>
          <cell r="KB228">
            <v>5.435388775699133</v>
          </cell>
          <cell r="KC228">
            <v>6.2534533999999997</v>
          </cell>
          <cell r="LB228">
            <v>0.16428571375000001</v>
          </cell>
        </row>
        <row r="229">
          <cell r="E229">
            <v>0.99990000000000001</v>
          </cell>
          <cell r="N229">
            <v>58310244.340000004</v>
          </cell>
          <cell r="X229">
            <v>0</v>
          </cell>
          <cell r="Y229">
            <v>0.26416035555555556</v>
          </cell>
          <cell r="EB229">
            <v>75378.692309999999</v>
          </cell>
          <cell r="EE229">
            <v>41143.845087421425</v>
          </cell>
          <cell r="EF229">
            <v>109613.53953257858</v>
          </cell>
          <cell r="IS229">
            <v>7.4911543922101769E-6</v>
          </cell>
          <cell r="IV229">
            <v>4.0888862143097075E-6</v>
          </cell>
          <cell r="IW229">
            <v>1.0893422570110648E-5</v>
          </cell>
          <cell r="JU229">
            <v>0.7</v>
          </cell>
          <cell r="JV229">
            <v>0.39</v>
          </cell>
          <cell r="JW229">
            <v>7.255869738385571</v>
          </cell>
          <cell r="JX229">
            <v>289.13278730000002</v>
          </cell>
          <cell r="JZ229">
            <v>251.75143637264935</v>
          </cell>
          <cell r="KA229">
            <v>326.51413822735071</v>
          </cell>
          <cell r="KB229">
            <v>5.5944763638366526</v>
          </cell>
          <cell r="KC229">
            <v>6.4251730511111118</v>
          </cell>
          <cell r="LB229">
            <v>0.28490028444444443</v>
          </cell>
        </row>
        <row r="230">
          <cell r="E230">
            <v>0.99990000000000001</v>
          </cell>
          <cell r="N230">
            <v>65378897.049999997</v>
          </cell>
          <cell r="X230">
            <v>0</v>
          </cell>
          <cell r="Y230">
            <v>0.26437838000000002</v>
          </cell>
          <cell r="EB230">
            <v>115426.2708</v>
          </cell>
          <cell r="EE230">
            <v>61954.040634275159</v>
          </cell>
          <cell r="EF230">
            <v>168898.50096572484</v>
          </cell>
          <cell r="IS230">
            <v>1.1471093341919788E-5</v>
          </cell>
          <cell r="IV230">
            <v>6.1570089555805158E-6</v>
          </cell>
          <cell r="IW230">
            <v>1.678517772825906E-5</v>
          </cell>
          <cell r="JU230">
            <v>0.75</v>
          </cell>
          <cell r="JV230">
            <v>0.48</v>
          </cell>
          <cell r="JW230">
            <v>7.5528942312575467</v>
          </cell>
          <cell r="JX230">
            <v>330.62720530000001</v>
          </cell>
          <cell r="JZ230">
            <v>283.60969903712271</v>
          </cell>
          <cell r="KA230">
            <v>377.64471156287732</v>
          </cell>
          <cell r="KB230">
            <v>5.6721939807424544</v>
          </cell>
          <cell r="KC230">
            <v>6.6125441060000005</v>
          </cell>
          <cell r="LB230">
            <v>0.35625000000000001</v>
          </cell>
        </row>
        <row r="231">
          <cell r="E231">
            <v>0.99990000000000001</v>
          </cell>
          <cell r="N231">
            <v>71292244.900000006</v>
          </cell>
          <cell r="X231">
            <v>0</v>
          </cell>
          <cell r="Y231">
            <v>0.26649699999999998</v>
          </cell>
          <cell r="EB231">
            <v>92963.678570000004</v>
          </cell>
          <cell r="EE231">
            <v>58495.830322520902</v>
          </cell>
          <cell r="EF231">
            <v>127431.52681747911</v>
          </cell>
          <cell r="IS231">
            <v>9.2387549809388658E-6</v>
          </cell>
          <cell r="IV231">
            <v>5.8133310995155112E-6</v>
          </cell>
          <cell r="IW231">
            <v>1.2664178862362221E-5</v>
          </cell>
          <cell r="JU231">
            <v>0.81</v>
          </cell>
          <cell r="JV231">
            <v>0.56000000000000005</v>
          </cell>
          <cell r="JW231">
            <v>7.2073613188937315</v>
          </cell>
          <cell r="JX231">
            <v>350.2215003</v>
          </cell>
          <cell r="JZ231">
            <v>304.03812806084477</v>
          </cell>
          <cell r="KA231">
            <v>396.40487253915524</v>
          </cell>
          <cell r="KB231">
            <v>5.5279659647426325</v>
          </cell>
          <cell r="KC231">
            <v>6.367663641818182</v>
          </cell>
          <cell r="LB231">
            <v>0.41883116909090906</v>
          </cell>
        </row>
        <row r="232">
          <cell r="E232">
            <v>0.99990000000000001</v>
          </cell>
          <cell r="N232">
            <v>72751503.239999995</v>
          </cell>
          <cell r="X232">
            <v>0</v>
          </cell>
          <cell r="Y232">
            <v>0.26569386666666667</v>
          </cell>
          <cell r="EB232">
            <v>108481.3455</v>
          </cell>
          <cell r="EE232">
            <v>64936.675872416286</v>
          </cell>
          <cell r="EF232">
            <v>152026.0151275837</v>
          </cell>
          <cell r="IS232">
            <v>1.0780904827495736E-5</v>
          </cell>
          <cell r="IV232">
            <v>6.4534240349596202E-6</v>
          </cell>
          <cell r="IW232">
            <v>1.5108385620031851E-5</v>
          </cell>
          <cell r="JU232">
            <v>0.79</v>
          </cell>
          <cell r="JV232">
            <v>0.55000000000000004</v>
          </cell>
          <cell r="JW232">
            <v>7.2007044612110471</v>
          </cell>
          <cell r="JX232">
            <v>374.66339720000002</v>
          </cell>
          <cell r="JZ232">
            <v>317.28452672733721</v>
          </cell>
          <cell r="KA232">
            <v>432.04226767266283</v>
          </cell>
          <cell r="KB232">
            <v>5.28807544545562</v>
          </cell>
          <cell r="KC232">
            <v>6.244389953333334</v>
          </cell>
          <cell r="LB232">
            <v>0.13333333333333333</v>
          </cell>
        </row>
        <row r="233">
          <cell r="E233">
            <v>0.99990000000000001</v>
          </cell>
          <cell r="N233">
            <v>73974381.650000006</v>
          </cell>
          <cell r="X233">
            <v>0</v>
          </cell>
          <cell r="Y233">
            <v>0.26061966153846156</v>
          </cell>
          <cell r="EB233">
            <v>116918.5</v>
          </cell>
          <cell r="EE233">
            <v>64582.144065248642</v>
          </cell>
          <cell r="EF233">
            <v>169254.85593475137</v>
          </cell>
          <cell r="IS233">
            <v>1.1619391474763376E-5</v>
          </cell>
          <cell r="IV233">
            <v>6.418190570129536E-6</v>
          </cell>
          <cell r="IW233">
            <v>1.6820592379397215E-5</v>
          </cell>
          <cell r="JU233">
            <v>0.83</v>
          </cell>
          <cell r="JV233">
            <v>0.5</v>
          </cell>
          <cell r="JW233">
            <v>6.5410977414845677</v>
          </cell>
          <cell r="JX233">
            <v>376.8748827</v>
          </cell>
          <cell r="JZ233">
            <v>328.57841220350309</v>
          </cell>
          <cell r="KA233">
            <v>425.17135319649691</v>
          </cell>
          <cell r="KB233">
            <v>5.0550524954385088</v>
          </cell>
          <cell r="KC233">
            <v>5.7980751184615382</v>
          </cell>
          <cell r="LB233">
            <v>0.25076923076923074</v>
          </cell>
        </row>
        <row r="234">
          <cell r="E234">
            <v>0.99990000000000001</v>
          </cell>
          <cell r="N234">
            <v>84373816.469999999</v>
          </cell>
          <cell r="X234">
            <v>0</v>
          </cell>
          <cell r="Y234">
            <v>0.2636028857142857</v>
          </cell>
          <cell r="EB234">
            <v>143248.59650000001</v>
          </cell>
          <cell r="EE234">
            <v>85355.017619425314</v>
          </cell>
          <cell r="EF234">
            <v>201142.17538057471</v>
          </cell>
          <cell r="IS234">
            <v>1.4236083433707402E-5</v>
          </cell>
          <cell r="IV234">
            <v>8.4826042418901041E-6</v>
          </cell>
          <cell r="IW234">
            <v>1.9989562625524699E-5</v>
          </cell>
          <cell r="JU234">
            <v>0.86</v>
          </cell>
          <cell r="JV234">
            <v>0.56999999999999995</v>
          </cell>
          <cell r="JW234">
            <v>6.9050115731153374</v>
          </cell>
          <cell r="JX234">
            <v>424.6377703</v>
          </cell>
          <cell r="JZ234">
            <v>365.92473048192636</v>
          </cell>
          <cell r="KA234">
            <v>483.35081011807364</v>
          </cell>
          <cell r="KB234">
            <v>5.2274961497418051</v>
          </cell>
          <cell r="KC234">
            <v>6.0662538614285717</v>
          </cell>
          <cell r="LB234">
            <v>0.31704260642857146</v>
          </cell>
        </row>
        <row r="235">
          <cell r="E235">
            <v>0.99990000000000001</v>
          </cell>
          <cell r="N235">
            <v>82332380.790000007</v>
          </cell>
          <cell r="X235">
            <v>0</v>
          </cell>
          <cell r="Y235">
            <v>0.26126156</v>
          </cell>
          <cell r="EB235">
            <v>136435.26980000001</v>
          </cell>
          <cell r="EE235">
            <v>89097.479145782243</v>
          </cell>
          <cell r="EF235">
            <v>183773.06045421778</v>
          </cell>
          <cell r="IS235">
            <v>1.3558973222981489E-5</v>
          </cell>
          <cell r="IV235">
            <v>8.8545310588949558E-6</v>
          </cell>
          <cell r="IW235">
            <v>1.8263415387068022E-5</v>
          </cell>
          <cell r="JU235">
            <v>0.87</v>
          </cell>
          <cell r="JV235">
            <v>0.63</v>
          </cell>
          <cell r="JW235">
            <v>6.2638771420257475</v>
          </cell>
          <cell r="JX235">
            <v>421.16635869999999</v>
          </cell>
          <cell r="JZ235">
            <v>372.54193174806892</v>
          </cell>
          <cell r="KA235">
            <v>469.79078565193106</v>
          </cell>
          <cell r="KB235">
            <v>4.9672257566409188</v>
          </cell>
          <cell r="KC235">
            <v>5.6155514493333332</v>
          </cell>
          <cell r="LB235">
            <v>0.37777777799999995</v>
          </cell>
        </row>
        <row r="236">
          <cell r="E236">
            <v>0.99990000000000001</v>
          </cell>
          <cell r="N236">
            <v>81638153.260000005</v>
          </cell>
          <cell r="X236">
            <v>0</v>
          </cell>
          <cell r="Y236">
            <v>0.26169231250000002</v>
          </cell>
          <cell r="EB236">
            <v>110683.2254</v>
          </cell>
          <cell r="EE236">
            <v>76296.465475725839</v>
          </cell>
          <cell r="EF236">
            <v>145069.98532427417</v>
          </cell>
          <cell r="IS236">
            <v>1.0999728234728235E-5</v>
          </cell>
          <cell r="IV236">
            <v>7.582362932326595E-6</v>
          </cell>
          <cell r="IW236">
            <v>1.4417093537129874E-5</v>
          </cell>
          <cell r="JU236">
            <v>0.88</v>
          </cell>
          <cell r="JV236">
            <v>0.71</v>
          </cell>
          <cell r="JW236">
            <v>6.0656640726184756</v>
          </cell>
          <cell r="JX236">
            <v>438.06517600000001</v>
          </cell>
          <cell r="JZ236">
            <v>390.87722619052198</v>
          </cell>
          <cell r="KA236">
            <v>485.25312580947804</v>
          </cell>
          <cell r="KB236">
            <v>4.8859653273815251</v>
          </cell>
          <cell r="KC236">
            <v>5.4758146999999999</v>
          </cell>
          <cell r="LB236">
            <v>0.41989436624999998</v>
          </cell>
        </row>
        <row r="237">
          <cell r="E237">
            <v>0.99990000000000001</v>
          </cell>
          <cell r="N237">
            <v>86427300.689999998</v>
          </cell>
          <cell r="X237">
            <v>0</v>
          </cell>
          <cell r="Y237">
            <v>0.25956728235294119</v>
          </cell>
          <cell r="EB237">
            <v>111188.2055</v>
          </cell>
          <cell r="EE237">
            <v>77371.590973053389</v>
          </cell>
          <cell r="EF237">
            <v>145004.8200269466</v>
          </cell>
          <cell r="IS237">
            <v>1.1049913290719075E-5</v>
          </cell>
          <cell r="IV237">
            <v>7.6892091888039578E-6</v>
          </cell>
          <cell r="IW237">
            <v>1.4410617392634193E-5</v>
          </cell>
          <cell r="JU237">
            <v>0.93</v>
          </cell>
          <cell r="JV237">
            <v>0.73</v>
          </cell>
          <cell r="JW237">
            <v>5.8837879311307324</v>
          </cell>
          <cell r="JX237">
            <v>448.85561089999999</v>
          </cell>
          <cell r="JZ237">
            <v>397.5892476538877</v>
          </cell>
          <cell r="KA237">
            <v>500.12197414611228</v>
          </cell>
          <cell r="KB237">
            <v>4.6775205606339725</v>
          </cell>
          <cell r="KC237">
            <v>5.2806542458823529</v>
          </cell>
          <cell r="LB237">
            <v>0.48428686529411763</v>
          </cell>
        </row>
        <row r="238">
          <cell r="E238">
            <v>0.99990000000000001</v>
          </cell>
          <cell r="N238">
            <v>94131315.950000003</v>
          </cell>
          <cell r="X238">
            <v>0</v>
          </cell>
          <cell r="Y238">
            <v>0.26331320000000003</v>
          </cell>
          <cell r="EB238">
            <v>117764.37330000001</v>
          </cell>
          <cell r="EE238">
            <v>73027.077840631391</v>
          </cell>
          <cell r="EF238">
            <v>162501.66875936862</v>
          </cell>
          <cell r="IS238">
            <v>1.1703454587194257E-5</v>
          </cell>
          <cell r="IV238">
            <v>7.2574503238436498E-6</v>
          </cell>
          <cell r="IW238">
            <v>1.6149458850544865E-5</v>
          </cell>
          <cell r="JU238">
            <v>0.91</v>
          </cell>
          <cell r="JV238">
            <v>0.75</v>
          </cell>
          <cell r="JW238">
            <v>6.0474427014420558</v>
          </cell>
          <cell r="JX238">
            <v>488.37269179999998</v>
          </cell>
          <cell r="JZ238">
            <v>432.47554047021492</v>
          </cell>
          <cell r="KA238">
            <v>544.26984312978504</v>
          </cell>
          <cell r="KB238">
            <v>4.8052837830023885</v>
          </cell>
          <cell r="KC238">
            <v>5.4263632422222221</v>
          </cell>
          <cell r="LB238">
            <v>0.53555555555555556</v>
          </cell>
        </row>
        <row r="239">
          <cell r="E239">
            <v>0.99990000000000001</v>
          </cell>
          <cell r="N239">
            <v>95265911.290000007</v>
          </cell>
          <cell r="X239">
            <v>0</v>
          </cell>
          <cell r="Y239">
            <v>0.26313344210526313</v>
          </cell>
          <cell r="EB239">
            <v>102172.6393</v>
          </cell>
          <cell r="EE239">
            <v>66611.13042583855</v>
          </cell>
          <cell r="EF239">
            <v>137734.14817416144</v>
          </cell>
          <cell r="IS239">
            <v>1.015394393561749E-5</v>
          </cell>
          <cell r="IV239">
            <v>6.6198317716558092E-6</v>
          </cell>
          <cell r="IW239">
            <v>1.3688056099579168E-5</v>
          </cell>
          <cell r="JU239">
            <v>0.89</v>
          </cell>
          <cell r="JV239">
            <v>0.61</v>
          </cell>
          <cell r="JW239">
            <v>5.9069183552944722</v>
          </cell>
          <cell r="JX239">
            <v>493.13725879999998</v>
          </cell>
          <cell r="JZ239">
            <v>425.1172738470251</v>
          </cell>
          <cell r="KA239">
            <v>561.15724375297486</v>
          </cell>
          <cell r="KB239">
            <v>4.4749186720739482</v>
          </cell>
          <cell r="KC239">
            <v>5.1909185136842106</v>
          </cell>
          <cell r="LB239">
            <v>8.6281276842105264E-2</v>
          </cell>
        </row>
        <row r="240">
          <cell r="E240">
            <v>0.99990000000000001</v>
          </cell>
          <cell r="N240">
            <v>102812121.7</v>
          </cell>
          <cell r="X240">
            <v>0</v>
          </cell>
          <cell r="Y240">
            <v>0.26091758999999998</v>
          </cell>
          <cell r="EB240">
            <v>153776.20509999999</v>
          </cell>
          <cell r="EE240">
            <v>99669.384736750391</v>
          </cell>
          <cell r="EF240">
            <v>207883.02546324959</v>
          </cell>
          <cell r="IS240">
            <v>1.5282319962712525E-5</v>
          </cell>
          <cell r="IV240">
            <v>9.9051698345865569E-6</v>
          </cell>
          <cell r="IW240">
            <v>2.0659470090838489E-5</v>
          </cell>
          <cell r="JU240">
            <v>0.94</v>
          </cell>
          <cell r="JV240">
            <v>0.78</v>
          </cell>
          <cell r="JW240">
            <v>5.9636227632554242</v>
          </cell>
          <cell r="JX240">
            <v>535.96343809999996</v>
          </cell>
          <cell r="JZ240">
            <v>475.56459987445749</v>
          </cell>
          <cell r="KA240">
            <v>596.36227632554244</v>
          </cell>
          <cell r="KB240">
            <v>4.7556459987445745</v>
          </cell>
          <cell r="KC240">
            <v>5.3596343809999993</v>
          </cell>
          <cell r="LB240">
            <v>0.1506410255</v>
          </cell>
        </row>
        <row r="245">
          <cell r="E245">
            <v>0.99990000000000001</v>
          </cell>
          <cell r="H245">
            <v>0.99990000000000001</v>
          </cell>
          <cell r="I245">
            <v>0.99990000000000001</v>
          </cell>
          <cell r="N245">
            <v>8335655.5899999999</v>
          </cell>
          <cell r="X245">
            <v>0.39508399999999999</v>
          </cell>
          <cell r="Y245">
            <v>0.78194520000000001</v>
          </cell>
          <cell r="EE245" t="e">
            <v>#DIV/0!</v>
          </cell>
          <cell r="EF245" t="e">
            <v>#DIV/0!</v>
          </cell>
          <cell r="IS245">
            <v>0</v>
          </cell>
          <cell r="IV245" t="e">
            <v>#DIV/0!</v>
          </cell>
          <cell r="IW245" t="e">
            <v>#DIV/0!</v>
          </cell>
          <cell r="JU245">
            <v>0.01</v>
          </cell>
          <cell r="JV245">
            <v>0</v>
          </cell>
          <cell r="JW245">
            <v>8.0466858355422808</v>
          </cell>
          <cell r="JX245">
            <v>39.740145769999998</v>
          </cell>
          <cell r="JZ245">
            <v>39.246862362288596</v>
          </cell>
          <cell r="KA245">
            <v>40.2334291777114</v>
          </cell>
          <cell r="KB245">
            <v>7.849372472457719</v>
          </cell>
          <cell r="KC245">
            <v>7.9480291539999994</v>
          </cell>
          <cell r="LB245">
            <v>1</v>
          </cell>
        </row>
        <row r="246">
          <cell r="E246">
            <v>0.99990000000000001</v>
          </cell>
          <cell r="H246">
            <v>0.99990000000000001</v>
          </cell>
          <cell r="I246">
            <v>0.99990000000000001</v>
          </cell>
          <cell r="N246">
            <v>29269251.41</v>
          </cell>
          <cell r="X246">
            <v>0.16630599999999998</v>
          </cell>
          <cell r="Y246">
            <v>0.71254600000000001</v>
          </cell>
          <cell r="EE246" t="e">
            <v>#DIV/0!</v>
          </cell>
          <cell r="EF246" t="e">
            <v>#DIV/0!</v>
          </cell>
          <cell r="IS246">
            <v>0</v>
          </cell>
          <cell r="IV246" t="e">
            <v>#DIV/0!</v>
          </cell>
          <cell r="IW246" t="e">
            <v>#DIV/0!</v>
          </cell>
          <cell r="JU246">
            <v>0.01</v>
          </cell>
          <cell r="JV246">
            <v>0</v>
          </cell>
          <cell r="JW246">
            <v>13.419438061710839</v>
          </cell>
          <cell r="JX246">
            <v>129.83753609999999</v>
          </cell>
          <cell r="JZ246">
            <v>125.48069158289159</v>
          </cell>
          <cell r="KA246">
            <v>134.19438061710838</v>
          </cell>
          <cell r="KB246">
            <v>12.548069158289159</v>
          </cell>
          <cell r="KC246">
            <v>12.983753609999999</v>
          </cell>
          <cell r="LB246">
            <v>0</v>
          </cell>
        </row>
        <row r="247">
          <cell r="E247">
            <v>0.99990000000000001</v>
          </cell>
          <cell r="H247">
            <v>0.99990000000000001</v>
          </cell>
          <cell r="I247">
            <v>0.99990000000000001</v>
          </cell>
          <cell r="N247">
            <v>59931054.740000002</v>
          </cell>
          <cell r="X247">
            <v>7.9785000000000009E-2</v>
          </cell>
          <cell r="Y247">
            <v>0.65882886666666662</v>
          </cell>
          <cell r="EB247">
            <v>4765</v>
          </cell>
          <cell r="EE247">
            <v>4765</v>
          </cell>
          <cell r="EF247">
            <v>4765</v>
          </cell>
          <cell r="IS247">
            <v>4.7354696115026692E-7</v>
          </cell>
          <cell r="IV247">
            <v>4.7354696115026692E-7</v>
          </cell>
          <cell r="IW247">
            <v>4.7354696115026692E-7</v>
          </cell>
          <cell r="JU247">
            <v>0.02</v>
          </cell>
          <cell r="JV247">
            <v>0.01</v>
          </cell>
          <cell r="JW247">
            <v>18.522551704487245</v>
          </cell>
          <cell r="JX247">
            <v>263.25440859999998</v>
          </cell>
          <cell r="JZ247">
            <v>248.67054163269125</v>
          </cell>
          <cell r="KA247">
            <v>277.8382755673087</v>
          </cell>
          <cell r="KB247">
            <v>16.578036108846085</v>
          </cell>
          <cell r="KC247">
            <v>17.550293906666663</v>
          </cell>
          <cell r="LB247">
            <v>0.33333333333333331</v>
          </cell>
        </row>
        <row r="248">
          <cell r="E248">
            <v>0.99990000000000001</v>
          </cell>
          <cell r="H248">
            <v>0.99990000000000001</v>
          </cell>
          <cell r="I248">
            <v>0.99990000000000001</v>
          </cell>
          <cell r="N248">
            <v>93990009.810000002</v>
          </cell>
          <cell r="X248">
            <v>4.2835999999999999E-2</v>
          </cell>
          <cell r="Y248">
            <v>0.60801375000000002</v>
          </cell>
          <cell r="EB248">
            <v>68407</v>
          </cell>
          <cell r="EE248">
            <v>-44653.349761953243</v>
          </cell>
          <cell r="EF248">
            <v>181467.34976195323</v>
          </cell>
          <cell r="IS248">
            <v>6.7983057652479141E-6</v>
          </cell>
          <cell r="IV248">
            <v>-4.4376617177235997E-6</v>
          </cell>
          <cell r="IW248">
            <v>1.8034273248219428E-5</v>
          </cell>
          <cell r="JU248">
            <v>0.02</v>
          </cell>
          <cell r="JV248">
            <v>0.02</v>
          </cell>
          <cell r="JW248">
            <v>21.570025481006798</v>
          </cell>
          <cell r="JX248">
            <v>410.5627303</v>
          </cell>
          <cell r="JZ248">
            <v>389.72495097986405</v>
          </cell>
          <cell r="KA248">
            <v>431.40050962013595</v>
          </cell>
          <cell r="KB248">
            <v>19.486247548993202</v>
          </cell>
          <cell r="KC248">
            <v>20.528136515</v>
          </cell>
          <cell r="LB248">
            <v>0.375</v>
          </cell>
        </row>
        <row r="249">
          <cell r="E249">
            <v>0.99990000000000001</v>
          </cell>
          <cell r="H249">
            <v>0.99990000000000001</v>
          </cell>
          <cell r="I249">
            <v>0.99990000000000001</v>
          </cell>
          <cell r="N249">
            <v>129234355.8</v>
          </cell>
          <cell r="X249">
            <v>2.6251E-2</v>
          </cell>
          <cell r="Y249">
            <v>0.57894999999999996</v>
          </cell>
          <cell r="EB249">
            <v>118433</v>
          </cell>
          <cell r="EE249">
            <v>38786.200222395186</v>
          </cell>
          <cell r="EF249">
            <v>198079.79977760481</v>
          </cell>
          <cell r="IS249">
            <v>1.1769902885605365E-5</v>
          </cell>
          <cell r="IV249">
            <v>3.854582843626663E-6</v>
          </cell>
          <cell r="IW249">
            <v>1.9685222927584065E-5</v>
          </cell>
          <cell r="JU249">
            <v>0.12</v>
          </cell>
          <cell r="JV249">
            <v>0.06</v>
          </cell>
          <cell r="JW249">
            <v>23.560068556720417</v>
          </cell>
          <cell r="JX249">
            <v>561.24972639999999</v>
          </cell>
          <cell r="JZ249">
            <v>533.49773888198956</v>
          </cell>
          <cell r="KA249">
            <v>589.00171391801041</v>
          </cell>
          <cell r="KB249">
            <v>21.339909555279583</v>
          </cell>
          <cell r="KC249">
            <v>22.449989056</v>
          </cell>
          <cell r="LB249">
            <v>0.3</v>
          </cell>
        </row>
        <row r="250">
          <cell r="E250">
            <v>0.99990000000000001</v>
          </cell>
          <cell r="H250">
            <v>0.99990000000000001</v>
          </cell>
          <cell r="I250">
            <v>0.99990000000000001</v>
          </cell>
          <cell r="N250">
            <v>148851872.09999999</v>
          </cell>
          <cell r="X250">
            <v>9.5700000000000004E-3</v>
          </cell>
          <cell r="Y250">
            <v>0.51485426666666667</v>
          </cell>
          <cell r="EB250">
            <v>82783.285709999996</v>
          </cell>
          <cell r="EE250">
            <v>4955.3314820739324</v>
          </cell>
          <cell r="EF250">
            <v>160611.23993792606</v>
          </cell>
          <cell r="IS250">
            <v>8.2270248440723638E-6</v>
          </cell>
          <cell r="IV250">
            <v>4.9246215421371645E-7</v>
          </cell>
          <cell r="IW250">
            <v>1.5961587533931014E-5</v>
          </cell>
          <cell r="JU250">
            <v>0.13</v>
          </cell>
          <cell r="JV250">
            <v>7.0000000000000007E-2</v>
          </cell>
          <cell r="JW250">
            <v>23.589604390988534</v>
          </cell>
          <cell r="JX250">
            <v>660.55234900000005</v>
          </cell>
          <cell r="JZ250">
            <v>613.41656627034411</v>
          </cell>
          <cell r="KA250">
            <v>707.68813172965599</v>
          </cell>
          <cell r="KB250">
            <v>20.447218875678136</v>
          </cell>
          <cell r="KC250">
            <v>22.018411633333336</v>
          </cell>
          <cell r="LB250">
            <v>0.40476190499999998</v>
          </cell>
        </row>
        <row r="251">
          <cell r="E251">
            <v>0.99990000000000001</v>
          </cell>
          <cell r="H251">
            <v>0.99990000000000001</v>
          </cell>
          <cell r="I251">
            <v>0.99990000000000001</v>
          </cell>
          <cell r="N251">
            <v>173020184</v>
          </cell>
          <cell r="X251">
            <v>5.2719999999999998E-3</v>
          </cell>
          <cell r="Y251">
            <v>0.48492362857142857</v>
          </cell>
          <cell r="EB251">
            <v>129105.5</v>
          </cell>
          <cell r="EE251">
            <v>25693.855013805733</v>
          </cell>
          <cell r="EF251">
            <v>232517.14498619427</v>
          </cell>
          <cell r="IS251">
            <v>1.2830538760290826E-5</v>
          </cell>
          <cell r="IV251">
            <v>2.5534621116523095E-6</v>
          </cell>
          <cell r="IW251">
            <v>2.3107615408929343E-5</v>
          </cell>
          <cell r="JU251">
            <v>0.16</v>
          </cell>
          <cell r="JV251">
            <v>0.1</v>
          </cell>
          <cell r="JW251">
            <v>23.645786776826291</v>
          </cell>
          <cell r="JX251">
            <v>756.56938490000005</v>
          </cell>
          <cell r="JZ251">
            <v>685.53623261107987</v>
          </cell>
          <cell r="KA251">
            <v>827.60253718892022</v>
          </cell>
          <cell r="KB251">
            <v>19.58674950317371</v>
          </cell>
          <cell r="KC251">
            <v>21.616268140000003</v>
          </cell>
          <cell r="LB251">
            <v>0.44285714285714289</v>
          </cell>
        </row>
        <row r="252">
          <cell r="E252" t="e">
            <v>#DIV/0!</v>
          </cell>
          <cell r="H252" t="e">
            <v>#DIV/0!</v>
          </cell>
          <cell r="I252" t="e">
            <v>#DIV/0!</v>
          </cell>
          <cell r="X252" t="e">
            <v>#DIV/0!</v>
          </cell>
          <cell r="Y252" t="e">
            <v>#DIV/0!</v>
          </cell>
          <cell r="EE252" t="e">
            <v>#DIV/0!</v>
          </cell>
          <cell r="EF252" t="e">
            <v>#DIV/0!</v>
          </cell>
          <cell r="IS252">
            <v>0</v>
          </cell>
          <cell r="IV252" t="e">
            <v>#DIV/0!</v>
          </cell>
          <cell r="IW252" t="e">
            <v>#DIV/0!</v>
          </cell>
          <cell r="JU252">
            <v>0</v>
          </cell>
          <cell r="JV252">
            <v>0</v>
          </cell>
          <cell r="JW252">
            <v>0</v>
          </cell>
          <cell r="JX252">
            <v>0</v>
          </cell>
          <cell r="JZ252">
            <v>0</v>
          </cell>
          <cell r="KA252">
            <v>0</v>
          </cell>
          <cell r="KB252">
            <v>0</v>
          </cell>
          <cell r="KC252">
            <v>0</v>
          </cell>
          <cell r="LB252">
            <v>0</v>
          </cell>
        </row>
        <row r="253">
          <cell r="E253" t="e">
            <v>#DIV/0!</v>
          </cell>
          <cell r="H253" t="e">
            <v>#DIV/0!</v>
          </cell>
          <cell r="I253" t="e">
            <v>#DIV/0!</v>
          </cell>
          <cell r="X253" t="e">
            <v>#DIV/0!</v>
          </cell>
          <cell r="Y253" t="e">
            <v>#DIV/0!</v>
          </cell>
          <cell r="EE253" t="e">
            <v>#DIV/0!</v>
          </cell>
          <cell r="EF253" t="e">
            <v>#DIV/0!</v>
          </cell>
          <cell r="IS253">
            <v>0</v>
          </cell>
          <cell r="IV253" t="e">
            <v>#DIV/0!</v>
          </cell>
          <cell r="IW253" t="e">
            <v>#DIV/0!</v>
          </cell>
          <cell r="JU253">
            <v>0</v>
          </cell>
          <cell r="JV253">
            <v>0</v>
          </cell>
          <cell r="JW253">
            <v>0</v>
          </cell>
          <cell r="JX253">
            <v>0</v>
          </cell>
          <cell r="JZ253">
            <v>0</v>
          </cell>
          <cell r="KA253">
            <v>0</v>
          </cell>
          <cell r="KB253">
            <v>0</v>
          </cell>
          <cell r="KC253">
            <v>0</v>
          </cell>
          <cell r="LB253">
            <v>0</v>
          </cell>
        </row>
        <row r="254">
          <cell r="E254" t="e">
            <v>#DIV/0!</v>
          </cell>
          <cell r="H254" t="e">
            <v>#DIV/0!</v>
          </cell>
          <cell r="I254" t="e">
            <v>#DIV/0!</v>
          </cell>
          <cell r="X254" t="e">
            <v>#DIV/0!</v>
          </cell>
          <cell r="Y254" t="e">
            <v>#DIV/0!</v>
          </cell>
          <cell r="EE254" t="e">
            <v>#DIV/0!</v>
          </cell>
          <cell r="EF254" t="e">
            <v>#DIV/0!</v>
          </cell>
          <cell r="IS254">
            <v>0</v>
          </cell>
          <cell r="IV254" t="e">
            <v>#DIV/0!</v>
          </cell>
          <cell r="IW254" t="e">
            <v>#DIV/0!</v>
          </cell>
          <cell r="JU254">
            <v>0</v>
          </cell>
          <cell r="JV254">
            <v>0</v>
          </cell>
          <cell r="JW254">
            <v>0</v>
          </cell>
          <cell r="JX254">
            <v>0</v>
          </cell>
          <cell r="JZ254">
            <v>0</v>
          </cell>
          <cell r="KA254">
            <v>0</v>
          </cell>
          <cell r="KB254">
            <v>0</v>
          </cell>
          <cell r="KC254">
            <v>0</v>
          </cell>
          <cell r="LB254">
            <v>0</v>
          </cell>
        </row>
        <row r="255">
          <cell r="E255" t="e">
            <v>#DIV/0!</v>
          </cell>
          <cell r="H255" t="e">
            <v>#DIV/0!</v>
          </cell>
          <cell r="I255" t="e">
            <v>#DIV/0!</v>
          </cell>
          <cell r="X255" t="e">
            <v>#DIV/0!</v>
          </cell>
          <cell r="Y255" t="e">
            <v>#DIV/0!</v>
          </cell>
          <cell r="EE255" t="e">
            <v>#DIV/0!</v>
          </cell>
          <cell r="EF255" t="e">
            <v>#DIV/0!</v>
          </cell>
          <cell r="IS255">
            <v>0</v>
          </cell>
          <cell r="IV255" t="e">
            <v>#DIV/0!</v>
          </cell>
          <cell r="IW255" t="e">
            <v>#DIV/0!</v>
          </cell>
          <cell r="JU255">
            <v>0</v>
          </cell>
          <cell r="JV255">
            <v>0</v>
          </cell>
          <cell r="JW255">
            <v>0</v>
          </cell>
          <cell r="JX255">
            <v>0</v>
          </cell>
          <cell r="JZ255">
            <v>0</v>
          </cell>
          <cell r="KA255">
            <v>0</v>
          </cell>
          <cell r="KB255">
            <v>0</v>
          </cell>
          <cell r="KC255">
            <v>0</v>
          </cell>
          <cell r="LB255">
            <v>0</v>
          </cell>
        </row>
        <row r="256">
          <cell r="E256" t="e">
            <v>#DIV/0!</v>
          </cell>
          <cell r="H256" t="e">
            <v>#DIV/0!</v>
          </cell>
          <cell r="I256" t="e">
            <v>#DIV/0!</v>
          </cell>
          <cell r="X256" t="e">
            <v>#DIV/0!</v>
          </cell>
          <cell r="Y256" t="e">
            <v>#DIV/0!</v>
          </cell>
          <cell r="EE256" t="e">
            <v>#DIV/0!</v>
          </cell>
          <cell r="EF256" t="e">
            <v>#DIV/0!</v>
          </cell>
          <cell r="IS256">
            <v>0</v>
          </cell>
          <cell r="IV256" t="e">
            <v>#DIV/0!</v>
          </cell>
          <cell r="IW256" t="e">
            <v>#DIV/0!</v>
          </cell>
          <cell r="JU256">
            <v>0</v>
          </cell>
          <cell r="JV256">
            <v>0</v>
          </cell>
          <cell r="JW256">
            <v>0</v>
          </cell>
          <cell r="JX256">
            <v>0</v>
          </cell>
          <cell r="JZ256">
            <v>0</v>
          </cell>
          <cell r="KA256">
            <v>0</v>
          </cell>
          <cell r="KB256">
            <v>0</v>
          </cell>
          <cell r="KC256">
            <v>0</v>
          </cell>
          <cell r="LB256">
            <v>0</v>
          </cell>
        </row>
        <row r="257">
          <cell r="E257" t="e">
            <v>#DIV/0!</v>
          </cell>
          <cell r="H257" t="e">
            <v>#DIV/0!</v>
          </cell>
          <cell r="I257" t="e">
            <v>#DIV/0!</v>
          </cell>
          <cell r="X257" t="e">
            <v>#DIV/0!</v>
          </cell>
          <cell r="Y257" t="e">
            <v>#DIV/0!</v>
          </cell>
          <cell r="EE257" t="e">
            <v>#DIV/0!</v>
          </cell>
          <cell r="EF257" t="e">
            <v>#DIV/0!</v>
          </cell>
          <cell r="IS257">
            <v>0</v>
          </cell>
          <cell r="IV257" t="e">
            <v>#DIV/0!</v>
          </cell>
          <cell r="IW257" t="e">
            <v>#DIV/0!</v>
          </cell>
          <cell r="JU257">
            <v>0</v>
          </cell>
          <cell r="JV257">
            <v>0</v>
          </cell>
          <cell r="JW257">
            <v>0</v>
          </cell>
          <cell r="JX257">
            <v>0</v>
          </cell>
          <cell r="JZ257">
            <v>0</v>
          </cell>
          <cell r="KA257">
            <v>0</v>
          </cell>
          <cell r="KB257">
            <v>0</v>
          </cell>
          <cell r="KC257">
            <v>0</v>
          </cell>
          <cell r="LB257">
            <v>0</v>
          </cell>
        </row>
        <row r="258">
          <cell r="E258" t="e">
            <v>#DIV/0!</v>
          </cell>
          <cell r="H258" t="e">
            <v>#DIV/0!</v>
          </cell>
          <cell r="I258" t="e">
            <v>#DIV/0!</v>
          </cell>
          <cell r="X258" t="e">
            <v>#DIV/0!</v>
          </cell>
          <cell r="Y258" t="e">
            <v>#DIV/0!</v>
          </cell>
          <cell r="EE258" t="e">
            <v>#DIV/0!</v>
          </cell>
          <cell r="EF258" t="e">
            <v>#DIV/0!</v>
          </cell>
          <cell r="IS258">
            <v>0</v>
          </cell>
          <cell r="IV258" t="e">
            <v>#DIV/0!</v>
          </cell>
          <cell r="IW258" t="e">
            <v>#DIV/0!</v>
          </cell>
          <cell r="JU258">
            <v>0</v>
          </cell>
          <cell r="JV258">
            <v>0</v>
          </cell>
          <cell r="JW258">
            <v>0</v>
          </cell>
          <cell r="JX258">
            <v>0</v>
          </cell>
          <cell r="JZ258">
            <v>0</v>
          </cell>
          <cell r="KA258">
            <v>0</v>
          </cell>
          <cell r="KB258">
            <v>0</v>
          </cell>
          <cell r="KC258">
            <v>0</v>
          </cell>
          <cell r="LB258">
            <v>0</v>
          </cell>
        </row>
        <row r="259">
          <cell r="E259" t="e">
            <v>#DIV/0!</v>
          </cell>
          <cell r="H259" t="e">
            <v>#DIV/0!</v>
          </cell>
          <cell r="I259" t="e">
            <v>#DIV/0!</v>
          </cell>
          <cell r="X259" t="e">
            <v>#DIV/0!</v>
          </cell>
          <cell r="Y259" t="e">
            <v>#DIV/0!</v>
          </cell>
          <cell r="EE259" t="e">
            <v>#DIV/0!</v>
          </cell>
          <cell r="EF259" t="e">
            <v>#DIV/0!</v>
          </cell>
          <cell r="IS259">
            <v>0</v>
          </cell>
          <cell r="IV259" t="e">
            <v>#DIV/0!</v>
          </cell>
          <cell r="IW259" t="e">
            <v>#DIV/0!</v>
          </cell>
          <cell r="JU259">
            <v>0</v>
          </cell>
          <cell r="JV259">
            <v>0</v>
          </cell>
          <cell r="JW259">
            <v>0</v>
          </cell>
          <cell r="JX259">
            <v>0</v>
          </cell>
          <cell r="JZ259">
            <v>0</v>
          </cell>
          <cell r="KA259">
            <v>0</v>
          </cell>
          <cell r="KB259">
            <v>0</v>
          </cell>
          <cell r="KC259">
            <v>0</v>
          </cell>
          <cell r="LB259">
            <v>0</v>
          </cell>
        </row>
        <row r="260">
          <cell r="E260" t="e">
            <v>#DIV/0!</v>
          </cell>
          <cell r="H260" t="e">
            <v>#DIV/0!</v>
          </cell>
          <cell r="I260" t="e">
            <v>#DIV/0!</v>
          </cell>
          <cell r="X260" t="e">
            <v>#DIV/0!</v>
          </cell>
          <cell r="Y260" t="e">
            <v>#DIV/0!</v>
          </cell>
          <cell r="EE260" t="e">
            <v>#DIV/0!</v>
          </cell>
          <cell r="EF260" t="e">
            <v>#DIV/0!</v>
          </cell>
          <cell r="IS260">
            <v>0</v>
          </cell>
          <cell r="IV260" t="e">
            <v>#DIV/0!</v>
          </cell>
          <cell r="IW260" t="e">
            <v>#DIV/0!</v>
          </cell>
          <cell r="JU260">
            <v>0</v>
          </cell>
          <cell r="JV260">
            <v>0</v>
          </cell>
          <cell r="JW260">
            <v>0</v>
          </cell>
          <cell r="JX260">
            <v>0</v>
          </cell>
          <cell r="JZ260">
            <v>0</v>
          </cell>
          <cell r="KA260">
            <v>0</v>
          </cell>
          <cell r="KB260">
            <v>0</v>
          </cell>
          <cell r="KC260">
            <v>0</v>
          </cell>
          <cell r="LB260">
            <v>0</v>
          </cell>
        </row>
        <row r="261">
          <cell r="E261" t="e">
            <v>#DIV/0!</v>
          </cell>
          <cell r="H261" t="e">
            <v>#DIV/0!</v>
          </cell>
          <cell r="I261" t="e">
            <v>#DIV/0!</v>
          </cell>
          <cell r="X261" t="e">
            <v>#DIV/0!</v>
          </cell>
          <cell r="Y261" t="e">
            <v>#DIV/0!</v>
          </cell>
          <cell r="EE261" t="e">
            <v>#DIV/0!</v>
          </cell>
          <cell r="EF261" t="e">
            <v>#DIV/0!</v>
          </cell>
          <cell r="IS261">
            <v>0</v>
          </cell>
          <cell r="IV261" t="e">
            <v>#DIV/0!</v>
          </cell>
          <cell r="IW261" t="e">
            <v>#DIV/0!</v>
          </cell>
          <cell r="JU261">
            <v>0</v>
          </cell>
          <cell r="JV261">
            <v>0</v>
          </cell>
          <cell r="JW261">
            <v>0</v>
          </cell>
          <cell r="JX261">
            <v>0</v>
          </cell>
          <cell r="JZ261">
            <v>0</v>
          </cell>
          <cell r="KA261">
            <v>0</v>
          </cell>
          <cell r="KB261">
            <v>0</v>
          </cell>
          <cell r="KC261">
            <v>0</v>
          </cell>
          <cell r="LB261">
            <v>0</v>
          </cell>
        </row>
        <row r="262">
          <cell r="E262" t="e">
            <v>#DIV/0!</v>
          </cell>
          <cell r="H262" t="e">
            <v>#DIV/0!</v>
          </cell>
          <cell r="I262" t="e">
            <v>#DIV/0!</v>
          </cell>
          <cell r="X262" t="e">
            <v>#DIV/0!</v>
          </cell>
          <cell r="Y262" t="e">
            <v>#DIV/0!</v>
          </cell>
          <cell r="EE262" t="e">
            <v>#DIV/0!</v>
          </cell>
          <cell r="EF262" t="e">
            <v>#DIV/0!</v>
          </cell>
          <cell r="IS262">
            <v>0</v>
          </cell>
          <cell r="IV262" t="e">
            <v>#DIV/0!</v>
          </cell>
          <cell r="IW262" t="e">
            <v>#DIV/0!</v>
          </cell>
          <cell r="JU262">
            <v>0</v>
          </cell>
          <cell r="JV262">
            <v>0</v>
          </cell>
          <cell r="JW262">
            <v>0</v>
          </cell>
          <cell r="JX262">
            <v>0</v>
          </cell>
          <cell r="JZ262">
            <v>0</v>
          </cell>
          <cell r="KA262">
            <v>0</v>
          </cell>
          <cell r="KB262">
            <v>0</v>
          </cell>
          <cell r="KC262">
            <v>0</v>
          </cell>
          <cell r="LB262">
            <v>0</v>
          </cell>
        </row>
        <row r="263">
          <cell r="E263" t="e">
            <v>#DIV/0!</v>
          </cell>
          <cell r="H263" t="e">
            <v>#DIV/0!</v>
          </cell>
          <cell r="I263" t="e">
            <v>#DIV/0!</v>
          </cell>
          <cell r="X263" t="e">
            <v>#DIV/0!</v>
          </cell>
          <cell r="Y263" t="e">
            <v>#DIV/0!</v>
          </cell>
          <cell r="EE263" t="e">
            <v>#DIV/0!</v>
          </cell>
          <cell r="EF263" t="e">
            <v>#DIV/0!</v>
          </cell>
          <cell r="IS263">
            <v>0</v>
          </cell>
          <cell r="IV263" t="e">
            <v>#DIV/0!</v>
          </cell>
          <cell r="IW263" t="e">
            <v>#DIV/0!</v>
          </cell>
          <cell r="JU263">
            <v>0</v>
          </cell>
          <cell r="JV263">
            <v>0</v>
          </cell>
          <cell r="JW263">
            <v>0</v>
          </cell>
          <cell r="JX263">
            <v>0</v>
          </cell>
          <cell r="JZ263">
            <v>0</v>
          </cell>
          <cell r="KA263">
            <v>0</v>
          </cell>
          <cell r="KB263">
            <v>0</v>
          </cell>
          <cell r="KC263">
            <v>0</v>
          </cell>
          <cell r="LB263">
            <v>0</v>
          </cell>
        </row>
        <row r="264">
          <cell r="E264" t="e">
            <v>#DIV/0!</v>
          </cell>
          <cell r="H264" t="e">
            <v>#DIV/0!</v>
          </cell>
          <cell r="I264" t="e">
            <v>#DIV/0!</v>
          </cell>
          <cell r="X264" t="e">
            <v>#DIV/0!</v>
          </cell>
          <cell r="Y264" t="e">
            <v>#DIV/0!</v>
          </cell>
          <cell r="EE264" t="e">
            <v>#DIV/0!</v>
          </cell>
          <cell r="EF264" t="e">
            <v>#DIV/0!</v>
          </cell>
          <cell r="IS264">
            <v>0</v>
          </cell>
          <cell r="IV264" t="e">
            <v>#DIV/0!</v>
          </cell>
          <cell r="IW264" t="e">
            <v>#DIV/0!</v>
          </cell>
          <cell r="JU264">
            <v>0</v>
          </cell>
          <cell r="JV264">
            <v>0</v>
          </cell>
          <cell r="JW264">
            <v>0</v>
          </cell>
          <cell r="JX264">
            <v>0</v>
          </cell>
          <cell r="JZ264">
            <v>0</v>
          </cell>
          <cell r="KA264">
            <v>0</v>
          </cell>
          <cell r="KB264">
            <v>0</v>
          </cell>
          <cell r="KC264">
            <v>0</v>
          </cell>
          <cell r="LB264">
            <v>0</v>
          </cell>
        </row>
      </sheetData>
      <sheetData sheetId="3" refreshError="1"/>
      <sheetData sheetId="4" refreshError="1"/>
      <sheetData sheetId="5">
        <row r="101">
          <cell r="A101">
            <v>5</v>
          </cell>
        </row>
        <row r="102">
          <cell r="A102">
            <v>10</v>
          </cell>
        </row>
        <row r="103">
          <cell r="A103">
            <v>15</v>
          </cell>
        </row>
        <row r="104">
          <cell r="A104">
            <v>20</v>
          </cell>
        </row>
        <row r="105">
          <cell r="A105">
            <v>25</v>
          </cell>
        </row>
        <row r="106">
          <cell r="A106">
            <v>30</v>
          </cell>
        </row>
        <row r="107">
          <cell r="A107">
            <v>35</v>
          </cell>
        </row>
        <row r="108">
          <cell r="A108">
            <v>40</v>
          </cell>
        </row>
        <row r="109">
          <cell r="A109">
            <v>45</v>
          </cell>
        </row>
        <row r="110">
          <cell r="A110">
            <v>50</v>
          </cell>
        </row>
        <row r="111">
          <cell r="A111">
            <v>55</v>
          </cell>
        </row>
        <row r="112">
          <cell r="A112">
            <v>60</v>
          </cell>
        </row>
        <row r="113">
          <cell r="A113">
            <v>65</v>
          </cell>
        </row>
        <row r="114">
          <cell r="A114">
            <v>70</v>
          </cell>
        </row>
        <row r="115">
          <cell r="A115">
            <v>75</v>
          </cell>
        </row>
        <row r="116">
          <cell r="A116">
            <v>80</v>
          </cell>
        </row>
        <row r="117">
          <cell r="A117">
            <v>85</v>
          </cell>
        </row>
        <row r="118">
          <cell r="A118">
            <v>90</v>
          </cell>
        </row>
        <row r="119">
          <cell r="A119">
            <v>95</v>
          </cell>
        </row>
        <row r="120">
          <cell r="A120">
            <v>100</v>
          </cell>
        </row>
      </sheetData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A1028"/>
  <sheetViews>
    <sheetView tabSelected="1" topLeftCell="LJ1" workbookViewId="0">
      <selection activeCell="IB92" sqref="A92:XFD96"/>
    </sheetView>
  </sheetViews>
  <sheetFormatPr defaultRowHeight="15"/>
  <cols>
    <col min="1" max="1" width="7" style="2" bestFit="1" customWidth="1"/>
    <col min="2" max="2" width="11" style="2" bestFit="1" customWidth="1"/>
    <col min="3" max="3" width="12" style="2" bestFit="1" customWidth="1"/>
    <col min="4" max="4" width="11.5703125" style="2" bestFit="1" customWidth="1"/>
    <col min="5" max="5" width="13.7109375" style="2" bestFit="1" customWidth="1"/>
    <col min="6" max="6" width="10" style="2" customWidth="1"/>
    <col min="7" max="7" width="7" style="2" bestFit="1" customWidth="1"/>
    <col min="8" max="8" width="6.85546875" style="2" bestFit="1" customWidth="1"/>
    <col min="9" max="9" width="6" style="2" bestFit="1" customWidth="1"/>
    <col min="10" max="10" width="7.85546875" style="2" bestFit="1" customWidth="1"/>
    <col min="11" max="11" width="8.7109375" style="2" bestFit="1" customWidth="1"/>
    <col min="12" max="12" width="12" style="2" bestFit="1" customWidth="1"/>
    <col min="13" max="13" width="9.5703125" style="2" bestFit="1" customWidth="1"/>
    <col min="14" max="14" width="17.85546875" style="2" bestFit="1" customWidth="1"/>
    <col min="15" max="15" width="22.140625" style="2" bestFit="1" customWidth="1"/>
    <col min="16" max="16" width="23.140625" style="2" bestFit="1" customWidth="1"/>
    <col min="17" max="17" width="24.5703125" style="2" bestFit="1" customWidth="1"/>
    <col min="18" max="18" width="14.5703125" style="2" bestFit="1" customWidth="1"/>
    <col min="19" max="19" width="16" style="2" bestFit="1" customWidth="1"/>
    <col min="20" max="20" width="18.85546875" style="2" bestFit="1" customWidth="1"/>
    <col min="21" max="21" width="19.28515625" style="2" bestFit="1" customWidth="1"/>
    <col min="22" max="22" width="25.85546875" style="2" bestFit="1" customWidth="1"/>
    <col min="23" max="24" width="13.5703125" style="2" bestFit="1" customWidth="1"/>
    <col min="25" max="25" width="11" style="2" bestFit="1" customWidth="1"/>
    <col min="26" max="26" width="18.7109375" style="2" bestFit="1" customWidth="1"/>
    <col min="27" max="27" width="12" style="2" bestFit="1" customWidth="1"/>
    <col min="28" max="28" width="9.140625" style="2"/>
    <col min="29" max="29" width="11" style="2" bestFit="1" customWidth="1"/>
    <col min="30" max="31" width="9.140625" style="2"/>
    <col min="32" max="32" width="12" style="2" bestFit="1" customWidth="1"/>
    <col min="33" max="33" width="7.140625" style="2" bestFit="1" customWidth="1"/>
    <col min="34" max="34" width="5" style="2" bestFit="1" customWidth="1"/>
    <col min="35" max="35" width="6.85546875" style="2" customWidth="1"/>
    <col min="36" max="36" width="11" style="2" bestFit="1" customWidth="1"/>
    <col min="37" max="41" width="12" style="2" bestFit="1" customWidth="1"/>
    <col min="42" max="42" width="6" style="2" bestFit="1" customWidth="1"/>
    <col min="43" max="81" width="12" style="2" bestFit="1" customWidth="1"/>
    <col min="82" max="83" width="9.140625" style="2"/>
    <col min="84" max="84" width="2.7109375" style="2" bestFit="1" customWidth="1"/>
    <col min="85" max="85" width="3.85546875" style="2" bestFit="1" customWidth="1"/>
    <col min="86" max="87" width="5" style="2" bestFit="1" customWidth="1"/>
    <col min="88" max="88" width="12" style="2" bestFit="1" customWidth="1"/>
    <col min="89" max="89" width="10" style="2" bestFit="1" customWidth="1"/>
    <col min="90" max="93" width="12" style="2" bestFit="1" customWidth="1"/>
    <col min="94" max="94" width="7" style="2" bestFit="1" customWidth="1"/>
    <col min="95" max="99" width="12" style="2" bestFit="1" customWidth="1"/>
    <col min="100" max="100" width="11" style="2" bestFit="1" customWidth="1"/>
    <col min="101" max="133" width="12" style="2" bestFit="1" customWidth="1"/>
    <col min="134" max="136" width="11.5703125" style="2" bestFit="1" customWidth="1"/>
    <col min="137" max="137" width="5" style="2" bestFit="1" customWidth="1"/>
    <col min="138" max="138" width="9" style="2" bestFit="1" customWidth="1"/>
    <col min="139" max="139" width="10" style="2" bestFit="1" customWidth="1"/>
    <col min="140" max="160" width="12" style="2" bestFit="1" customWidth="1"/>
    <col min="161" max="161" width="8" style="2" bestFit="1" customWidth="1"/>
    <col min="162" max="169" width="5" style="2" bestFit="1" customWidth="1"/>
    <col min="170" max="170" width="4" style="2" bestFit="1" customWidth="1"/>
    <col min="171" max="179" width="5" style="2" bestFit="1" customWidth="1"/>
    <col min="180" max="180" width="6" style="2" bestFit="1" customWidth="1"/>
    <col min="181" max="181" width="4.7109375" style="2" customWidth="1"/>
    <col min="182" max="182" width="5.140625" style="2" customWidth="1"/>
    <col min="183" max="183" width="5" style="2" bestFit="1" customWidth="1"/>
    <col min="184" max="184" width="5.140625" style="2" customWidth="1"/>
    <col min="185" max="185" width="5.85546875" style="2" customWidth="1"/>
    <col min="186" max="187" width="5" style="2" bestFit="1" customWidth="1"/>
    <col min="188" max="211" width="12" style="2" bestFit="1" customWidth="1"/>
    <col min="212" max="212" width="9.140625" style="2"/>
    <col min="213" max="214" width="12" style="2" bestFit="1" customWidth="1"/>
    <col min="215" max="215" width="11" style="2" bestFit="1" customWidth="1"/>
    <col min="216" max="216" width="10" style="2" bestFit="1" customWidth="1"/>
    <col min="217" max="217" width="9" style="2" bestFit="1" customWidth="1"/>
    <col min="218" max="218" width="8" style="2" bestFit="1" customWidth="1"/>
    <col min="219" max="219" width="6" style="2" bestFit="1" customWidth="1"/>
    <col min="220" max="221" width="2" style="2" bestFit="1" customWidth="1"/>
    <col min="222" max="222" width="14.7109375" style="2" bestFit="1" customWidth="1"/>
    <col min="223" max="224" width="12" style="2" bestFit="1" customWidth="1"/>
    <col min="225" max="225" width="2" style="2" bestFit="1" customWidth="1"/>
    <col min="226" max="226" width="9.140625" style="2"/>
    <col min="227" max="227" width="26" style="2" bestFit="1" customWidth="1"/>
    <col min="228" max="229" width="12" style="2" bestFit="1" customWidth="1"/>
    <col min="230" max="230" width="7.140625" style="2" bestFit="1" customWidth="1"/>
    <col min="231" max="248" width="12" style="2" bestFit="1" customWidth="1"/>
    <col min="249" max="250" width="2" style="2" bestFit="1" customWidth="1"/>
    <col min="251" max="252" width="9.140625" style="2"/>
    <col min="253" max="255" width="9.140625" style="3"/>
    <col min="256" max="257" width="12" style="3" bestFit="1" customWidth="1"/>
    <col min="258" max="258" width="9.140625" style="3"/>
    <col min="259" max="259" width="2" style="3" bestFit="1" customWidth="1"/>
    <col min="260" max="263" width="5" style="3" bestFit="1" customWidth="1"/>
    <col min="264" max="264" width="4" style="3" bestFit="1" customWidth="1"/>
    <col min="265" max="266" width="5" style="3" bestFit="1" customWidth="1"/>
    <col min="267" max="267" width="4" style="3" bestFit="1" customWidth="1"/>
    <col min="268" max="282" width="5" style="3" bestFit="1" customWidth="1"/>
    <col min="283" max="285" width="9.140625" style="3"/>
    <col min="286" max="287" width="11.5703125" style="3" bestFit="1" customWidth="1"/>
    <col min="288" max="290" width="9.140625" style="3"/>
    <col min="291" max="314" width="12" style="3" bestFit="1" customWidth="1"/>
    <col min="315" max="16384" width="9.140625" style="2"/>
  </cols>
  <sheetData>
    <row r="1" spans="1:3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JX1" s="1"/>
      <c r="JY1" s="1"/>
      <c r="NA1" s="2">
        <v>1</v>
      </c>
    </row>
    <row r="2" spans="1:365" s="3" customFormat="1">
      <c r="A2" s="1"/>
      <c r="B2" s="1"/>
      <c r="C2" s="1"/>
      <c r="D2" s="1"/>
      <c r="E2" s="4" t="s">
        <v>34</v>
      </c>
      <c r="F2" s="4" t="s">
        <v>93</v>
      </c>
      <c r="G2" s="4" t="s">
        <v>94</v>
      </c>
      <c r="H2" s="4" t="s">
        <v>2</v>
      </c>
      <c r="I2" s="4" t="s">
        <v>3</v>
      </c>
      <c r="J2" s="4" t="s">
        <v>4</v>
      </c>
      <c r="K2" s="4" t="s">
        <v>5</v>
      </c>
      <c r="L2" s="4" t="s">
        <v>6</v>
      </c>
      <c r="M2" s="4" t="s">
        <v>7</v>
      </c>
      <c r="N2" s="4" t="s">
        <v>8</v>
      </c>
      <c r="O2" s="4" t="s">
        <v>9</v>
      </c>
      <c r="P2" s="4" t="s">
        <v>10</v>
      </c>
      <c r="Q2" s="4" t="s">
        <v>11</v>
      </c>
      <c r="R2" s="4" t="s">
        <v>12</v>
      </c>
      <c r="S2" s="4" t="s">
        <v>13</v>
      </c>
      <c r="T2" s="4" t="s">
        <v>95</v>
      </c>
      <c r="U2" s="5" t="s">
        <v>15</v>
      </c>
      <c r="V2" s="5" t="s">
        <v>16</v>
      </c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JX2" s="1"/>
      <c r="JY2" s="1"/>
    </row>
    <row r="3" spans="1:365">
      <c r="A3" s="1"/>
      <c r="B3" s="4" t="s">
        <v>17</v>
      </c>
      <c r="C3" s="1"/>
      <c r="D3" s="4"/>
      <c r="E3" s="4" t="s">
        <v>18</v>
      </c>
      <c r="F3" s="4"/>
      <c r="G3" s="4"/>
      <c r="H3" s="4" t="s">
        <v>18</v>
      </c>
      <c r="I3" s="4"/>
      <c r="J3" s="1"/>
      <c r="K3" s="4" t="s">
        <v>19</v>
      </c>
      <c r="L3" s="1"/>
      <c r="M3" s="1"/>
      <c r="N3" s="4" t="s">
        <v>20</v>
      </c>
      <c r="O3" s="4"/>
      <c r="P3" s="4" t="s">
        <v>21</v>
      </c>
      <c r="Q3" s="1"/>
      <c r="R3" s="1"/>
      <c r="S3" s="1"/>
      <c r="T3" s="1"/>
      <c r="U3" s="1"/>
      <c r="V3" s="1"/>
      <c r="W3" s="4" t="s">
        <v>22</v>
      </c>
      <c r="X3" s="4" t="s">
        <v>22</v>
      </c>
      <c r="Y3" s="4" t="s">
        <v>23</v>
      </c>
      <c r="Z3" s="4" t="s">
        <v>24</v>
      </c>
      <c r="AA3" s="1"/>
      <c r="AB3" s="1"/>
      <c r="AC3" s="4" t="s">
        <v>23</v>
      </c>
      <c r="AD3" s="1"/>
      <c r="AE3" s="1"/>
      <c r="AF3" s="4" t="s">
        <v>25</v>
      </c>
      <c r="AG3" s="1"/>
      <c r="AH3" s="6">
        <v>0.5</v>
      </c>
      <c r="AI3" s="6"/>
      <c r="AJ3" s="6">
        <v>0.75</v>
      </c>
      <c r="AK3" s="6"/>
      <c r="AL3" s="6">
        <v>0.8</v>
      </c>
      <c r="AM3" s="6"/>
      <c r="AN3" s="6">
        <v>0.81</v>
      </c>
      <c r="AO3" s="6"/>
      <c r="AP3" s="6">
        <v>0.82</v>
      </c>
      <c r="AQ3" s="6"/>
      <c r="AR3" s="6">
        <v>0.83</v>
      </c>
      <c r="AS3" s="6"/>
      <c r="AT3" s="5">
        <v>0.84</v>
      </c>
      <c r="AU3" s="1"/>
      <c r="AV3" s="5">
        <v>0.85</v>
      </c>
      <c r="AW3" s="1"/>
      <c r="AX3" s="5">
        <v>0.86</v>
      </c>
      <c r="AY3" s="1"/>
      <c r="AZ3" s="5">
        <v>0.87</v>
      </c>
      <c r="BA3" s="1"/>
      <c r="BB3" s="5">
        <v>0.88</v>
      </c>
      <c r="BC3" s="1"/>
      <c r="BD3" s="5">
        <v>0.89</v>
      </c>
      <c r="BE3" s="1"/>
      <c r="BF3" s="5">
        <v>0.9</v>
      </c>
      <c r="BG3" s="1"/>
      <c r="BH3" s="5">
        <v>0.91</v>
      </c>
      <c r="BI3" s="1"/>
      <c r="BJ3" s="5">
        <v>0.92</v>
      </c>
      <c r="BK3" s="1"/>
      <c r="BL3" s="5">
        <v>0.93</v>
      </c>
      <c r="BM3" s="1"/>
      <c r="BN3" s="5">
        <v>0.94</v>
      </c>
      <c r="BO3" s="1"/>
      <c r="BP3" s="5">
        <v>0.95</v>
      </c>
      <c r="BQ3" s="1"/>
      <c r="BR3" s="5">
        <v>0.96</v>
      </c>
      <c r="BS3" s="1"/>
      <c r="BT3" s="5">
        <v>0.97</v>
      </c>
      <c r="BU3" s="1"/>
      <c r="BV3" s="5">
        <v>0.98</v>
      </c>
      <c r="BW3" s="1"/>
      <c r="BX3" s="5">
        <v>0.99</v>
      </c>
      <c r="BY3" s="1"/>
      <c r="BZ3" s="5">
        <v>0.999</v>
      </c>
      <c r="CA3" s="1"/>
      <c r="CB3" s="1">
        <v>1</v>
      </c>
      <c r="CC3" s="1"/>
      <c r="CD3" s="1"/>
      <c r="CE3" s="1"/>
      <c r="CH3" s="4">
        <v>0.5</v>
      </c>
      <c r="CI3" s="4"/>
      <c r="CJ3" s="4">
        <v>0.75</v>
      </c>
      <c r="CK3" s="4"/>
      <c r="CL3" s="4">
        <v>0.8</v>
      </c>
      <c r="CM3" s="4"/>
      <c r="CN3" s="4">
        <v>0.81</v>
      </c>
      <c r="CO3" s="4"/>
      <c r="CP3" s="4">
        <v>0.82</v>
      </c>
      <c r="CQ3" s="4"/>
      <c r="CR3" s="4">
        <v>0.83</v>
      </c>
      <c r="CS3" s="4"/>
      <c r="CT3" s="4">
        <v>0.84</v>
      </c>
      <c r="CU3" s="4"/>
      <c r="CV3" s="4">
        <v>0.85</v>
      </c>
      <c r="CW3" s="4"/>
      <c r="CX3" s="4">
        <v>0.86</v>
      </c>
      <c r="CY3" s="4"/>
      <c r="CZ3" s="5">
        <v>0.87</v>
      </c>
      <c r="DA3" s="1"/>
      <c r="DB3" s="5">
        <v>0.88</v>
      </c>
      <c r="DC3" s="1"/>
      <c r="DD3" s="5">
        <v>0.89</v>
      </c>
      <c r="DE3" s="1"/>
      <c r="DF3" s="5">
        <v>0.9</v>
      </c>
      <c r="DG3" s="1"/>
      <c r="DH3" s="5">
        <v>0.91</v>
      </c>
      <c r="DI3" s="1"/>
      <c r="DJ3" s="5">
        <v>0.92</v>
      </c>
      <c r="DK3" s="1"/>
      <c r="DL3" s="5">
        <v>0.93</v>
      </c>
      <c r="DM3" s="1"/>
      <c r="DN3" s="5">
        <v>0.94</v>
      </c>
      <c r="DO3" s="1"/>
      <c r="DP3" s="5">
        <v>0.95</v>
      </c>
      <c r="DQ3" s="1"/>
      <c r="DR3" s="5">
        <v>0.96</v>
      </c>
      <c r="DS3" s="1"/>
      <c r="DT3" s="5">
        <v>0.97</v>
      </c>
      <c r="DU3" s="1"/>
      <c r="DV3" s="5">
        <v>0.98</v>
      </c>
      <c r="DW3" s="1"/>
      <c r="DX3" s="5">
        <v>0.99</v>
      </c>
      <c r="DY3" s="1"/>
      <c r="DZ3" s="5">
        <v>0.999</v>
      </c>
      <c r="EA3" s="1"/>
      <c r="EB3" s="1">
        <v>1</v>
      </c>
      <c r="EC3" s="1"/>
      <c r="EH3" s="7">
        <v>0.5</v>
      </c>
      <c r="EI3" s="7">
        <v>0.75</v>
      </c>
      <c r="EJ3" s="7">
        <v>0.8</v>
      </c>
      <c r="EK3" s="7">
        <v>0.81</v>
      </c>
      <c r="EL3" s="7">
        <v>0.82</v>
      </c>
      <c r="EM3" s="7">
        <v>0.83</v>
      </c>
      <c r="EN3" s="7">
        <v>0.84</v>
      </c>
      <c r="EO3" s="7">
        <v>0.85</v>
      </c>
      <c r="EP3" s="7">
        <v>0.86</v>
      </c>
      <c r="EQ3" s="7">
        <v>0.87</v>
      </c>
      <c r="ER3" s="7">
        <v>0.88</v>
      </c>
      <c r="ES3" s="7">
        <v>0.89</v>
      </c>
      <c r="ET3" s="7">
        <v>0.9</v>
      </c>
      <c r="EU3" s="7">
        <v>0.91</v>
      </c>
      <c r="EV3" s="7">
        <v>0.92</v>
      </c>
      <c r="EW3" s="7">
        <v>0.93</v>
      </c>
      <c r="EX3" s="7">
        <v>0.94</v>
      </c>
      <c r="EY3" s="7">
        <v>0.95</v>
      </c>
      <c r="EZ3" s="7">
        <v>0.96</v>
      </c>
      <c r="FA3" s="7">
        <v>0.97</v>
      </c>
      <c r="FB3" s="7">
        <v>0.98</v>
      </c>
      <c r="FC3" s="7">
        <v>0.99</v>
      </c>
      <c r="FD3" s="7">
        <v>0.999</v>
      </c>
      <c r="FE3" s="8">
        <v>1</v>
      </c>
      <c r="FG3" s="7">
        <v>0.5</v>
      </c>
      <c r="FH3" s="7">
        <v>0.75</v>
      </c>
      <c r="FI3" s="7">
        <v>0.8</v>
      </c>
      <c r="FJ3" s="7">
        <v>0.81</v>
      </c>
      <c r="FK3" s="7">
        <v>0.82</v>
      </c>
      <c r="FL3" s="7">
        <v>0.83</v>
      </c>
      <c r="FM3" s="7">
        <v>0.84</v>
      </c>
      <c r="FN3" s="7">
        <v>0.85</v>
      </c>
      <c r="FO3" s="7">
        <v>0.86</v>
      </c>
      <c r="FP3" s="7">
        <v>0.87</v>
      </c>
      <c r="FQ3" s="7">
        <v>0.88</v>
      </c>
      <c r="FR3" s="7">
        <v>0.89</v>
      </c>
      <c r="FS3" s="7">
        <v>0.9</v>
      </c>
      <c r="FT3" s="7">
        <v>0.91</v>
      </c>
      <c r="FU3" s="7">
        <v>0.92</v>
      </c>
      <c r="FV3" s="7">
        <v>0.93</v>
      </c>
      <c r="FW3" s="7">
        <v>0.94</v>
      </c>
      <c r="FX3" s="7">
        <v>0.95</v>
      </c>
      <c r="FY3" s="7">
        <v>0.96</v>
      </c>
      <c r="FZ3" s="7">
        <v>0.97</v>
      </c>
      <c r="GA3" s="7">
        <v>0.98</v>
      </c>
      <c r="GB3" s="7">
        <v>0.99</v>
      </c>
      <c r="GC3" s="7">
        <v>0.999</v>
      </c>
      <c r="GD3" s="8">
        <v>1</v>
      </c>
      <c r="GF3" s="7">
        <v>0.5</v>
      </c>
      <c r="GG3" s="7">
        <v>0.75</v>
      </c>
      <c r="GH3" s="7">
        <v>0.8</v>
      </c>
      <c r="GI3" s="7">
        <v>0.81</v>
      </c>
      <c r="GJ3" s="7">
        <v>0.82</v>
      </c>
      <c r="GK3" s="7">
        <v>0.83</v>
      </c>
      <c r="GL3" s="7">
        <v>0.84</v>
      </c>
      <c r="GM3" s="7">
        <v>0.85</v>
      </c>
      <c r="GN3" s="7">
        <v>0.86</v>
      </c>
      <c r="GO3" s="7">
        <v>0.87</v>
      </c>
      <c r="GP3" s="7">
        <v>0.88</v>
      </c>
      <c r="GQ3" s="7">
        <v>0.89</v>
      </c>
      <c r="GR3" s="7">
        <v>0.9</v>
      </c>
      <c r="GS3" s="7">
        <v>0.91</v>
      </c>
      <c r="GT3" s="7">
        <v>0.92</v>
      </c>
      <c r="GU3" s="7">
        <v>0.93</v>
      </c>
      <c r="GV3" s="7">
        <v>0.94</v>
      </c>
      <c r="GW3" s="7">
        <v>0.95</v>
      </c>
      <c r="GX3" s="7">
        <v>0.96</v>
      </c>
      <c r="GY3" s="7">
        <v>0.97</v>
      </c>
      <c r="GZ3" s="7">
        <v>0.98</v>
      </c>
      <c r="HA3" s="7">
        <v>0.99</v>
      </c>
      <c r="HB3" s="7">
        <v>0.999</v>
      </c>
      <c r="HC3" s="1">
        <v>1</v>
      </c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S3" s="1">
        <v>1</v>
      </c>
      <c r="IT3" s="1" t="s">
        <v>17</v>
      </c>
      <c r="IU3" s="2" t="s">
        <v>26</v>
      </c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1" t="s">
        <v>27</v>
      </c>
      <c r="JY3" s="1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</row>
    <row r="4" spans="1:365">
      <c r="A4" s="4" t="s">
        <v>28</v>
      </c>
      <c r="B4" s="5" t="s">
        <v>29</v>
      </c>
      <c r="C4" s="5" t="s">
        <v>30</v>
      </c>
      <c r="D4" s="9" t="s">
        <v>31</v>
      </c>
      <c r="E4" s="10"/>
      <c r="F4" s="9" t="s">
        <v>32</v>
      </c>
      <c r="G4" s="9" t="s">
        <v>33</v>
      </c>
      <c r="H4" s="9"/>
      <c r="I4" s="9"/>
      <c r="J4" s="1"/>
      <c r="K4" s="5" t="s">
        <v>29</v>
      </c>
      <c r="L4" s="5" t="s">
        <v>30</v>
      </c>
      <c r="M4" s="4" t="s">
        <v>31</v>
      </c>
      <c r="N4" s="5" t="s">
        <v>29</v>
      </c>
      <c r="O4" s="5" t="s">
        <v>30</v>
      </c>
      <c r="P4" s="5" t="s">
        <v>29</v>
      </c>
      <c r="Q4" s="5" t="s">
        <v>30</v>
      </c>
      <c r="R4" s="4" t="s">
        <v>31</v>
      </c>
      <c r="S4" s="9" t="s">
        <v>32</v>
      </c>
      <c r="T4" s="9" t="s">
        <v>33</v>
      </c>
      <c r="U4" s="1"/>
      <c r="V4" s="1"/>
      <c r="W4" s="1"/>
      <c r="X4" s="1"/>
      <c r="Y4" s="1"/>
      <c r="Z4" s="5" t="s">
        <v>29</v>
      </c>
      <c r="AA4" s="5" t="s">
        <v>30</v>
      </c>
      <c r="AB4" s="1"/>
      <c r="AC4" s="1"/>
      <c r="AD4" s="1"/>
      <c r="AE4" s="1"/>
      <c r="AF4" s="1"/>
      <c r="AG4" s="1"/>
      <c r="AH4" s="5" t="s">
        <v>29</v>
      </c>
      <c r="AI4" s="5" t="s">
        <v>30</v>
      </c>
      <c r="AJ4" s="5" t="s">
        <v>29</v>
      </c>
      <c r="AK4" s="5" t="s">
        <v>30</v>
      </c>
      <c r="AL4" s="5" t="s">
        <v>29</v>
      </c>
      <c r="AM4" s="5" t="s">
        <v>30</v>
      </c>
      <c r="AN4" s="5" t="s">
        <v>29</v>
      </c>
      <c r="AO4" s="5" t="s">
        <v>30</v>
      </c>
      <c r="AP4" s="5" t="s">
        <v>29</v>
      </c>
      <c r="AQ4" s="5" t="s">
        <v>30</v>
      </c>
      <c r="AR4" s="5" t="s">
        <v>29</v>
      </c>
      <c r="AS4" s="5" t="s">
        <v>30</v>
      </c>
      <c r="AT4" s="5" t="s">
        <v>29</v>
      </c>
      <c r="AU4" s="5" t="s">
        <v>30</v>
      </c>
      <c r="AV4" s="5" t="s">
        <v>29</v>
      </c>
      <c r="AW4" s="5" t="s">
        <v>30</v>
      </c>
      <c r="AX4" s="5" t="s">
        <v>29</v>
      </c>
      <c r="AY4" s="5" t="s">
        <v>30</v>
      </c>
      <c r="AZ4" s="5" t="s">
        <v>29</v>
      </c>
      <c r="BA4" s="5" t="s">
        <v>30</v>
      </c>
      <c r="BB4" s="5" t="s">
        <v>29</v>
      </c>
      <c r="BC4" s="5" t="s">
        <v>30</v>
      </c>
      <c r="BD4" s="5" t="s">
        <v>29</v>
      </c>
      <c r="BE4" s="5" t="s">
        <v>30</v>
      </c>
      <c r="BF4" s="5" t="s">
        <v>29</v>
      </c>
      <c r="BG4" s="5" t="s">
        <v>30</v>
      </c>
      <c r="BH4" s="5" t="s">
        <v>29</v>
      </c>
      <c r="BI4" s="5" t="s">
        <v>30</v>
      </c>
      <c r="BJ4" s="5" t="s">
        <v>29</v>
      </c>
      <c r="BK4" s="5" t="s">
        <v>30</v>
      </c>
      <c r="BL4" s="5" t="s">
        <v>29</v>
      </c>
      <c r="BM4" s="5" t="s">
        <v>30</v>
      </c>
      <c r="BN4" s="5" t="s">
        <v>29</v>
      </c>
      <c r="BO4" s="5" t="s">
        <v>30</v>
      </c>
      <c r="BP4" s="5" t="s">
        <v>29</v>
      </c>
      <c r="BQ4" s="5" t="s">
        <v>30</v>
      </c>
      <c r="BR4" s="5" t="s">
        <v>29</v>
      </c>
      <c r="BS4" s="5" t="s">
        <v>30</v>
      </c>
      <c r="BT4" s="5" t="s">
        <v>29</v>
      </c>
      <c r="BU4" s="5" t="s">
        <v>30</v>
      </c>
      <c r="BV4" s="5" t="s">
        <v>29</v>
      </c>
      <c r="BW4" s="5" t="s">
        <v>30</v>
      </c>
      <c r="BX4" s="5" t="s">
        <v>29</v>
      </c>
      <c r="BY4" s="5" t="s">
        <v>30</v>
      </c>
      <c r="BZ4" s="5" t="s">
        <v>29</v>
      </c>
      <c r="CA4" s="5" t="s">
        <v>30</v>
      </c>
      <c r="CB4" s="5" t="s">
        <v>29</v>
      </c>
      <c r="CC4" s="5" t="s">
        <v>30</v>
      </c>
      <c r="CD4" s="1"/>
      <c r="CE4" s="1"/>
      <c r="CH4" s="5" t="s">
        <v>29</v>
      </c>
      <c r="CI4" s="5" t="s">
        <v>30</v>
      </c>
      <c r="CJ4" s="5" t="s">
        <v>29</v>
      </c>
      <c r="CK4" s="5" t="s">
        <v>30</v>
      </c>
      <c r="CL4" s="5" t="s">
        <v>29</v>
      </c>
      <c r="CM4" s="5" t="s">
        <v>30</v>
      </c>
      <c r="CN4" s="5" t="s">
        <v>29</v>
      </c>
      <c r="CO4" s="5" t="s">
        <v>30</v>
      </c>
      <c r="CP4" s="5" t="s">
        <v>29</v>
      </c>
      <c r="CQ4" s="5" t="s">
        <v>30</v>
      </c>
      <c r="CR4" s="5" t="s">
        <v>29</v>
      </c>
      <c r="CS4" s="5" t="s">
        <v>30</v>
      </c>
      <c r="CT4" s="5" t="s">
        <v>29</v>
      </c>
      <c r="CU4" s="5" t="s">
        <v>30</v>
      </c>
      <c r="CV4" s="5" t="s">
        <v>29</v>
      </c>
      <c r="CW4" s="5" t="s">
        <v>30</v>
      </c>
      <c r="CX4" s="5" t="s">
        <v>29</v>
      </c>
      <c r="CY4" s="5" t="s">
        <v>30</v>
      </c>
      <c r="CZ4" s="5" t="s">
        <v>29</v>
      </c>
      <c r="DA4" s="5" t="s">
        <v>30</v>
      </c>
      <c r="DB4" s="5" t="s">
        <v>29</v>
      </c>
      <c r="DC4" s="5" t="s">
        <v>30</v>
      </c>
      <c r="DD4" s="5" t="s">
        <v>29</v>
      </c>
      <c r="DE4" s="5" t="s">
        <v>30</v>
      </c>
      <c r="DF4" s="5" t="s">
        <v>29</v>
      </c>
      <c r="DG4" s="5" t="s">
        <v>30</v>
      </c>
      <c r="DH4" s="5" t="s">
        <v>29</v>
      </c>
      <c r="DI4" s="5" t="s">
        <v>30</v>
      </c>
      <c r="DJ4" s="5" t="s">
        <v>29</v>
      </c>
      <c r="DK4" s="5" t="s">
        <v>30</v>
      </c>
      <c r="DL4" s="5" t="s">
        <v>29</v>
      </c>
      <c r="DM4" s="5" t="s">
        <v>30</v>
      </c>
      <c r="DN4" s="5" t="s">
        <v>29</v>
      </c>
      <c r="DO4" s="5" t="s">
        <v>30</v>
      </c>
      <c r="DP4" s="5" t="s">
        <v>29</v>
      </c>
      <c r="DQ4" s="5" t="s">
        <v>30</v>
      </c>
      <c r="DR4" s="5" t="s">
        <v>29</v>
      </c>
      <c r="DS4" s="5" t="s">
        <v>30</v>
      </c>
      <c r="DT4" s="5" t="s">
        <v>29</v>
      </c>
      <c r="DU4" s="5" t="s">
        <v>30</v>
      </c>
      <c r="DV4" s="5" t="s">
        <v>29</v>
      </c>
      <c r="DW4" s="5" t="s">
        <v>30</v>
      </c>
      <c r="DX4" s="5" t="s">
        <v>29</v>
      </c>
      <c r="DY4" s="5" t="s">
        <v>30</v>
      </c>
      <c r="DZ4" s="5" t="s">
        <v>29</v>
      </c>
      <c r="EA4" s="5" t="s">
        <v>30</v>
      </c>
      <c r="EB4" s="5" t="s">
        <v>29</v>
      </c>
      <c r="EC4" s="5" t="s">
        <v>30</v>
      </c>
      <c r="ED4" s="9" t="s">
        <v>31</v>
      </c>
      <c r="EE4" s="9" t="s">
        <v>32</v>
      </c>
      <c r="EF4" s="9" t="s">
        <v>33</v>
      </c>
      <c r="EH4" s="5" t="s">
        <v>29</v>
      </c>
      <c r="EI4" s="5" t="s">
        <v>29</v>
      </c>
      <c r="EJ4" s="5" t="s">
        <v>29</v>
      </c>
      <c r="EK4" s="5" t="s">
        <v>29</v>
      </c>
      <c r="EL4" s="5" t="s">
        <v>29</v>
      </c>
      <c r="EM4" s="5" t="s">
        <v>29</v>
      </c>
      <c r="EN4" s="5" t="s">
        <v>29</v>
      </c>
      <c r="EO4" s="5" t="s">
        <v>29</v>
      </c>
      <c r="EP4" s="5" t="s">
        <v>29</v>
      </c>
      <c r="EQ4" s="5" t="s">
        <v>29</v>
      </c>
      <c r="ER4" s="5" t="s">
        <v>29</v>
      </c>
      <c r="ES4" s="5" t="s">
        <v>29</v>
      </c>
      <c r="ET4" s="5" t="s">
        <v>29</v>
      </c>
      <c r="EU4" s="5" t="s">
        <v>29</v>
      </c>
      <c r="EV4" s="5" t="s">
        <v>29</v>
      </c>
      <c r="EW4" s="5" t="s">
        <v>29</v>
      </c>
      <c r="EX4" s="5" t="s">
        <v>29</v>
      </c>
      <c r="EY4" s="5" t="s">
        <v>29</v>
      </c>
      <c r="EZ4" s="5" t="s">
        <v>29</v>
      </c>
      <c r="FA4" s="5" t="s">
        <v>29</v>
      </c>
      <c r="FB4" s="5" t="s">
        <v>29</v>
      </c>
      <c r="FC4" s="5" t="s">
        <v>29</v>
      </c>
      <c r="FD4" s="5" t="s">
        <v>29</v>
      </c>
      <c r="FE4" s="5" t="s">
        <v>29</v>
      </c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S4" s="5" t="s">
        <v>29</v>
      </c>
      <c r="IT4" s="5" t="s">
        <v>30</v>
      </c>
      <c r="IU4" s="9" t="s">
        <v>31</v>
      </c>
      <c r="IV4" s="9" t="s">
        <v>32</v>
      </c>
      <c r="IW4" s="9" t="s">
        <v>33</v>
      </c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5" t="s">
        <v>29</v>
      </c>
      <c r="JY4" s="1" t="s">
        <v>31</v>
      </c>
      <c r="JZ4" s="9" t="s">
        <v>32</v>
      </c>
      <c r="KA4" s="9" t="s">
        <v>33</v>
      </c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</row>
    <row r="5" spans="1:365">
      <c r="A5" s="7">
        <v>20000</v>
      </c>
      <c r="B5" s="7">
        <v>888.46</v>
      </c>
      <c r="C5" s="7">
        <v>1000407.74</v>
      </c>
      <c r="D5" s="11">
        <f>C5-B5*B5</f>
        <v>211046.56839999987</v>
      </c>
      <c r="E5" s="11">
        <f>B5/(K5*25)</f>
        <v>1.77692E-3</v>
      </c>
      <c r="F5" s="11">
        <f>B5-2.68*SQRT(D5)/SQRT(100)</f>
        <v>765.34132258360808</v>
      </c>
      <c r="G5" s="11">
        <f>B5+2.68*SQRT(D5)/SQRT(100)</f>
        <v>1011.578677416392</v>
      </c>
      <c r="H5" s="11">
        <f>F5/(K5*A5)</f>
        <v>1.9133533064590203E-6</v>
      </c>
      <c r="I5" s="11">
        <f>G5/(A5*K5)</f>
        <v>2.52894669354098E-6</v>
      </c>
      <c r="J5" s="1"/>
      <c r="K5" s="7">
        <v>20000</v>
      </c>
      <c r="L5" s="7">
        <v>400000000</v>
      </c>
      <c r="M5" s="1"/>
      <c r="N5" s="7">
        <v>0</v>
      </c>
      <c r="O5" s="7">
        <v>0</v>
      </c>
      <c r="P5" s="7">
        <v>80.010000000000005</v>
      </c>
      <c r="Q5" s="7">
        <v>8094.87</v>
      </c>
      <c r="R5" s="11">
        <f t="shared" ref="R5:R24" si="0">Q5-P5*P5</f>
        <v>1693.2698999999993</v>
      </c>
      <c r="S5" s="11">
        <f>P5-2.68*SQRT(R5)/SQRT(100)</f>
        <v>68.981971286870902</v>
      </c>
      <c r="T5" s="11">
        <f>P5+2.68*SQRT(R5)/SQRT(100)</f>
        <v>91.038028713129108</v>
      </c>
      <c r="U5" s="1"/>
      <c r="V5" s="1"/>
      <c r="W5" s="5">
        <v>19805.939999999999</v>
      </c>
      <c r="X5" s="5">
        <f>W5/K5</f>
        <v>0.99029699999999998</v>
      </c>
      <c r="Y5" s="5">
        <f>AC5/(K5*25)</f>
        <v>0.99817307999999993</v>
      </c>
      <c r="Z5" s="5">
        <v>691.54</v>
      </c>
      <c r="AA5" s="5">
        <v>633558.12</v>
      </c>
      <c r="AB5" s="1"/>
      <c r="AC5" s="5">
        <v>499086.54</v>
      </c>
      <c r="AD5" s="1"/>
      <c r="AE5" s="1"/>
      <c r="AF5" s="5">
        <v>50.406146640000003</v>
      </c>
      <c r="AG5" s="12">
        <v>3.2060185185185186E-4</v>
      </c>
      <c r="AH5" s="5">
        <v>2.29</v>
      </c>
      <c r="AI5" s="5">
        <v>13.27</v>
      </c>
      <c r="AJ5" s="5">
        <v>2.4888888900000001</v>
      </c>
      <c r="AK5" s="5">
        <v>10.755555559999999</v>
      </c>
      <c r="AL5" s="5">
        <v>2.4823529400000002</v>
      </c>
      <c r="AM5" s="5">
        <v>8.3647058800000007</v>
      </c>
      <c r="AN5" s="5">
        <v>2.6470588199999998</v>
      </c>
      <c r="AO5" s="5">
        <v>12.85882353</v>
      </c>
      <c r="AP5" s="5">
        <v>2.70588235</v>
      </c>
      <c r="AQ5" s="5">
        <v>13.152941179999999</v>
      </c>
      <c r="AR5" s="5">
        <v>2.7529411800000001</v>
      </c>
      <c r="AS5" s="5">
        <v>13.45882353</v>
      </c>
      <c r="AT5" s="5">
        <v>3.2705882399999999</v>
      </c>
      <c r="AU5" s="5">
        <v>20.8</v>
      </c>
      <c r="AV5" s="5">
        <v>4.4523809500000002</v>
      </c>
      <c r="AW5" s="5">
        <v>80.190476189999998</v>
      </c>
      <c r="AX5" s="5">
        <v>6.1604938300000001</v>
      </c>
      <c r="AY5" s="5">
        <v>314.16049379999998</v>
      </c>
      <c r="AZ5" s="5">
        <v>4.05194805</v>
      </c>
      <c r="BA5" s="5">
        <v>73.298701300000005</v>
      </c>
      <c r="BB5" s="5">
        <v>3.8947368400000002</v>
      </c>
      <c r="BC5" s="5">
        <v>68.842105259999997</v>
      </c>
      <c r="BD5" s="5">
        <v>3.96052632</v>
      </c>
      <c r="BE5" s="5">
        <v>69.881578950000005</v>
      </c>
      <c r="BF5" s="5">
        <v>4.4210526300000001</v>
      </c>
      <c r="BG5" s="5">
        <v>84.157894740000003</v>
      </c>
      <c r="BH5" s="5">
        <v>5.0131578899999996</v>
      </c>
      <c r="BI5" s="5">
        <v>92.723684210000002</v>
      </c>
      <c r="BJ5" s="5">
        <v>5.0270270300000002</v>
      </c>
      <c r="BK5" s="5">
        <v>94.027027029999999</v>
      </c>
      <c r="BL5" s="5">
        <v>4.8630136999999998</v>
      </c>
      <c r="BM5" s="7">
        <v>84.287671230000001</v>
      </c>
      <c r="BN5" s="7">
        <v>7.2638888899999996</v>
      </c>
      <c r="BO5" s="7">
        <v>343.01388889999998</v>
      </c>
      <c r="BP5" s="7">
        <v>5.6142857099999999</v>
      </c>
      <c r="BQ5" s="7">
        <v>179.72857139999999</v>
      </c>
      <c r="BR5" s="7">
        <v>7.1884058</v>
      </c>
      <c r="BS5" s="7">
        <v>456.02898549999998</v>
      </c>
      <c r="BT5" s="7">
        <v>7.0909090900000002</v>
      </c>
      <c r="BU5" s="7">
        <v>261.54545460000003</v>
      </c>
      <c r="BV5" s="7">
        <v>8.8571428599999997</v>
      </c>
      <c r="BW5" s="7">
        <v>334.952381</v>
      </c>
      <c r="BX5" s="7">
        <v>15.77192982</v>
      </c>
      <c r="BY5" s="7">
        <v>938.50877190000006</v>
      </c>
      <c r="BZ5" s="7">
        <v>73.599999999999994</v>
      </c>
      <c r="CA5" s="7">
        <v>9916.7999999999993</v>
      </c>
      <c r="CB5" s="1"/>
      <c r="CC5" s="1"/>
      <c r="CD5" s="1"/>
      <c r="CE5" s="1"/>
      <c r="CF5" s="1"/>
      <c r="CG5" s="1"/>
      <c r="CH5" s="7">
        <v>39.76</v>
      </c>
      <c r="CI5" s="7">
        <v>5093.04</v>
      </c>
      <c r="CJ5" s="7">
        <v>46.022222220000003</v>
      </c>
      <c r="CK5" s="7">
        <v>3975.4</v>
      </c>
      <c r="CL5" s="7">
        <v>47.08235294</v>
      </c>
      <c r="CM5" s="7">
        <v>3507.905882</v>
      </c>
      <c r="CN5" s="7">
        <v>49.176470590000001</v>
      </c>
      <c r="CO5" s="7">
        <v>4304.0235290000001</v>
      </c>
      <c r="CP5" s="7">
        <v>50.952941180000003</v>
      </c>
      <c r="CQ5" s="7">
        <v>4464.9529409999996</v>
      </c>
      <c r="CR5" s="7">
        <v>52.294117649999997</v>
      </c>
      <c r="CS5" s="7">
        <v>4636.4352939999999</v>
      </c>
      <c r="CT5" s="7">
        <v>60.517647060000002</v>
      </c>
      <c r="CU5" s="7">
        <v>6723.788235</v>
      </c>
      <c r="CV5" s="7">
        <v>74.5</v>
      </c>
      <c r="CW5" s="7">
        <v>14100.904759999999</v>
      </c>
      <c r="CX5" s="7">
        <v>83.049382719999997</v>
      </c>
      <c r="CY5" s="7">
        <v>20422.012350000001</v>
      </c>
      <c r="CZ5" s="7">
        <v>70.818181820000007</v>
      </c>
      <c r="DA5" s="7">
        <v>13185.38961</v>
      </c>
      <c r="DB5" s="7">
        <v>69.5</v>
      </c>
      <c r="DC5" s="7">
        <v>12364.026320000001</v>
      </c>
      <c r="DD5" s="7">
        <v>71.421052630000005</v>
      </c>
      <c r="DE5" s="7">
        <v>13045.76316</v>
      </c>
      <c r="DF5" s="7">
        <v>77.394736839999993</v>
      </c>
      <c r="DG5" s="7">
        <v>15671.26316</v>
      </c>
      <c r="DH5" s="7">
        <v>87.921052630000005</v>
      </c>
      <c r="DI5" s="7">
        <v>18518.5</v>
      </c>
      <c r="DJ5" s="7">
        <v>89.108108110000003</v>
      </c>
      <c r="DK5" s="7">
        <v>19167.351350000001</v>
      </c>
      <c r="DL5" s="7">
        <v>90.219178080000006</v>
      </c>
      <c r="DM5" s="7">
        <v>18540.136989999999</v>
      </c>
      <c r="DN5" s="7">
        <v>111.0138889</v>
      </c>
      <c r="DO5" s="7">
        <v>49041.847220000003</v>
      </c>
      <c r="DP5" s="7">
        <v>104.8428571</v>
      </c>
      <c r="DQ5" s="7">
        <v>42328.185709999998</v>
      </c>
      <c r="DR5" s="7">
        <v>121.75362320000001</v>
      </c>
      <c r="DS5" s="7">
        <v>61359.144930000002</v>
      </c>
      <c r="DT5" s="7">
        <v>117.15151520000001</v>
      </c>
      <c r="DU5" s="7">
        <v>27539.454549999999</v>
      </c>
      <c r="DV5" s="7">
        <v>144.2698413</v>
      </c>
      <c r="DW5" s="7">
        <v>42765.634919999997</v>
      </c>
      <c r="DX5" s="7">
        <v>204.54385970000001</v>
      </c>
      <c r="DY5" s="7">
        <v>69707.947369999994</v>
      </c>
      <c r="DZ5" s="7">
        <v>532.4</v>
      </c>
      <c r="EA5" s="7">
        <v>662062.80000000005</v>
      </c>
      <c r="EB5" s="1"/>
      <c r="EC5" s="1"/>
      <c r="ED5" s="11">
        <f>EC5-EB5*EB5</f>
        <v>0</v>
      </c>
      <c r="EE5" s="11" t="e">
        <f>EB5-2.68*SQRT(ED5)/SQRT(GD5)</f>
        <v>#DIV/0!</v>
      </c>
      <c r="EF5" s="11" t="e">
        <f>EB5+2.68*SQRT(ED5)/SQRT(GD5)</f>
        <v>#DIV/0!</v>
      </c>
      <c r="EG5" s="1"/>
      <c r="EH5" s="7">
        <v>512.48567030000004</v>
      </c>
      <c r="EI5" s="7">
        <v>624.28650149999999</v>
      </c>
      <c r="EJ5" s="7">
        <v>645.82425469999998</v>
      </c>
      <c r="EK5" s="7">
        <v>648.13004980000005</v>
      </c>
      <c r="EL5" s="7">
        <v>650.29808030000004</v>
      </c>
      <c r="EM5" s="7">
        <v>651.67005119999999</v>
      </c>
      <c r="EN5" s="7">
        <v>652.95761460000006</v>
      </c>
      <c r="EO5" s="7">
        <v>659.89683460000003</v>
      </c>
      <c r="EP5" s="7">
        <v>666.77213380000001</v>
      </c>
      <c r="EQ5" s="7">
        <v>672.53789300000005</v>
      </c>
      <c r="ER5" s="7">
        <v>677.35659039999996</v>
      </c>
      <c r="ES5" s="7">
        <v>680.93596490000004</v>
      </c>
      <c r="ET5" s="7">
        <v>683.65128970000001</v>
      </c>
      <c r="EU5" s="7">
        <v>687.28177870000002</v>
      </c>
      <c r="EV5" s="7">
        <v>691.36382000000003</v>
      </c>
      <c r="EW5" s="7">
        <v>695.21096739999996</v>
      </c>
      <c r="EX5" s="7">
        <v>700.74522119999995</v>
      </c>
      <c r="EY5" s="7">
        <v>704.16475679999996</v>
      </c>
      <c r="EZ5" s="7">
        <v>708.26108269999997</v>
      </c>
      <c r="FA5" s="7">
        <v>712.08622720000005</v>
      </c>
      <c r="FB5" s="7">
        <v>716.36056080000003</v>
      </c>
      <c r="FC5" s="7">
        <v>720.46104990000003</v>
      </c>
      <c r="FD5" s="7">
        <v>724.65774880000004</v>
      </c>
      <c r="FE5" s="1"/>
      <c r="FF5" s="1"/>
      <c r="FG5" s="7">
        <v>100</v>
      </c>
      <c r="FH5" s="7">
        <v>90</v>
      </c>
      <c r="FI5" s="7">
        <v>85</v>
      </c>
      <c r="FJ5" s="7">
        <v>85</v>
      </c>
      <c r="FK5" s="7">
        <v>85</v>
      </c>
      <c r="FL5" s="7">
        <v>85</v>
      </c>
      <c r="FM5" s="7">
        <v>85</v>
      </c>
      <c r="FN5" s="7">
        <v>84</v>
      </c>
      <c r="FO5" s="7">
        <v>81</v>
      </c>
      <c r="FP5" s="7">
        <v>77</v>
      </c>
      <c r="FQ5" s="7">
        <v>76</v>
      </c>
      <c r="FR5" s="7">
        <v>76</v>
      </c>
      <c r="FS5" s="7">
        <v>76</v>
      </c>
      <c r="FT5" s="7">
        <v>76</v>
      </c>
      <c r="FU5" s="7">
        <v>74</v>
      </c>
      <c r="FV5" s="7">
        <v>73</v>
      </c>
      <c r="FW5" s="7">
        <v>72</v>
      </c>
      <c r="FX5" s="7">
        <v>70</v>
      </c>
      <c r="FY5" s="7">
        <v>69</v>
      </c>
      <c r="FZ5" s="7">
        <v>66</v>
      </c>
      <c r="GA5" s="7">
        <v>63</v>
      </c>
      <c r="GB5" s="7">
        <v>57</v>
      </c>
      <c r="GC5" s="7">
        <v>5</v>
      </c>
      <c r="GD5" s="1"/>
      <c r="GE5" s="1"/>
      <c r="GF5" s="7">
        <v>656.42</v>
      </c>
      <c r="GG5" s="7">
        <v>527.03333329999998</v>
      </c>
      <c r="GH5" s="7">
        <v>491.9529412</v>
      </c>
      <c r="GI5" s="7">
        <v>476.4</v>
      </c>
      <c r="GJ5" s="7">
        <v>460.65882349999998</v>
      </c>
      <c r="GK5" s="7">
        <v>444.54117650000001</v>
      </c>
      <c r="GL5" s="7">
        <v>426.69411769999999</v>
      </c>
      <c r="GM5" s="7">
        <v>411.702381</v>
      </c>
      <c r="GN5" s="7">
        <v>406.79012349999999</v>
      </c>
      <c r="GO5" s="7">
        <v>406.27272729999999</v>
      </c>
      <c r="GP5" s="7">
        <v>385.71052630000003</v>
      </c>
      <c r="GQ5" s="7">
        <v>359</v>
      </c>
      <c r="GR5" s="7">
        <v>330.76315790000001</v>
      </c>
      <c r="GS5" s="7">
        <v>300.75</v>
      </c>
      <c r="GT5" s="7">
        <v>280.56756760000002</v>
      </c>
      <c r="GU5" s="7">
        <v>254.73972599999999</v>
      </c>
      <c r="GV5" s="7">
        <v>223.66666670000001</v>
      </c>
      <c r="GW5" s="7">
        <v>191.4428571</v>
      </c>
      <c r="GX5" s="7">
        <v>157.6086957</v>
      </c>
      <c r="GY5" s="7">
        <v>125.45454549999999</v>
      </c>
      <c r="GZ5" s="7">
        <v>85.730158729999999</v>
      </c>
      <c r="HA5" s="7">
        <v>45.333333330000002</v>
      </c>
      <c r="HB5" s="7">
        <v>3.6</v>
      </c>
      <c r="HC5" s="1"/>
      <c r="HD5" s="1"/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1"/>
      <c r="HN5" s="4" t="s">
        <v>96</v>
      </c>
      <c r="HO5" s="7">
        <v>28.646269870000001</v>
      </c>
      <c r="HP5" s="7">
        <v>820.99085630000002</v>
      </c>
      <c r="HQ5" s="1"/>
      <c r="HR5" s="7">
        <v>2.9445747600000001</v>
      </c>
      <c r="HS5" s="7">
        <v>8.6755256999999997</v>
      </c>
      <c r="HT5" s="7">
        <v>2.9300837500000001</v>
      </c>
      <c r="HU5" s="7">
        <v>8.5896811799999995</v>
      </c>
      <c r="HV5" s="7">
        <v>2.9352633199999998</v>
      </c>
      <c r="HW5" s="7">
        <v>8.6204628099999994</v>
      </c>
      <c r="HX5" s="7">
        <v>2.9242255099999999</v>
      </c>
      <c r="HY5" s="7">
        <v>8.5562694799999992</v>
      </c>
      <c r="HZ5" s="7">
        <v>2.8283946700000002</v>
      </c>
      <c r="IA5" s="7">
        <v>8.0043521099999992</v>
      </c>
      <c r="IB5" s="7">
        <v>2.81931164</v>
      </c>
      <c r="IC5" s="7">
        <v>7.9527121000000003</v>
      </c>
      <c r="ID5" s="7">
        <v>2.82099689</v>
      </c>
      <c r="IE5" s="7">
        <v>7.96297239</v>
      </c>
      <c r="IF5" s="7">
        <v>2.81730787</v>
      </c>
      <c r="IG5" s="7">
        <v>7.9416102999999998</v>
      </c>
      <c r="IH5" s="7">
        <v>2.8126545900000002</v>
      </c>
      <c r="II5" s="7">
        <v>7.9149566099999999</v>
      </c>
      <c r="IJ5" s="7">
        <v>0</v>
      </c>
      <c r="IK5" s="7">
        <v>0</v>
      </c>
      <c r="IL5" s="1"/>
      <c r="IM5" s="1"/>
      <c r="IN5" s="1"/>
      <c r="IO5" s="1"/>
      <c r="IP5" s="1"/>
      <c r="IS5" s="3">
        <f>EB5/IT5</f>
        <v>0</v>
      </c>
      <c r="IT5">
        <f>2*11*10*2*11*10*10*10</f>
        <v>4840000</v>
      </c>
      <c r="IV5" s="3" t="e">
        <f t="shared" ref="IV5:IV7" si="1">EE5/IT5</f>
        <v>#DIV/0!</v>
      </c>
      <c r="IW5" s="3" t="e">
        <f t="shared" ref="IW5:IW7" si="2">EF5/IT5</f>
        <v>#DIV/0!</v>
      </c>
      <c r="IY5" s="3">
        <f>FG5/100</f>
        <v>1</v>
      </c>
      <c r="IZ5" s="3">
        <f>FH5/100</f>
        <v>0.9</v>
      </c>
      <c r="JA5" s="3">
        <f t="shared" ref="IZ5:JO20" si="3">FI5/100</f>
        <v>0.85</v>
      </c>
      <c r="JB5" s="3">
        <f t="shared" si="3"/>
        <v>0.85</v>
      </c>
      <c r="JC5" s="3">
        <f t="shared" si="3"/>
        <v>0.85</v>
      </c>
      <c r="JD5" s="3">
        <f t="shared" si="3"/>
        <v>0.85</v>
      </c>
      <c r="JE5" s="3">
        <f t="shared" si="3"/>
        <v>0.85</v>
      </c>
      <c r="JF5" s="3">
        <f t="shared" si="3"/>
        <v>0.84</v>
      </c>
      <c r="JG5" s="3">
        <f t="shared" si="3"/>
        <v>0.81</v>
      </c>
      <c r="JH5" s="3">
        <f t="shared" si="3"/>
        <v>0.77</v>
      </c>
      <c r="JI5" s="3">
        <f t="shared" si="3"/>
        <v>0.76</v>
      </c>
      <c r="JJ5" s="3">
        <f t="shared" si="3"/>
        <v>0.76</v>
      </c>
      <c r="JK5" s="3">
        <f t="shared" si="3"/>
        <v>0.76</v>
      </c>
      <c r="JL5" s="3">
        <f t="shared" si="3"/>
        <v>0.76</v>
      </c>
      <c r="JM5" s="3">
        <f t="shared" si="3"/>
        <v>0.74</v>
      </c>
      <c r="JN5" s="3">
        <f t="shared" si="3"/>
        <v>0.73</v>
      </c>
      <c r="JO5" s="3">
        <f t="shared" si="3"/>
        <v>0.72</v>
      </c>
      <c r="JP5" s="3">
        <f t="shared" ref="JP5:JV20" si="4">FX5/100</f>
        <v>0.7</v>
      </c>
      <c r="JQ5" s="3">
        <f t="shared" si="4"/>
        <v>0.69</v>
      </c>
      <c r="JR5" s="3">
        <f t="shared" si="4"/>
        <v>0.66</v>
      </c>
      <c r="JS5" s="3">
        <f t="shared" si="4"/>
        <v>0.63</v>
      </c>
      <c r="JT5" s="3">
        <f t="shared" si="4"/>
        <v>0.56999999999999995</v>
      </c>
      <c r="JU5" s="3">
        <f t="shared" si="4"/>
        <v>0.05</v>
      </c>
      <c r="JV5" s="3">
        <f t="shared" si="4"/>
        <v>0</v>
      </c>
      <c r="JW5" s="14">
        <f>KA5/25</f>
        <v>1.1524770975705521</v>
      </c>
      <c r="JX5" s="1">
        <f>HO5</f>
        <v>28.646269870000001</v>
      </c>
      <c r="JY5" s="1">
        <f>HP5-HO5*HO5</f>
        <v>0.38207883513018714</v>
      </c>
      <c r="JZ5" s="11">
        <f>JX5-2.68*SQRT(JY5)/SQRT(100)</f>
        <v>28.480612300736201</v>
      </c>
      <c r="KA5" s="11">
        <f>JX5+2.68*SQRT(JY5)/SQRT(100)</f>
        <v>28.811927439263801</v>
      </c>
      <c r="KB5" s="3">
        <f>JZ5/A5</f>
        <v>1.4240306150368101E-3</v>
      </c>
      <c r="KC5" s="3">
        <f>JX5/A5</f>
        <v>1.4323134935000001E-3</v>
      </c>
      <c r="KD5" s="3">
        <v>1</v>
      </c>
      <c r="KE5" s="3">
        <f>GF5/$KD5</f>
        <v>656.42</v>
      </c>
      <c r="KF5" s="3">
        <f t="shared" ref="KF5:KU20" si="5">GG5/$KD5</f>
        <v>527.03333329999998</v>
      </c>
      <c r="KG5" s="3">
        <f t="shared" si="5"/>
        <v>491.9529412</v>
      </c>
      <c r="KH5" s="3">
        <f t="shared" si="5"/>
        <v>476.4</v>
      </c>
      <c r="KI5" s="3">
        <f t="shared" si="5"/>
        <v>460.65882349999998</v>
      </c>
      <c r="KJ5" s="3">
        <f t="shared" si="5"/>
        <v>444.54117650000001</v>
      </c>
      <c r="KK5" s="3">
        <f t="shared" si="5"/>
        <v>426.69411769999999</v>
      </c>
      <c r="KL5" s="3">
        <f t="shared" si="5"/>
        <v>411.702381</v>
      </c>
      <c r="KM5" s="3">
        <f t="shared" si="5"/>
        <v>406.79012349999999</v>
      </c>
      <c r="KN5" s="3">
        <f t="shared" si="5"/>
        <v>406.27272729999999</v>
      </c>
      <c r="KO5" s="3">
        <f t="shared" si="5"/>
        <v>385.71052630000003</v>
      </c>
      <c r="KP5" s="3">
        <f t="shared" si="5"/>
        <v>359</v>
      </c>
      <c r="KQ5" s="3">
        <f t="shared" si="5"/>
        <v>330.76315790000001</v>
      </c>
      <c r="KR5" s="3">
        <f t="shared" si="5"/>
        <v>300.75</v>
      </c>
      <c r="KS5" s="3">
        <f t="shared" si="5"/>
        <v>280.56756760000002</v>
      </c>
      <c r="KT5" s="3">
        <f t="shared" si="5"/>
        <v>254.73972599999999</v>
      </c>
      <c r="KU5" s="3">
        <f t="shared" si="5"/>
        <v>223.66666670000001</v>
      </c>
      <c r="KV5" s="3">
        <f t="shared" ref="KV5:LB20" si="6">GW5/$KD5</f>
        <v>191.4428571</v>
      </c>
      <c r="KW5" s="3">
        <f t="shared" si="6"/>
        <v>157.6086957</v>
      </c>
      <c r="KX5" s="3">
        <f t="shared" si="6"/>
        <v>125.45454549999999</v>
      </c>
      <c r="KY5" s="3">
        <f t="shared" si="6"/>
        <v>85.730158729999999</v>
      </c>
      <c r="KZ5" s="3">
        <f t="shared" si="6"/>
        <v>45.333333330000002</v>
      </c>
      <c r="LA5" s="3">
        <f t="shared" si="6"/>
        <v>3.6</v>
      </c>
      <c r="LB5" s="3">
        <f t="shared" si="6"/>
        <v>0</v>
      </c>
    </row>
    <row r="6" spans="1:365">
      <c r="A6" s="7">
        <v>40000</v>
      </c>
      <c r="B6" s="7">
        <v>829.77</v>
      </c>
      <c r="C6" s="7">
        <v>810927.49</v>
      </c>
      <c r="D6" s="11">
        <f t="shared" ref="D6:D24" si="7">C6-B6*B6</f>
        <v>122409.23710000003</v>
      </c>
      <c r="E6" s="11">
        <f t="shared" ref="E6:E19" si="8">B6/(K6*25)</f>
        <v>8.2976999999999997E-4</v>
      </c>
      <c r="F6" s="11">
        <f t="shared" ref="F6:F24" si="9">B6-2.68*SQRT(D6)/SQRT(100)</f>
        <v>736.00475566357011</v>
      </c>
      <c r="G6" s="11">
        <f t="shared" ref="G6:G24" si="10">B6+2.68*SQRT(D6)/SQRT(100)</f>
        <v>923.53524433642986</v>
      </c>
      <c r="H6" s="11">
        <f t="shared" ref="H6:H24" si="11">F6/(K6*A6)</f>
        <v>4.600029722897313E-7</v>
      </c>
      <c r="I6" s="11">
        <f t="shared" ref="I6:I24" si="12">G6/(A6*K6)</f>
        <v>5.7720952771026867E-7</v>
      </c>
      <c r="J6" s="1"/>
      <c r="K6" s="7">
        <v>40000</v>
      </c>
      <c r="L6" s="7">
        <v>1600000000</v>
      </c>
      <c r="M6" s="1"/>
      <c r="N6" s="7">
        <v>0</v>
      </c>
      <c r="O6" s="7">
        <v>0</v>
      </c>
      <c r="P6" s="7">
        <v>75.41</v>
      </c>
      <c r="Q6" s="7">
        <v>6901.43</v>
      </c>
      <c r="R6" s="11">
        <f t="shared" si="0"/>
        <v>1214.7619000000004</v>
      </c>
      <c r="S6" s="11">
        <f t="shared" ref="S6:S24" si="13">P6-2.68*SQRT(R6)/SQRT(100)</f>
        <v>66.069279540335231</v>
      </c>
      <c r="T6" s="11">
        <f t="shared" ref="T6:T24" si="14">P6+2.68*SQRT(R6)/SQRT(100)</f>
        <v>84.750720459664763</v>
      </c>
      <c r="U6" s="1"/>
      <c r="V6" s="1"/>
      <c r="W6" s="5">
        <v>39816.660000000003</v>
      </c>
      <c r="X6" s="5">
        <f t="shared" ref="X6:X24" si="15">W6/K6</f>
        <v>0.99541650000000004</v>
      </c>
      <c r="Y6" s="5">
        <f t="shared" ref="Y6:Y19" si="16">AC6/(K6*25)</f>
        <v>0.99914523</v>
      </c>
      <c r="Z6" s="5">
        <v>647.08000000000004</v>
      </c>
      <c r="AA6" s="5">
        <v>517718.7</v>
      </c>
      <c r="AB6" s="1"/>
      <c r="AC6" s="5">
        <v>999145.23</v>
      </c>
      <c r="AD6" s="1"/>
      <c r="AE6" s="1"/>
      <c r="AF6" s="5">
        <v>50.457091509999998</v>
      </c>
      <c r="AG6" s="12">
        <v>6.3773148148148142E-4</v>
      </c>
      <c r="AH6" s="5">
        <v>1.96938776</v>
      </c>
      <c r="AI6" s="5">
        <v>4.9897959199999997</v>
      </c>
      <c r="AJ6" s="5">
        <v>2.9010989</v>
      </c>
      <c r="AK6" s="5">
        <v>19.69230769</v>
      </c>
      <c r="AL6" s="5">
        <v>2.5180722900000001</v>
      </c>
      <c r="AM6" s="5">
        <v>8.0361445800000002</v>
      </c>
      <c r="AN6" s="5">
        <v>2.5542168699999999</v>
      </c>
      <c r="AO6" s="5">
        <v>8.2168674700000004</v>
      </c>
      <c r="AP6" s="5">
        <v>2.6144578300000001</v>
      </c>
      <c r="AQ6" s="5">
        <v>8.7349397599999996</v>
      </c>
      <c r="AR6" s="5">
        <v>3.21686747</v>
      </c>
      <c r="AS6" s="5">
        <v>20.78313253</v>
      </c>
      <c r="AT6" s="5">
        <v>3.2073170700000002</v>
      </c>
      <c r="AU6" s="5">
        <v>19.085365849999999</v>
      </c>
      <c r="AV6" s="5">
        <v>3.8048780500000001</v>
      </c>
      <c r="AW6" s="5">
        <v>32.048780489999999</v>
      </c>
      <c r="AX6" s="5">
        <v>4.0987654300000003</v>
      </c>
      <c r="AY6" s="5">
        <v>63.827160489999997</v>
      </c>
      <c r="AZ6" s="5">
        <v>3.4025973999999999</v>
      </c>
      <c r="BA6" s="5">
        <v>19.428571430000002</v>
      </c>
      <c r="BB6" s="5">
        <v>3.5584415599999999</v>
      </c>
      <c r="BC6" s="5">
        <v>20.597402599999999</v>
      </c>
      <c r="BD6" s="5">
        <v>3.6363636399999999</v>
      </c>
      <c r="BE6" s="5">
        <v>21.402597400000001</v>
      </c>
      <c r="BF6" s="5">
        <v>3.8571428600000002</v>
      </c>
      <c r="BG6" s="5">
        <v>24.506493509999999</v>
      </c>
      <c r="BH6" s="5">
        <v>4.0789473699999999</v>
      </c>
      <c r="BI6" s="5">
        <v>28.131578950000002</v>
      </c>
      <c r="BJ6" s="5">
        <v>4.1866666700000001</v>
      </c>
      <c r="BK6" s="5">
        <v>29.013333329999998</v>
      </c>
      <c r="BL6" s="5">
        <v>4.6712328799999998</v>
      </c>
      <c r="BM6" s="7">
        <v>63.849315070000003</v>
      </c>
      <c r="BN6" s="7">
        <v>4.9154929599999999</v>
      </c>
      <c r="BO6" s="7">
        <v>71.535211270000005</v>
      </c>
      <c r="BP6" s="7">
        <v>4.5</v>
      </c>
      <c r="BQ6" s="7">
        <v>34.84285714</v>
      </c>
      <c r="BR6" s="7">
        <v>6.5142857100000002</v>
      </c>
      <c r="BS6" s="7">
        <v>215.3714286</v>
      </c>
      <c r="BT6" s="7">
        <v>7.1323529399999996</v>
      </c>
      <c r="BU6" s="7">
        <v>155.6029412</v>
      </c>
      <c r="BV6" s="7">
        <v>8.0161290300000001</v>
      </c>
      <c r="BW6" s="7">
        <v>174.53225810000001</v>
      </c>
      <c r="BX6" s="7">
        <v>11.57627119</v>
      </c>
      <c r="BY6" s="7">
        <v>260.93220339999999</v>
      </c>
      <c r="BZ6" s="7">
        <v>20.285714290000001</v>
      </c>
      <c r="CA6" s="7">
        <v>709.14285710000001</v>
      </c>
      <c r="CB6" s="7">
        <v>28.25</v>
      </c>
      <c r="CC6" s="7">
        <v>1610.25</v>
      </c>
      <c r="CD6" s="1"/>
      <c r="CE6" s="1"/>
      <c r="CF6" s="1"/>
      <c r="CG6" s="1"/>
      <c r="CH6" s="7">
        <v>34.918367349999997</v>
      </c>
      <c r="CI6" s="7">
        <v>1934.877551</v>
      </c>
      <c r="CJ6" s="7">
        <v>55.010989010000003</v>
      </c>
      <c r="CK6" s="7">
        <v>7152.1098899999997</v>
      </c>
      <c r="CL6" s="7">
        <v>48.90361446</v>
      </c>
      <c r="CM6" s="7">
        <v>3433.2650600000002</v>
      </c>
      <c r="CN6" s="7">
        <v>50.120481929999997</v>
      </c>
      <c r="CO6" s="7">
        <v>3547.1807229999999</v>
      </c>
      <c r="CP6" s="7">
        <v>51.710843369999999</v>
      </c>
      <c r="CQ6" s="7">
        <v>3842.987952</v>
      </c>
      <c r="CR6" s="7">
        <v>59.09638554</v>
      </c>
      <c r="CS6" s="7">
        <v>6065.2650599999997</v>
      </c>
      <c r="CT6" s="7">
        <v>61.768292680000002</v>
      </c>
      <c r="CU6" s="7">
        <v>6974.6463409999997</v>
      </c>
      <c r="CV6" s="7">
        <v>71.987804879999999</v>
      </c>
      <c r="CW6" s="7">
        <v>11034.52439</v>
      </c>
      <c r="CX6" s="7">
        <v>71.469135800000004</v>
      </c>
      <c r="CY6" s="7">
        <v>10804.20988</v>
      </c>
      <c r="CZ6" s="7">
        <v>66</v>
      </c>
      <c r="DA6" s="7">
        <v>7193.0649350000003</v>
      </c>
      <c r="DB6" s="7">
        <v>69.545454550000002</v>
      </c>
      <c r="DC6" s="7">
        <v>7733.9350649999997</v>
      </c>
      <c r="DD6" s="7">
        <v>71.441558439999994</v>
      </c>
      <c r="DE6" s="7">
        <v>8117.5714289999996</v>
      </c>
      <c r="DF6" s="7">
        <v>76.376623379999998</v>
      </c>
      <c r="DG6" s="7">
        <v>9515.2077919999992</v>
      </c>
      <c r="DH6" s="7">
        <v>81.236842109999998</v>
      </c>
      <c r="DI6" s="7">
        <v>11182.815790000001</v>
      </c>
      <c r="DJ6" s="7">
        <v>83.506666670000001</v>
      </c>
      <c r="DK6" s="7">
        <v>11555.96</v>
      </c>
      <c r="DL6" s="7">
        <v>86.972602739999999</v>
      </c>
      <c r="DM6" s="7">
        <v>15274.0137</v>
      </c>
      <c r="DN6" s="7">
        <v>91.084507040000005</v>
      </c>
      <c r="DO6" s="7">
        <v>17073.535209999998</v>
      </c>
      <c r="DP6" s="7">
        <v>88.042857139999995</v>
      </c>
      <c r="DQ6" s="7">
        <v>12435.95714</v>
      </c>
      <c r="DR6" s="7">
        <v>104.5</v>
      </c>
      <c r="DS6" s="7">
        <v>24105.814289999998</v>
      </c>
      <c r="DT6" s="7">
        <v>119.1029412</v>
      </c>
      <c r="DU6" s="7">
        <v>31492.838240000001</v>
      </c>
      <c r="DV6" s="7">
        <v>132.67741939999999</v>
      </c>
      <c r="DW6" s="7">
        <v>32632.90323</v>
      </c>
      <c r="DX6" s="7">
        <v>182.2542373</v>
      </c>
      <c r="DY6" s="7">
        <v>50265.94915</v>
      </c>
      <c r="DZ6" s="7">
        <v>266.14285710000001</v>
      </c>
      <c r="EA6" s="7">
        <v>92752.714290000004</v>
      </c>
      <c r="EB6" s="7">
        <v>299.75</v>
      </c>
      <c r="EC6" s="7">
        <v>116120.75</v>
      </c>
      <c r="ED6" s="11">
        <f t="shared" ref="ED6:ED24" si="17">EC6-EB6*EB6</f>
        <v>26270.6875</v>
      </c>
      <c r="EE6" s="11">
        <f t="shared" ref="EE6:EE24" si="18">EB6-2.68*SQRT(ED6)/SQRT(GD6)</f>
        <v>82.559653817210375</v>
      </c>
      <c r="EF6" s="11">
        <f t="shared" ref="EF6:EF24" si="19">EB6+2.68*SQRT(ED6)/SQRT(GD6)</f>
        <v>516.94034618278965</v>
      </c>
      <c r="EG6" s="1"/>
      <c r="EH6" s="7">
        <v>514.69761159999996</v>
      </c>
      <c r="EI6" s="7">
        <v>614.75357150000002</v>
      </c>
      <c r="EJ6" s="7">
        <v>639.93002300000001</v>
      </c>
      <c r="EK6" s="7">
        <v>645.8331488</v>
      </c>
      <c r="EL6" s="7">
        <v>648.44286890000001</v>
      </c>
      <c r="EM6" s="7">
        <v>653.21317829999998</v>
      </c>
      <c r="EN6" s="7">
        <v>656.30979649999995</v>
      </c>
      <c r="EO6" s="7">
        <v>665.12841700000001</v>
      </c>
      <c r="EP6" s="7">
        <v>669.73049479999997</v>
      </c>
      <c r="EQ6" s="7">
        <v>676.76574840000001</v>
      </c>
      <c r="ER6" s="7">
        <v>681.79692809999995</v>
      </c>
      <c r="ES6" s="7">
        <v>682.91170460000001</v>
      </c>
      <c r="ET6" s="7">
        <v>686.53836430000001</v>
      </c>
      <c r="EU6" s="7">
        <v>690.95405559999995</v>
      </c>
      <c r="EV6" s="7">
        <v>693.23882660000004</v>
      </c>
      <c r="EW6" s="7">
        <v>696.26155530000005</v>
      </c>
      <c r="EX6" s="7">
        <v>702.63057089999995</v>
      </c>
      <c r="EY6" s="7">
        <v>706.9538</v>
      </c>
      <c r="EZ6" s="7">
        <v>708.75934759999996</v>
      </c>
      <c r="FA6" s="7">
        <v>712.43622459999995</v>
      </c>
      <c r="FB6" s="7">
        <v>716.33476800000005</v>
      </c>
      <c r="FC6" s="7">
        <v>720.18334019999998</v>
      </c>
      <c r="FD6" s="7">
        <v>724.66977369999995</v>
      </c>
      <c r="FE6" s="7">
        <v>724.68208830000003</v>
      </c>
      <c r="FF6" s="1"/>
      <c r="FG6" s="7">
        <v>98</v>
      </c>
      <c r="FH6" s="7">
        <v>91</v>
      </c>
      <c r="FI6" s="7">
        <v>83</v>
      </c>
      <c r="FJ6" s="7">
        <v>83</v>
      </c>
      <c r="FK6" s="7">
        <v>83</v>
      </c>
      <c r="FL6" s="7">
        <v>83</v>
      </c>
      <c r="FM6" s="7">
        <v>82</v>
      </c>
      <c r="FN6" s="7">
        <v>82</v>
      </c>
      <c r="FO6" s="7">
        <v>81</v>
      </c>
      <c r="FP6" s="7">
        <v>77</v>
      </c>
      <c r="FQ6" s="7">
        <v>77</v>
      </c>
      <c r="FR6" s="7">
        <v>77</v>
      </c>
      <c r="FS6" s="7">
        <v>77</v>
      </c>
      <c r="FT6" s="7">
        <v>76</v>
      </c>
      <c r="FU6" s="7">
        <v>75</v>
      </c>
      <c r="FV6" s="7">
        <v>73</v>
      </c>
      <c r="FW6" s="7">
        <v>71</v>
      </c>
      <c r="FX6" s="7">
        <v>70</v>
      </c>
      <c r="FY6" s="7">
        <v>70</v>
      </c>
      <c r="FZ6" s="7">
        <v>68</v>
      </c>
      <c r="GA6" s="7">
        <v>62</v>
      </c>
      <c r="GB6" s="7">
        <v>59</v>
      </c>
      <c r="GC6" s="7">
        <v>7</v>
      </c>
      <c r="GD6" s="7">
        <v>4</v>
      </c>
      <c r="GE6" s="1"/>
      <c r="GF6" s="7">
        <v>1315.5510200000001</v>
      </c>
      <c r="GG6" s="7">
        <v>987.13186810000002</v>
      </c>
      <c r="GH6" s="7">
        <v>937.36144579999996</v>
      </c>
      <c r="GI6" s="7">
        <v>904.9277108</v>
      </c>
      <c r="GJ6" s="7">
        <v>870.71084340000004</v>
      </c>
      <c r="GK6" s="7">
        <v>834.51807229999997</v>
      </c>
      <c r="GL6" s="7">
        <v>807.32926829999997</v>
      </c>
      <c r="GM6" s="7">
        <v>769.03658540000004</v>
      </c>
      <c r="GN6" s="7">
        <v>740.97530859999995</v>
      </c>
      <c r="GO6" s="7">
        <v>738.36363640000002</v>
      </c>
      <c r="GP6" s="7">
        <v>691.07792210000002</v>
      </c>
      <c r="GQ6" s="7">
        <v>644.58441560000006</v>
      </c>
      <c r="GR6" s="7">
        <v>594.23376619999999</v>
      </c>
      <c r="GS6" s="7">
        <v>548.72368419999998</v>
      </c>
      <c r="GT6" s="7">
        <v>505.26666669999997</v>
      </c>
      <c r="GU6" s="7">
        <v>463.78082189999998</v>
      </c>
      <c r="GV6" s="7">
        <v>411.63380280000001</v>
      </c>
      <c r="GW6" s="7">
        <v>346.42857140000001</v>
      </c>
      <c r="GX6" s="7">
        <v>281.88571430000002</v>
      </c>
      <c r="GY6" s="7">
        <v>221.6029412</v>
      </c>
      <c r="GZ6" s="7">
        <v>160.46774189999999</v>
      </c>
      <c r="HA6" s="7">
        <v>85.89830508</v>
      </c>
      <c r="HB6" s="7">
        <v>8.2857142899999996</v>
      </c>
      <c r="HC6" s="7">
        <v>2.75</v>
      </c>
      <c r="HD6" s="1"/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1"/>
      <c r="HN6" s="4" t="s">
        <v>97</v>
      </c>
      <c r="HO6" s="7">
        <v>54.860216219999998</v>
      </c>
      <c r="HP6" s="7">
        <v>3009.9380970000002</v>
      </c>
      <c r="HQ6" s="1"/>
      <c r="HR6" s="7">
        <v>5.6779156899999998</v>
      </c>
      <c r="HS6" s="7">
        <v>40.918292700000002</v>
      </c>
      <c r="HT6" s="7">
        <v>5.6549850399999997</v>
      </c>
      <c r="HU6" s="7">
        <v>40.572269130000002</v>
      </c>
      <c r="HV6" s="7">
        <v>5.4516487400000004</v>
      </c>
      <c r="HW6" s="7">
        <v>38.343929019999997</v>
      </c>
      <c r="HX6" s="7">
        <v>5.4391247299999996</v>
      </c>
      <c r="HY6" s="7">
        <v>38.143219760000001</v>
      </c>
      <c r="HZ6" s="7">
        <v>5.4404293199999998</v>
      </c>
      <c r="IA6" s="7">
        <v>37.605492839999997</v>
      </c>
      <c r="IB6" s="7">
        <v>5.4391397399999999</v>
      </c>
      <c r="IC6" s="7">
        <v>37.539996530000003</v>
      </c>
      <c r="ID6" s="7">
        <v>5.4398182400000001</v>
      </c>
      <c r="IE6" s="7">
        <v>37.557812499999997</v>
      </c>
      <c r="IF6" s="7">
        <v>5.4381722799999999</v>
      </c>
      <c r="IG6" s="7">
        <v>37.518396930000002</v>
      </c>
      <c r="IH6" s="7">
        <v>5.4390114399999998</v>
      </c>
      <c r="II6" s="7">
        <v>37.501005790000001</v>
      </c>
      <c r="IJ6" s="7">
        <v>0</v>
      </c>
      <c r="IK6" s="7">
        <v>0</v>
      </c>
      <c r="IL6" s="1"/>
      <c r="IM6" s="1"/>
      <c r="IN6" s="1"/>
      <c r="IO6" s="1"/>
      <c r="IP6" s="1"/>
      <c r="IS6" s="3">
        <f t="shared" ref="IS6:IS24" si="20">EB6/IT6</f>
        <v>6.1931818181818182E-5</v>
      </c>
      <c r="IT6">
        <f t="shared" ref="IT6:IT19" si="21">2*11*10*2*11*10*10*10</f>
        <v>4840000</v>
      </c>
      <c r="IV6" s="3">
        <f t="shared" si="1"/>
        <v>1.7057779714299663E-5</v>
      </c>
      <c r="IW6" s="3">
        <f t="shared" si="2"/>
        <v>1.068058566493367E-4</v>
      </c>
      <c r="IY6" s="3">
        <f t="shared" ref="IY6:JN24" si="22">FG6/100</f>
        <v>0.98</v>
      </c>
      <c r="IZ6" s="3">
        <f t="shared" si="3"/>
        <v>0.91</v>
      </c>
      <c r="JA6" s="3">
        <f t="shared" si="3"/>
        <v>0.83</v>
      </c>
      <c r="JB6" s="3">
        <f t="shared" si="3"/>
        <v>0.83</v>
      </c>
      <c r="JC6" s="3">
        <f t="shared" si="3"/>
        <v>0.83</v>
      </c>
      <c r="JD6" s="3">
        <f t="shared" si="3"/>
        <v>0.83</v>
      </c>
      <c r="JE6" s="3">
        <f t="shared" si="3"/>
        <v>0.82</v>
      </c>
      <c r="JF6" s="3">
        <f t="shared" si="3"/>
        <v>0.82</v>
      </c>
      <c r="JG6" s="3">
        <f t="shared" si="3"/>
        <v>0.81</v>
      </c>
      <c r="JH6" s="3">
        <f t="shared" si="3"/>
        <v>0.77</v>
      </c>
      <c r="JI6" s="3">
        <f t="shared" si="3"/>
        <v>0.77</v>
      </c>
      <c r="JJ6" s="3">
        <f t="shared" si="3"/>
        <v>0.77</v>
      </c>
      <c r="JK6" s="3">
        <f t="shared" si="3"/>
        <v>0.77</v>
      </c>
      <c r="JL6" s="3">
        <f t="shared" si="3"/>
        <v>0.76</v>
      </c>
      <c r="JM6" s="3">
        <f t="shared" si="3"/>
        <v>0.75</v>
      </c>
      <c r="JN6" s="3">
        <f t="shared" si="3"/>
        <v>0.73</v>
      </c>
      <c r="JO6" s="3">
        <f t="shared" si="3"/>
        <v>0.71</v>
      </c>
      <c r="JP6" s="3">
        <f t="shared" si="4"/>
        <v>0.7</v>
      </c>
      <c r="JQ6" s="3">
        <f t="shared" si="4"/>
        <v>0.7</v>
      </c>
      <c r="JR6" s="3">
        <f t="shared" si="4"/>
        <v>0.68</v>
      </c>
      <c r="JS6" s="3">
        <f t="shared" si="4"/>
        <v>0.62</v>
      </c>
      <c r="JT6" s="3">
        <f t="shared" si="4"/>
        <v>0.59</v>
      </c>
      <c r="JU6" s="3">
        <f t="shared" si="4"/>
        <v>7.0000000000000007E-2</v>
      </c>
      <c r="JV6" s="3">
        <f t="shared" si="4"/>
        <v>0.04</v>
      </c>
      <c r="JW6" s="14">
        <f t="shared" ref="JW6:JW19" si="23">KA6/25</f>
        <v>2.2002288614599284</v>
      </c>
      <c r="JX6" s="1">
        <f t="shared" ref="JX6:JX19" si="24">HO6</f>
        <v>54.860216219999998</v>
      </c>
      <c r="JY6" s="1">
        <f t="shared" ref="JY6:JY19" si="25">HP6-HO6*HO6</f>
        <v>0.29477329484916481</v>
      </c>
      <c r="JZ6" s="11">
        <f t="shared" ref="JZ6:JZ24" si="26">JX6-2.68*SQRT(JY6)/SQRT(100)</f>
        <v>54.714710903501782</v>
      </c>
      <c r="KA6" s="11">
        <f t="shared" ref="KA6:KA24" si="27">JX6+2.68*SQRT(JY6)/SQRT(100)</f>
        <v>55.005721536498214</v>
      </c>
      <c r="KB6" s="3">
        <f t="shared" ref="KB6:KB24" si="28">JZ6/A6</f>
        <v>1.3678677725875445E-3</v>
      </c>
      <c r="KC6" s="3">
        <f t="shared" ref="KC6:KC24" si="29">JX6/A6</f>
        <v>1.3715054055E-3</v>
      </c>
      <c r="KD6" s="3">
        <v>2</v>
      </c>
      <c r="KE6" s="3">
        <f t="shared" ref="KE6:KT24" si="30">GF6/$KD6</f>
        <v>657.77551000000005</v>
      </c>
      <c r="KF6" s="3">
        <f t="shared" si="5"/>
        <v>493.56593405000001</v>
      </c>
      <c r="KG6" s="3">
        <f t="shared" si="5"/>
        <v>468.68072289999998</v>
      </c>
      <c r="KH6" s="3">
        <f t="shared" si="5"/>
        <v>452.4638554</v>
      </c>
      <c r="KI6" s="3">
        <f t="shared" si="5"/>
        <v>435.35542170000002</v>
      </c>
      <c r="KJ6" s="3">
        <f t="shared" si="5"/>
        <v>417.25903614999999</v>
      </c>
      <c r="KK6" s="3">
        <f t="shared" si="5"/>
        <v>403.66463414999998</v>
      </c>
      <c r="KL6" s="3">
        <f t="shared" si="5"/>
        <v>384.51829270000002</v>
      </c>
      <c r="KM6" s="3">
        <f t="shared" si="5"/>
        <v>370.48765429999997</v>
      </c>
      <c r="KN6" s="3">
        <f t="shared" si="5"/>
        <v>369.18181820000001</v>
      </c>
      <c r="KO6" s="3">
        <f t="shared" si="5"/>
        <v>345.53896105000001</v>
      </c>
      <c r="KP6" s="3">
        <f t="shared" si="5"/>
        <v>322.29220780000003</v>
      </c>
      <c r="KQ6" s="3">
        <f t="shared" si="5"/>
        <v>297.1168831</v>
      </c>
      <c r="KR6" s="3">
        <f t="shared" si="5"/>
        <v>274.36184209999999</v>
      </c>
      <c r="KS6" s="3">
        <f t="shared" si="5"/>
        <v>252.63333334999999</v>
      </c>
      <c r="KT6" s="3">
        <f t="shared" si="5"/>
        <v>231.89041094999999</v>
      </c>
      <c r="KU6" s="3">
        <f t="shared" si="5"/>
        <v>205.81690140000001</v>
      </c>
      <c r="KV6" s="3">
        <f t="shared" si="6"/>
        <v>173.2142857</v>
      </c>
      <c r="KW6" s="3">
        <f t="shared" si="6"/>
        <v>140.94285715000001</v>
      </c>
      <c r="KX6" s="3">
        <f t="shared" si="6"/>
        <v>110.8014706</v>
      </c>
      <c r="KY6" s="3">
        <f t="shared" si="6"/>
        <v>80.233870949999996</v>
      </c>
      <c r="KZ6" s="3">
        <f t="shared" si="6"/>
        <v>42.94915254</v>
      </c>
      <c r="LA6" s="3">
        <f t="shared" si="6"/>
        <v>4.1428571449999998</v>
      </c>
      <c r="LB6" s="3">
        <f t="shared" si="6"/>
        <v>1.375</v>
      </c>
    </row>
    <row r="7" spans="1:365">
      <c r="A7" s="7">
        <v>60000</v>
      </c>
      <c r="B7" s="7">
        <v>913.31</v>
      </c>
      <c r="C7" s="7">
        <v>1019919.43</v>
      </c>
      <c r="D7" s="11">
        <f t="shared" si="7"/>
        <v>185784.27390000015</v>
      </c>
      <c r="E7" s="11">
        <f t="shared" si="8"/>
        <v>6.0887333333333328E-4</v>
      </c>
      <c r="F7" s="11">
        <f t="shared" si="9"/>
        <v>797.79476425772384</v>
      </c>
      <c r="G7" s="11">
        <f t="shared" si="10"/>
        <v>1028.8252357422759</v>
      </c>
      <c r="H7" s="11">
        <f t="shared" si="11"/>
        <v>2.2160965673825661E-7</v>
      </c>
      <c r="I7" s="11">
        <f t="shared" si="12"/>
        <v>2.8578478770618774E-7</v>
      </c>
      <c r="J7" s="1"/>
      <c r="K7" s="7">
        <v>60000</v>
      </c>
      <c r="L7" s="7">
        <v>3600000000</v>
      </c>
      <c r="M7" s="1"/>
      <c r="N7" s="7">
        <v>0</v>
      </c>
      <c r="O7" s="7">
        <v>0</v>
      </c>
      <c r="P7" s="7">
        <v>83.4</v>
      </c>
      <c r="Q7" s="7">
        <v>8888.6</v>
      </c>
      <c r="R7" s="11">
        <f t="shared" si="0"/>
        <v>1933.0399999999991</v>
      </c>
      <c r="S7" s="11">
        <f t="shared" si="13"/>
        <v>71.617017993733512</v>
      </c>
      <c r="T7" s="11">
        <f t="shared" si="14"/>
        <v>95.182982006266499</v>
      </c>
      <c r="U7" s="1"/>
      <c r="V7" s="1"/>
      <c r="W7" s="5">
        <v>59803.32</v>
      </c>
      <c r="X7" s="5">
        <f t="shared" si="15"/>
        <v>0.996722</v>
      </c>
      <c r="Y7" s="5">
        <f t="shared" si="16"/>
        <v>0.99937445999999996</v>
      </c>
      <c r="Z7" s="5">
        <v>724.01</v>
      </c>
      <c r="AA7" s="5">
        <v>676779.55</v>
      </c>
      <c r="AB7" s="1"/>
      <c r="AC7" s="5">
        <v>1499061.69</v>
      </c>
      <c r="AD7" s="1"/>
      <c r="AE7" s="1"/>
      <c r="AF7" s="5">
        <v>50.46782237</v>
      </c>
      <c r="AG7" s="12">
        <v>9.6064814814814808E-4</v>
      </c>
      <c r="AH7" s="5">
        <v>2.0303030299999998</v>
      </c>
      <c r="AI7" s="5">
        <v>4.9191919200000003</v>
      </c>
      <c r="AJ7" s="5">
        <v>2.8131868099999999</v>
      </c>
      <c r="AK7" s="5">
        <v>12.10989011</v>
      </c>
      <c r="AL7" s="5">
        <v>2.71764706</v>
      </c>
      <c r="AM7" s="5">
        <v>10.741176469999999</v>
      </c>
      <c r="AN7" s="5">
        <v>2.7764705900000002</v>
      </c>
      <c r="AO7" s="5">
        <v>11.223529409999999</v>
      </c>
      <c r="AP7" s="5">
        <v>2.8117647099999998</v>
      </c>
      <c r="AQ7" s="5">
        <v>11.54117647</v>
      </c>
      <c r="AR7" s="5">
        <v>2.85882353</v>
      </c>
      <c r="AS7" s="5">
        <v>11.98823529</v>
      </c>
      <c r="AT7" s="5">
        <v>3.2705882399999999</v>
      </c>
      <c r="AU7" s="5">
        <v>21.57647059</v>
      </c>
      <c r="AV7" s="5">
        <v>3.29411765</v>
      </c>
      <c r="AW7" s="5">
        <v>21.858823529999999</v>
      </c>
      <c r="AX7" s="5">
        <v>3.4880952399999998</v>
      </c>
      <c r="AY7" s="5">
        <v>32.25</v>
      </c>
      <c r="AZ7" s="5">
        <v>2.7179487199999999</v>
      </c>
      <c r="BA7" s="5">
        <v>9.1794871800000006</v>
      </c>
      <c r="BB7" s="5">
        <v>2.7662337699999999</v>
      </c>
      <c r="BC7" s="5">
        <v>9.5974026000000006</v>
      </c>
      <c r="BD7" s="5">
        <v>2.87012987</v>
      </c>
      <c r="BE7" s="5">
        <v>10.298701299999999</v>
      </c>
      <c r="BF7" s="5">
        <v>2.9870129900000002</v>
      </c>
      <c r="BG7" s="5">
        <v>11.06493506</v>
      </c>
      <c r="BH7" s="5">
        <v>3.1948051899999999</v>
      </c>
      <c r="BI7" s="5">
        <v>13.48051948</v>
      </c>
      <c r="BJ7" s="5">
        <v>3.4285714299999999</v>
      </c>
      <c r="BK7" s="5">
        <v>16.07792208</v>
      </c>
      <c r="BL7" s="5">
        <v>3.6233766200000002</v>
      </c>
      <c r="BM7" s="7">
        <v>17.779220779999999</v>
      </c>
      <c r="BN7" s="7">
        <v>3.97402597</v>
      </c>
      <c r="BO7" s="7">
        <v>21.506493509999999</v>
      </c>
      <c r="BP7" s="7">
        <v>4.5584415600000003</v>
      </c>
      <c r="BQ7" s="7">
        <v>31.98701299</v>
      </c>
      <c r="BR7" s="7">
        <v>6.28</v>
      </c>
      <c r="BS7" s="7">
        <v>79.16</v>
      </c>
      <c r="BT7" s="7">
        <v>9.1690140800000002</v>
      </c>
      <c r="BU7" s="7">
        <v>289.78873240000001</v>
      </c>
      <c r="BV7" s="7">
        <v>8.6461538499999993</v>
      </c>
      <c r="BW7" s="7">
        <v>224.7692308</v>
      </c>
      <c r="BX7" s="7">
        <v>17.31147541</v>
      </c>
      <c r="BY7" s="7">
        <v>3652.9180329999999</v>
      </c>
      <c r="BZ7" s="7">
        <v>49</v>
      </c>
      <c r="CA7" s="7">
        <v>4132</v>
      </c>
      <c r="CB7" s="7">
        <v>92</v>
      </c>
      <c r="CC7" s="7">
        <v>13025.2</v>
      </c>
      <c r="CD7" s="1"/>
      <c r="CE7" s="1"/>
      <c r="CF7" s="1"/>
      <c r="CG7" s="1"/>
      <c r="CH7" s="7">
        <v>35.070707069999997</v>
      </c>
      <c r="CI7" s="7">
        <v>1746.4848480000001</v>
      </c>
      <c r="CJ7" s="7">
        <v>53.054945050000001</v>
      </c>
      <c r="CK7" s="7">
        <v>4736.417582</v>
      </c>
      <c r="CL7" s="7">
        <v>52.729411759999998</v>
      </c>
      <c r="CM7" s="7">
        <v>4702.6352939999997</v>
      </c>
      <c r="CN7" s="7">
        <v>54.317647059999999</v>
      </c>
      <c r="CO7" s="7">
        <v>4985.8705879999998</v>
      </c>
      <c r="CP7" s="7">
        <v>55.42352941</v>
      </c>
      <c r="CQ7" s="7">
        <v>5209.1882349999996</v>
      </c>
      <c r="CR7" s="7">
        <v>56.58823529</v>
      </c>
      <c r="CS7" s="7">
        <v>5432.117647</v>
      </c>
      <c r="CT7" s="7">
        <v>62.50588235</v>
      </c>
      <c r="CU7" s="7">
        <v>7255.3764709999996</v>
      </c>
      <c r="CV7" s="7">
        <v>63.023529410000002</v>
      </c>
      <c r="CW7" s="7">
        <v>7428.0352940000002</v>
      </c>
      <c r="CX7" s="7">
        <v>68.27380952</v>
      </c>
      <c r="CY7" s="7">
        <v>12239.32143</v>
      </c>
      <c r="CZ7" s="7">
        <v>52.641025640000002</v>
      </c>
      <c r="DA7" s="7">
        <v>3867.9230769999999</v>
      </c>
      <c r="DB7" s="7">
        <v>53.831168830000003</v>
      </c>
      <c r="DC7" s="7">
        <v>4099.4935059999998</v>
      </c>
      <c r="DD7" s="7">
        <v>56.571428570000002</v>
      </c>
      <c r="DE7" s="7">
        <v>4498.8831170000003</v>
      </c>
      <c r="DF7" s="7">
        <v>59.18181818</v>
      </c>
      <c r="DG7" s="7">
        <v>4817.7012990000003</v>
      </c>
      <c r="DH7" s="7">
        <v>64.415584420000002</v>
      </c>
      <c r="DI7" s="7">
        <v>5948.2077920000002</v>
      </c>
      <c r="DJ7" s="7">
        <v>69.961038959999996</v>
      </c>
      <c r="DK7" s="7">
        <v>7097.3116879999998</v>
      </c>
      <c r="DL7" s="7">
        <v>74.636363639999999</v>
      </c>
      <c r="DM7" s="7">
        <v>7965.2597400000004</v>
      </c>
      <c r="DN7" s="7">
        <v>83.441558439999994</v>
      </c>
      <c r="DO7" s="7">
        <v>9939.4155840000003</v>
      </c>
      <c r="DP7" s="7">
        <v>95.207792209999994</v>
      </c>
      <c r="DQ7" s="7">
        <v>13707.57143</v>
      </c>
      <c r="DR7" s="7">
        <v>119.44</v>
      </c>
      <c r="DS7" s="7">
        <v>23913.200000000001</v>
      </c>
      <c r="DT7" s="7">
        <v>151.56338030000001</v>
      </c>
      <c r="DU7" s="7">
        <v>52697.816899999998</v>
      </c>
      <c r="DV7" s="7">
        <v>151.4923077</v>
      </c>
      <c r="DW7" s="7">
        <v>42707.430769999999</v>
      </c>
      <c r="DX7" s="7">
        <v>182.6393443</v>
      </c>
      <c r="DY7" s="7">
        <v>64711.885249999999</v>
      </c>
      <c r="DZ7" s="7">
        <v>548.875</v>
      </c>
      <c r="EA7" s="7">
        <v>430524.625</v>
      </c>
      <c r="EB7" s="7">
        <v>766.8</v>
      </c>
      <c r="EC7" s="7">
        <v>857638.8</v>
      </c>
      <c r="ED7" s="11">
        <f t="shared" si="17"/>
        <v>269656.56000000017</v>
      </c>
      <c r="EE7" s="11">
        <f t="shared" si="18"/>
        <v>144.42048932439923</v>
      </c>
      <c r="EF7" s="11">
        <f t="shared" si="19"/>
        <v>1389.1795106756008</v>
      </c>
      <c r="EG7" s="1"/>
      <c r="EH7" s="7">
        <v>517.38108839999995</v>
      </c>
      <c r="EI7" s="7">
        <v>616.32997230000001</v>
      </c>
      <c r="EJ7" s="7">
        <v>647.46917110000004</v>
      </c>
      <c r="EK7" s="7">
        <v>649.15820350000001</v>
      </c>
      <c r="EL7" s="7">
        <v>651.36021340000002</v>
      </c>
      <c r="EM7" s="7">
        <v>655.62940140000001</v>
      </c>
      <c r="EN7" s="7">
        <v>658.65741590000005</v>
      </c>
      <c r="EO7" s="7">
        <v>659.89961040000003</v>
      </c>
      <c r="EP7" s="7">
        <v>663.04998769999997</v>
      </c>
      <c r="EQ7" s="7">
        <v>669.36082499999998</v>
      </c>
      <c r="ER7" s="7">
        <v>672.60273080000002</v>
      </c>
      <c r="ES7" s="7">
        <v>676.39799059999996</v>
      </c>
      <c r="ET7" s="7">
        <v>679.94408639999995</v>
      </c>
      <c r="EU7" s="7">
        <v>685.60666260000005</v>
      </c>
      <c r="EV7" s="7">
        <v>691.40962539999998</v>
      </c>
      <c r="EW7" s="7">
        <v>694.08903199999997</v>
      </c>
      <c r="EX7" s="7">
        <v>698.77347520000001</v>
      </c>
      <c r="EY7" s="7">
        <v>703.13841219999995</v>
      </c>
      <c r="EZ7" s="7">
        <v>707.63226959999997</v>
      </c>
      <c r="FA7" s="7">
        <v>712.2908979</v>
      </c>
      <c r="FB7" s="7">
        <v>716.55202699999995</v>
      </c>
      <c r="FC7" s="7">
        <v>720.14242760000002</v>
      </c>
      <c r="FD7" s="7">
        <v>724.66920019999998</v>
      </c>
      <c r="FE7" s="7">
        <v>724.68208830000003</v>
      </c>
      <c r="FF7" s="1"/>
      <c r="FG7" s="7">
        <v>99</v>
      </c>
      <c r="FH7" s="7">
        <v>91</v>
      </c>
      <c r="FI7" s="7">
        <v>85</v>
      </c>
      <c r="FJ7" s="7">
        <v>85</v>
      </c>
      <c r="FK7" s="7">
        <v>85</v>
      </c>
      <c r="FL7" s="7">
        <v>85</v>
      </c>
      <c r="FM7" s="7">
        <v>85</v>
      </c>
      <c r="FN7" s="7">
        <v>85</v>
      </c>
      <c r="FO7" s="7">
        <v>84</v>
      </c>
      <c r="FP7" s="7">
        <v>78</v>
      </c>
      <c r="FQ7" s="7">
        <v>77</v>
      </c>
      <c r="FR7" s="7">
        <v>77</v>
      </c>
      <c r="FS7" s="7">
        <v>77</v>
      </c>
      <c r="FT7" s="7">
        <v>77</v>
      </c>
      <c r="FU7" s="7">
        <v>77</v>
      </c>
      <c r="FV7" s="7">
        <v>77</v>
      </c>
      <c r="FW7" s="7">
        <v>77</v>
      </c>
      <c r="FX7" s="7">
        <v>77</v>
      </c>
      <c r="FY7" s="7">
        <v>75</v>
      </c>
      <c r="FZ7" s="7">
        <v>71</v>
      </c>
      <c r="GA7" s="7">
        <v>65</v>
      </c>
      <c r="GB7" s="7">
        <v>61</v>
      </c>
      <c r="GC7" s="7">
        <v>8</v>
      </c>
      <c r="GD7" s="7">
        <v>5</v>
      </c>
      <c r="GE7" s="1"/>
      <c r="GF7" s="7">
        <v>1996.1010100000001</v>
      </c>
      <c r="GG7" s="7">
        <v>1535.4505489999999</v>
      </c>
      <c r="GH7" s="7">
        <v>1427.835294</v>
      </c>
      <c r="GI7" s="7">
        <v>1380.8470589999999</v>
      </c>
      <c r="GJ7" s="7">
        <v>1331.0235290000001</v>
      </c>
      <c r="GK7" s="7">
        <v>1279.6823529999999</v>
      </c>
      <c r="GL7" s="7">
        <v>1225.8941179999999</v>
      </c>
      <c r="GM7" s="7">
        <v>1169.870588</v>
      </c>
      <c r="GN7" s="7">
        <v>1127.666667</v>
      </c>
      <c r="GO7" s="7">
        <v>1150.6153850000001</v>
      </c>
      <c r="GP7" s="7">
        <v>1092.9870129999999</v>
      </c>
      <c r="GQ7" s="7">
        <v>1018.467532</v>
      </c>
      <c r="GR7" s="7">
        <v>938.8831169</v>
      </c>
      <c r="GS7" s="7">
        <v>857.10389610000004</v>
      </c>
      <c r="GT7" s="7">
        <v>780.37662339999997</v>
      </c>
      <c r="GU7" s="7">
        <v>699.2857143</v>
      </c>
      <c r="GV7" s="7">
        <v>606.25974029999998</v>
      </c>
      <c r="GW7" s="7">
        <v>504.85714289999999</v>
      </c>
      <c r="GX7" s="7">
        <v>418.29333329999997</v>
      </c>
      <c r="GY7" s="7">
        <v>338.61971829999999</v>
      </c>
      <c r="GZ7" s="7">
        <v>244.47692309999999</v>
      </c>
      <c r="HA7" s="7">
        <v>136.2295082</v>
      </c>
      <c r="HB7" s="7">
        <v>12.375</v>
      </c>
      <c r="HC7" s="7">
        <v>4.8</v>
      </c>
      <c r="HD7" s="1"/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1"/>
      <c r="HN7" s="4" t="s">
        <v>98</v>
      </c>
      <c r="HO7" s="7">
        <v>81.638040110000006</v>
      </c>
      <c r="HP7" s="7">
        <v>6665.2611079999997</v>
      </c>
      <c r="HQ7" s="1"/>
      <c r="HR7" s="7">
        <v>8.4559921399999993</v>
      </c>
      <c r="HS7" s="7">
        <v>112.4258347</v>
      </c>
      <c r="HT7" s="7">
        <v>8.2273653499999995</v>
      </c>
      <c r="HU7" s="7">
        <v>108.2665552</v>
      </c>
      <c r="HV7" s="7">
        <v>8.1177506899999994</v>
      </c>
      <c r="HW7" s="7">
        <v>104.2464097</v>
      </c>
      <c r="HX7" s="7">
        <v>8.1167385400000001</v>
      </c>
      <c r="HY7" s="7">
        <v>104.0294179</v>
      </c>
      <c r="HZ7" s="7">
        <v>8.1311091799999993</v>
      </c>
      <c r="IA7" s="7">
        <v>103.7429357</v>
      </c>
      <c r="IB7" s="7">
        <v>8.1176554299999992</v>
      </c>
      <c r="IC7" s="7">
        <v>103.441503</v>
      </c>
      <c r="ID7" s="7">
        <v>8.1197973900000004</v>
      </c>
      <c r="IE7" s="7">
        <v>103.4938286</v>
      </c>
      <c r="IF7" s="7">
        <v>8.1152743300000001</v>
      </c>
      <c r="IG7" s="7">
        <v>103.3813456</v>
      </c>
      <c r="IH7" s="7">
        <v>8.1211529000000002</v>
      </c>
      <c r="II7" s="7">
        <v>103.4619988</v>
      </c>
      <c r="IJ7" s="7">
        <v>0</v>
      </c>
      <c r="IK7" s="7">
        <v>0</v>
      </c>
      <c r="IL7" s="1"/>
      <c r="IM7" s="1"/>
      <c r="IN7" s="1"/>
      <c r="IO7" s="1"/>
      <c r="IP7" s="1"/>
      <c r="IS7" s="3">
        <f t="shared" si="20"/>
        <v>1.5842975206611571E-4</v>
      </c>
      <c r="IT7">
        <f t="shared" si="21"/>
        <v>4840000</v>
      </c>
      <c r="IV7" s="3">
        <f t="shared" si="1"/>
        <v>2.9838944075289096E-5</v>
      </c>
      <c r="IW7" s="3">
        <f t="shared" si="2"/>
        <v>2.8702056005694231E-4</v>
      </c>
      <c r="IY7" s="3">
        <f t="shared" si="22"/>
        <v>0.99</v>
      </c>
      <c r="IZ7" s="3">
        <f t="shared" si="3"/>
        <v>0.91</v>
      </c>
      <c r="JA7" s="3">
        <f t="shared" si="3"/>
        <v>0.85</v>
      </c>
      <c r="JB7" s="3">
        <f t="shared" si="3"/>
        <v>0.85</v>
      </c>
      <c r="JC7" s="3">
        <f t="shared" si="3"/>
        <v>0.85</v>
      </c>
      <c r="JD7" s="3">
        <f t="shared" si="3"/>
        <v>0.85</v>
      </c>
      <c r="JE7" s="3">
        <f t="shared" si="3"/>
        <v>0.85</v>
      </c>
      <c r="JF7" s="3">
        <f t="shared" si="3"/>
        <v>0.85</v>
      </c>
      <c r="JG7" s="3">
        <f t="shared" si="3"/>
        <v>0.84</v>
      </c>
      <c r="JH7" s="3">
        <f t="shared" si="3"/>
        <v>0.78</v>
      </c>
      <c r="JI7" s="3">
        <f t="shared" si="3"/>
        <v>0.77</v>
      </c>
      <c r="JJ7" s="3">
        <f t="shared" si="3"/>
        <v>0.77</v>
      </c>
      <c r="JK7" s="3">
        <f t="shared" si="3"/>
        <v>0.77</v>
      </c>
      <c r="JL7" s="3">
        <f t="shared" si="3"/>
        <v>0.77</v>
      </c>
      <c r="JM7" s="3">
        <f t="shared" si="3"/>
        <v>0.77</v>
      </c>
      <c r="JN7" s="3">
        <f t="shared" si="3"/>
        <v>0.77</v>
      </c>
      <c r="JO7" s="3">
        <f t="shared" si="3"/>
        <v>0.77</v>
      </c>
      <c r="JP7" s="3">
        <f t="shared" si="4"/>
        <v>0.77</v>
      </c>
      <c r="JQ7" s="3">
        <f t="shared" si="4"/>
        <v>0.75</v>
      </c>
      <c r="JR7" s="3">
        <f t="shared" si="4"/>
        <v>0.71</v>
      </c>
      <c r="JS7" s="3">
        <f t="shared" si="4"/>
        <v>0.65</v>
      </c>
      <c r="JT7" s="3">
        <f t="shared" si="4"/>
        <v>0.61</v>
      </c>
      <c r="JU7" s="3">
        <f t="shared" si="4"/>
        <v>0.08</v>
      </c>
      <c r="JV7" s="3">
        <f t="shared" si="4"/>
        <v>0.05</v>
      </c>
      <c r="JW7" s="14">
        <f t="shared" si="23"/>
        <v>3.2730371960034326</v>
      </c>
      <c r="JX7" s="1">
        <f t="shared" si="24"/>
        <v>81.638040110000006</v>
      </c>
      <c r="JY7" s="1">
        <f t="shared" si="25"/>
        <v>0.49151499802974286</v>
      </c>
      <c r="JZ7" s="11">
        <f t="shared" si="26"/>
        <v>81.450150319914201</v>
      </c>
      <c r="KA7" s="11">
        <f t="shared" si="27"/>
        <v>81.825929900085811</v>
      </c>
      <c r="KB7" s="3">
        <f t="shared" si="28"/>
        <v>1.3575025053319033E-3</v>
      </c>
      <c r="KC7" s="3">
        <f t="shared" si="29"/>
        <v>1.3606340018333335E-3</v>
      </c>
      <c r="KD7" s="3">
        <v>3</v>
      </c>
      <c r="KE7" s="3">
        <f t="shared" si="30"/>
        <v>665.3670033333334</v>
      </c>
      <c r="KF7" s="3">
        <f t="shared" si="5"/>
        <v>511.81684966666666</v>
      </c>
      <c r="KG7" s="3">
        <f t="shared" si="5"/>
        <v>475.94509799999997</v>
      </c>
      <c r="KH7" s="3">
        <f t="shared" si="5"/>
        <v>460.282353</v>
      </c>
      <c r="KI7" s="3">
        <f t="shared" si="5"/>
        <v>443.67450966666667</v>
      </c>
      <c r="KJ7" s="3">
        <f t="shared" si="5"/>
        <v>426.56078433333329</v>
      </c>
      <c r="KK7" s="3">
        <f t="shared" si="5"/>
        <v>408.63137266666666</v>
      </c>
      <c r="KL7" s="3">
        <f t="shared" si="5"/>
        <v>389.95686266666667</v>
      </c>
      <c r="KM7" s="3">
        <f t="shared" si="5"/>
        <v>375.88888900000001</v>
      </c>
      <c r="KN7" s="3">
        <f t="shared" si="5"/>
        <v>383.53846166666671</v>
      </c>
      <c r="KO7" s="3">
        <f t="shared" si="5"/>
        <v>364.32900433333333</v>
      </c>
      <c r="KP7" s="3">
        <f t="shared" si="5"/>
        <v>339.48917733333332</v>
      </c>
      <c r="KQ7" s="3">
        <f t="shared" si="5"/>
        <v>312.96103896666665</v>
      </c>
      <c r="KR7" s="3">
        <f t="shared" si="5"/>
        <v>285.7012987</v>
      </c>
      <c r="KS7" s="3">
        <f t="shared" si="5"/>
        <v>260.12554113333334</v>
      </c>
      <c r="KT7" s="3">
        <f t="shared" si="5"/>
        <v>233.09523809999999</v>
      </c>
      <c r="KU7" s="3">
        <f t="shared" si="5"/>
        <v>202.08658009999999</v>
      </c>
      <c r="KV7" s="3">
        <f t="shared" si="6"/>
        <v>168.2857143</v>
      </c>
      <c r="KW7" s="3">
        <f t="shared" si="6"/>
        <v>139.43111109999998</v>
      </c>
      <c r="KX7" s="3">
        <f t="shared" si="6"/>
        <v>112.87323943333332</v>
      </c>
      <c r="KY7" s="3">
        <f t="shared" si="6"/>
        <v>81.492307699999998</v>
      </c>
      <c r="KZ7" s="3">
        <f t="shared" si="6"/>
        <v>45.409836066666664</v>
      </c>
      <c r="LA7" s="3">
        <f t="shared" si="6"/>
        <v>4.125</v>
      </c>
      <c r="LB7" s="3">
        <f t="shared" si="6"/>
        <v>1.5999999999999999</v>
      </c>
    </row>
    <row r="8" spans="1:365">
      <c r="A8" s="7">
        <v>80000</v>
      </c>
      <c r="B8" s="7">
        <v>814.74</v>
      </c>
      <c r="C8" s="7">
        <v>807461.48</v>
      </c>
      <c r="D8" s="11">
        <f t="shared" si="7"/>
        <v>143660.21239999996</v>
      </c>
      <c r="E8" s="11">
        <f t="shared" si="8"/>
        <v>4.0737E-4</v>
      </c>
      <c r="F8" s="11">
        <f t="shared" si="9"/>
        <v>713.16120745245291</v>
      </c>
      <c r="G8" s="11">
        <f t="shared" si="10"/>
        <v>916.3187925475471</v>
      </c>
      <c r="H8" s="11">
        <f t="shared" si="11"/>
        <v>1.1143143866444577E-7</v>
      </c>
      <c r="I8" s="11">
        <f t="shared" si="12"/>
        <v>1.4317481133555423E-7</v>
      </c>
      <c r="J8" s="1"/>
      <c r="K8" s="7">
        <v>80000</v>
      </c>
      <c r="L8" s="7">
        <v>6400000000</v>
      </c>
      <c r="M8" s="1"/>
      <c r="N8" s="7">
        <v>0</v>
      </c>
      <c r="O8" s="7">
        <v>0</v>
      </c>
      <c r="P8" s="7">
        <v>75.010000000000005</v>
      </c>
      <c r="Q8" s="7">
        <v>6922.39</v>
      </c>
      <c r="R8" s="11">
        <f t="shared" si="0"/>
        <v>1295.8898999999992</v>
      </c>
      <c r="S8" s="11">
        <f t="shared" si="13"/>
        <v>65.362409825370904</v>
      </c>
      <c r="T8" s="11">
        <f t="shared" si="14"/>
        <v>84.657590174629107</v>
      </c>
      <c r="U8" s="1"/>
      <c r="V8" s="1"/>
      <c r="W8" s="5">
        <v>79819.179999999993</v>
      </c>
      <c r="X8" s="5">
        <f t="shared" si="15"/>
        <v>0.99773974999999993</v>
      </c>
      <c r="Y8" s="5">
        <f t="shared" si="16"/>
        <v>0.99958013000000001</v>
      </c>
      <c r="Z8" s="5">
        <v>637.95000000000005</v>
      </c>
      <c r="AA8" s="5">
        <v>531345.82999999996</v>
      </c>
      <c r="AB8" s="1"/>
      <c r="AC8" s="5">
        <v>1999160.26</v>
      </c>
      <c r="AD8" s="1"/>
      <c r="AE8" s="1"/>
      <c r="AF8" s="5">
        <v>50.47760426</v>
      </c>
      <c r="AG8" s="12">
        <v>1.2430555555555556E-3</v>
      </c>
      <c r="AH8" s="5">
        <v>1.78</v>
      </c>
      <c r="AI8" s="5">
        <v>3.7</v>
      </c>
      <c r="AJ8" s="5">
        <v>2.4516129000000002</v>
      </c>
      <c r="AK8" s="5">
        <v>11.1827957</v>
      </c>
      <c r="AL8" s="5">
        <v>2.9021739100000001</v>
      </c>
      <c r="AM8" s="5">
        <v>17.576086960000001</v>
      </c>
      <c r="AN8" s="5">
        <v>3</v>
      </c>
      <c r="AO8" s="5">
        <v>18.5</v>
      </c>
      <c r="AP8" s="5">
        <v>3.3152173899999999</v>
      </c>
      <c r="AQ8" s="5">
        <v>24.076086960000001</v>
      </c>
      <c r="AR8" s="5">
        <v>3.4347826100000001</v>
      </c>
      <c r="AS8" s="5">
        <v>25.086956520000001</v>
      </c>
      <c r="AT8" s="5">
        <v>3.4891304299999999</v>
      </c>
      <c r="AU8" s="5">
        <v>25.836956520000001</v>
      </c>
      <c r="AV8" s="5">
        <v>3.5869565200000002</v>
      </c>
      <c r="AW8" s="5">
        <v>26.847826090000002</v>
      </c>
      <c r="AX8" s="5">
        <v>4.2527472499999996</v>
      </c>
      <c r="AY8" s="5">
        <v>64.142857140000004</v>
      </c>
      <c r="AZ8" s="5">
        <v>3.5411764699999999</v>
      </c>
      <c r="BA8" s="5">
        <v>25.729411760000001</v>
      </c>
      <c r="BB8" s="5">
        <v>3.5833333299999999</v>
      </c>
      <c r="BC8" s="5">
        <v>26.39285714</v>
      </c>
      <c r="BD8" s="5">
        <v>3.8809523800000001</v>
      </c>
      <c r="BE8" s="5">
        <v>35.880952379999997</v>
      </c>
      <c r="BF8" s="5">
        <v>4.2619047600000002</v>
      </c>
      <c r="BG8" s="5">
        <v>41.73809524</v>
      </c>
      <c r="BH8" s="5">
        <v>4.2771084300000002</v>
      </c>
      <c r="BI8" s="5">
        <v>39.457831329999998</v>
      </c>
      <c r="BJ8" s="5">
        <v>4.6585365899999998</v>
      </c>
      <c r="BK8" s="5">
        <v>46.512195120000001</v>
      </c>
      <c r="BL8" s="5">
        <v>5.4375</v>
      </c>
      <c r="BM8" s="7">
        <v>82.9375</v>
      </c>
      <c r="BN8" s="7">
        <v>5.5714285700000001</v>
      </c>
      <c r="BO8" s="7">
        <v>88.012987010000003</v>
      </c>
      <c r="BP8" s="7">
        <v>10.86842105</v>
      </c>
      <c r="BQ8" s="7">
        <v>1262.421053</v>
      </c>
      <c r="BR8" s="7">
        <v>12.48</v>
      </c>
      <c r="BS8" s="7">
        <v>2068.4533329999999</v>
      </c>
      <c r="BT8" s="7">
        <v>10.56164384</v>
      </c>
      <c r="BU8" s="7">
        <v>852.80821920000005</v>
      </c>
      <c r="BV8" s="7">
        <v>6.8615384600000002</v>
      </c>
      <c r="BW8" s="7">
        <v>96.338461539999997</v>
      </c>
      <c r="BX8" s="7">
        <v>14.847457629999999</v>
      </c>
      <c r="BY8" s="7">
        <v>1763.0169490000001</v>
      </c>
      <c r="BZ8" s="7">
        <v>112.2222222</v>
      </c>
      <c r="CA8" s="7">
        <v>26084.666669999999</v>
      </c>
      <c r="CB8" s="7">
        <v>60.333333330000002</v>
      </c>
      <c r="CC8" s="7">
        <v>3801</v>
      </c>
      <c r="CD8" s="1"/>
      <c r="CE8" s="1"/>
      <c r="CF8" s="1"/>
      <c r="CG8" s="1"/>
      <c r="CH8" s="7">
        <v>29.8</v>
      </c>
      <c r="CI8" s="7">
        <v>1289.0999999999999</v>
      </c>
      <c r="CJ8" s="7">
        <v>46.258064519999998</v>
      </c>
      <c r="CK8" s="7">
        <v>4365.7204300000003</v>
      </c>
      <c r="CL8" s="7">
        <v>56.293478260000001</v>
      </c>
      <c r="CM8" s="7">
        <v>7313.6413039999998</v>
      </c>
      <c r="CN8" s="7">
        <v>58.369565219999998</v>
      </c>
      <c r="CO8" s="7">
        <v>7693.5869570000004</v>
      </c>
      <c r="CP8" s="7">
        <v>63.326086959999998</v>
      </c>
      <c r="CQ8" s="7">
        <v>8917.6086959999993</v>
      </c>
      <c r="CR8" s="7">
        <v>65.913043479999999</v>
      </c>
      <c r="CS8" s="7">
        <v>9344.3478259999993</v>
      </c>
      <c r="CT8" s="7">
        <v>66.836956520000001</v>
      </c>
      <c r="CU8" s="7">
        <v>9531.9239130000005</v>
      </c>
      <c r="CV8" s="7">
        <v>68.967391300000003</v>
      </c>
      <c r="CW8" s="7">
        <v>10040.18478</v>
      </c>
      <c r="CX8" s="7">
        <v>75.131868130000001</v>
      </c>
      <c r="CY8" s="7">
        <v>12892.89011</v>
      </c>
      <c r="CZ8" s="7">
        <v>70.529411760000002</v>
      </c>
      <c r="DA8" s="7">
        <v>10706.647059999999</v>
      </c>
      <c r="DB8" s="7">
        <v>71.5</v>
      </c>
      <c r="DC8" s="7">
        <v>10903.85714</v>
      </c>
      <c r="DD8" s="7">
        <v>76.964285709999999</v>
      </c>
      <c r="DE8" s="7">
        <v>14363.416670000001</v>
      </c>
      <c r="DF8" s="7">
        <v>82.904761899999997</v>
      </c>
      <c r="DG8" s="7">
        <v>15895.2381</v>
      </c>
      <c r="DH8" s="7">
        <v>83.156626509999995</v>
      </c>
      <c r="DI8" s="7">
        <v>14996.81928</v>
      </c>
      <c r="DJ8" s="7">
        <v>86.756097560000001</v>
      </c>
      <c r="DK8" s="7">
        <v>15575.878049999999</v>
      </c>
      <c r="DL8" s="7">
        <v>102.3</v>
      </c>
      <c r="DM8" s="7">
        <v>27626.125</v>
      </c>
      <c r="DN8" s="7">
        <v>102.948052</v>
      </c>
      <c r="DO8" s="7">
        <v>28372.06494</v>
      </c>
      <c r="DP8" s="7">
        <v>120.4078947</v>
      </c>
      <c r="DQ8" s="7">
        <v>36374.25</v>
      </c>
      <c r="DR8" s="7">
        <v>128.37333330000001</v>
      </c>
      <c r="DS8" s="7">
        <v>38757.919999999998</v>
      </c>
      <c r="DT8" s="7">
        <v>145.35616440000001</v>
      </c>
      <c r="DU8" s="7">
        <v>47497.794520000003</v>
      </c>
      <c r="DV8" s="7">
        <v>131.2307692</v>
      </c>
      <c r="DW8" s="7">
        <v>32042.215380000001</v>
      </c>
      <c r="DX8" s="7">
        <v>179.3050848</v>
      </c>
      <c r="DY8" s="7">
        <v>57281.203390000002</v>
      </c>
      <c r="DZ8" s="7">
        <v>560.77777779999997</v>
      </c>
      <c r="EA8" s="7">
        <v>409181.22220000002</v>
      </c>
      <c r="EB8" s="7">
        <v>507.66666670000001</v>
      </c>
      <c r="EC8" s="7">
        <v>262192.3333</v>
      </c>
      <c r="ED8" s="11">
        <f t="shared" si="17"/>
        <v>4466.8888217110944</v>
      </c>
      <c r="EE8" s="11">
        <f t="shared" si="18"/>
        <v>404.25328543648754</v>
      </c>
      <c r="EF8" s="11">
        <f t="shared" si="19"/>
        <v>611.08004796351247</v>
      </c>
      <c r="EG8" s="1"/>
      <c r="EH8" s="7">
        <v>523.00944990000005</v>
      </c>
      <c r="EI8" s="7">
        <v>623.80570360000002</v>
      </c>
      <c r="EJ8" s="7">
        <v>641.4656999</v>
      </c>
      <c r="EK8" s="7">
        <v>642.47310019999998</v>
      </c>
      <c r="EL8" s="7">
        <v>648.04253600000004</v>
      </c>
      <c r="EM8" s="7">
        <v>652.91649340000004</v>
      </c>
      <c r="EN8" s="7">
        <v>656.30389730000002</v>
      </c>
      <c r="EO8" s="7">
        <v>659.79834949999997</v>
      </c>
      <c r="EP8" s="7">
        <v>663.77984600000002</v>
      </c>
      <c r="EQ8" s="7">
        <v>671.45722209999997</v>
      </c>
      <c r="ER8" s="7">
        <v>676.45330369999999</v>
      </c>
      <c r="ES8" s="7">
        <v>679.32617649999997</v>
      </c>
      <c r="ET8" s="7">
        <v>683.37368530000003</v>
      </c>
      <c r="EU8" s="7">
        <v>685.97455179999997</v>
      </c>
      <c r="EV8" s="7">
        <v>692.06808909999995</v>
      </c>
      <c r="EW8" s="7">
        <v>698.27933910000002</v>
      </c>
      <c r="EX8" s="7">
        <v>701.2246662</v>
      </c>
      <c r="EY8" s="7">
        <v>704.83101699999997</v>
      </c>
      <c r="EZ8" s="7">
        <v>708.34441370000002</v>
      </c>
      <c r="FA8" s="7">
        <v>712.37243339999998</v>
      </c>
      <c r="FB8" s="7">
        <v>717.07422989999998</v>
      </c>
      <c r="FC8" s="7">
        <v>720.36577499999999</v>
      </c>
      <c r="FD8" s="7">
        <v>724.67082010000001</v>
      </c>
      <c r="FE8" s="7">
        <v>724.68208830000003</v>
      </c>
      <c r="FF8" s="1"/>
      <c r="FG8" s="7">
        <v>100</v>
      </c>
      <c r="FH8" s="7">
        <v>93</v>
      </c>
      <c r="FI8" s="7">
        <v>92</v>
      </c>
      <c r="FJ8" s="7">
        <v>92</v>
      </c>
      <c r="FK8" s="7">
        <v>92</v>
      </c>
      <c r="FL8" s="7">
        <v>92</v>
      </c>
      <c r="FM8" s="7">
        <v>92</v>
      </c>
      <c r="FN8" s="7">
        <v>92</v>
      </c>
      <c r="FO8" s="7">
        <v>91</v>
      </c>
      <c r="FP8" s="7">
        <v>85</v>
      </c>
      <c r="FQ8" s="7">
        <v>84</v>
      </c>
      <c r="FR8" s="7">
        <v>84</v>
      </c>
      <c r="FS8" s="7">
        <v>84</v>
      </c>
      <c r="FT8" s="7">
        <v>83</v>
      </c>
      <c r="FU8" s="7">
        <v>82</v>
      </c>
      <c r="FV8" s="7">
        <v>80</v>
      </c>
      <c r="FW8" s="7">
        <v>77</v>
      </c>
      <c r="FX8" s="7">
        <v>76</v>
      </c>
      <c r="FY8" s="7">
        <v>75</v>
      </c>
      <c r="FZ8" s="7">
        <v>73</v>
      </c>
      <c r="GA8" s="7">
        <v>65</v>
      </c>
      <c r="GB8" s="7">
        <v>59</v>
      </c>
      <c r="GC8" s="7">
        <v>9</v>
      </c>
      <c r="GD8" s="7">
        <v>3</v>
      </c>
      <c r="GE8" s="1"/>
      <c r="GF8" s="7">
        <v>2612.6</v>
      </c>
      <c r="GG8" s="7">
        <v>1992.376344</v>
      </c>
      <c r="GH8" s="7">
        <v>1746.1521740000001</v>
      </c>
      <c r="GI8" s="7">
        <v>1687.9021740000001</v>
      </c>
      <c r="GJ8" s="7">
        <v>1625.6739130000001</v>
      </c>
      <c r="GK8" s="7">
        <v>1560.6739130000001</v>
      </c>
      <c r="GL8" s="7">
        <v>1493.75</v>
      </c>
      <c r="GM8" s="7">
        <v>1425.7826090000001</v>
      </c>
      <c r="GN8" s="7">
        <v>1370.1208790000001</v>
      </c>
      <c r="GO8" s="7">
        <v>1387.035294</v>
      </c>
      <c r="GP8" s="7">
        <v>1314.333333</v>
      </c>
      <c r="GQ8" s="7">
        <v>1221.5119050000001</v>
      </c>
      <c r="GR8" s="7">
        <v>1123.083333</v>
      </c>
      <c r="GS8" s="7">
        <v>1034.891566</v>
      </c>
      <c r="GT8" s="7">
        <v>950.14634149999995</v>
      </c>
      <c r="GU8" s="7">
        <v>871.5</v>
      </c>
      <c r="GV8" s="7">
        <v>786.57142859999999</v>
      </c>
      <c r="GW8" s="7">
        <v>668.89473680000003</v>
      </c>
      <c r="GX8" s="7">
        <v>552.37333330000001</v>
      </c>
      <c r="GY8" s="7">
        <v>436.72602740000002</v>
      </c>
      <c r="GZ8" s="7">
        <v>324.18461539999998</v>
      </c>
      <c r="HA8" s="7">
        <v>183</v>
      </c>
      <c r="HB8" s="7">
        <v>14</v>
      </c>
      <c r="HC8" s="7">
        <v>11</v>
      </c>
      <c r="HD8" s="1"/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1"/>
      <c r="HN8" s="4" t="s">
        <v>99</v>
      </c>
      <c r="HO8" s="7">
        <v>108.6652541</v>
      </c>
      <c r="HP8" s="7">
        <v>11809.655500000001</v>
      </c>
      <c r="HQ8" s="1"/>
      <c r="HR8" s="7">
        <v>11.266489269999999</v>
      </c>
      <c r="HS8" s="7">
        <v>239.37908640000001</v>
      </c>
      <c r="HT8" s="7">
        <v>10.841774340000001</v>
      </c>
      <c r="HU8" s="7">
        <v>225.82814809999999</v>
      </c>
      <c r="HV8" s="7">
        <v>10.81783472</v>
      </c>
      <c r="HW8" s="7">
        <v>221.28735829999999</v>
      </c>
      <c r="HX8" s="7">
        <v>10.81954195</v>
      </c>
      <c r="HY8" s="7">
        <v>221.10685520000001</v>
      </c>
      <c r="HZ8" s="7">
        <v>10.81974464</v>
      </c>
      <c r="IA8" s="7">
        <v>220.82422320000001</v>
      </c>
      <c r="IB8" s="7">
        <v>10.817995</v>
      </c>
      <c r="IC8" s="7">
        <v>220.4853918</v>
      </c>
      <c r="ID8" s="7">
        <v>10.82137032</v>
      </c>
      <c r="IE8" s="7">
        <v>220.61161659999999</v>
      </c>
      <c r="IF8" s="7">
        <v>10.82126706</v>
      </c>
      <c r="IG8" s="7">
        <v>220.49623070000001</v>
      </c>
      <c r="IH8" s="7">
        <v>10.818441050000001</v>
      </c>
      <c r="II8" s="7">
        <v>220.5157682</v>
      </c>
      <c r="IJ8" s="7">
        <v>0</v>
      </c>
      <c r="IK8" s="7">
        <v>0</v>
      </c>
      <c r="IL8" s="1"/>
      <c r="IM8" s="1"/>
      <c r="IN8" s="1"/>
      <c r="IO8" s="1"/>
      <c r="IP8" s="1"/>
      <c r="IS8" s="3">
        <f t="shared" si="20"/>
        <v>1.0488980716942149E-4</v>
      </c>
      <c r="IT8">
        <f t="shared" si="21"/>
        <v>4840000</v>
      </c>
      <c r="IV8" s="3">
        <f>EE8/IT8</f>
        <v>8.3523406081918911E-5</v>
      </c>
      <c r="IW8" s="3">
        <f>EF8/IT8</f>
        <v>1.2625620825692407E-4</v>
      </c>
      <c r="IY8" s="3">
        <f t="shared" si="22"/>
        <v>1</v>
      </c>
      <c r="IZ8" s="3">
        <f t="shared" si="3"/>
        <v>0.93</v>
      </c>
      <c r="JA8" s="3">
        <f t="shared" si="3"/>
        <v>0.92</v>
      </c>
      <c r="JB8" s="3">
        <f t="shared" si="3"/>
        <v>0.92</v>
      </c>
      <c r="JC8" s="3">
        <f t="shared" si="3"/>
        <v>0.92</v>
      </c>
      <c r="JD8" s="3">
        <f t="shared" si="3"/>
        <v>0.92</v>
      </c>
      <c r="JE8" s="3">
        <f t="shared" si="3"/>
        <v>0.92</v>
      </c>
      <c r="JF8" s="3">
        <f t="shared" si="3"/>
        <v>0.92</v>
      </c>
      <c r="JG8" s="3">
        <f t="shared" si="3"/>
        <v>0.91</v>
      </c>
      <c r="JH8" s="3">
        <f t="shared" si="3"/>
        <v>0.85</v>
      </c>
      <c r="JI8" s="3">
        <f t="shared" si="3"/>
        <v>0.84</v>
      </c>
      <c r="JJ8" s="3">
        <f t="shared" si="3"/>
        <v>0.84</v>
      </c>
      <c r="JK8" s="3">
        <f t="shared" si="3"/>
        <v>0.84</v>
      </c>
      <c r="JL8" s="3">
        <f t="shared" si="3"/>
        <v>0.83</v>
      </c>
      <c r="JM8" s="3">
        <f t="shared" si="3"/>
        <v>0.82</v>
      </c>
      <c r="JN8" s="3">
        <f t="shared" si="3"/>
        <v>0.8</v>
      </c>
      <c r="JO8" s="3">
        <f t="shared" si="3"/>
        <v>0.77</v>
      </c>
      <c r="JP8" s="3">
        <f t="shared" si="4"/>
        <v>0.76</v>
      </c>
      <c r="JQ8" s="3">
        <f t="shared" si="4"/>
        <v>0.75</v>
      </c>
      <c r="JR8" s="3">
        <f t="shared" si="4"/>
        <v>0.73</v>
      </c>
      <c r="JS8" s="3">
        <f t="shared" si="4"/>
        <v>0.65</v>
      </c>
      <c r="JT8" s="3">
        <f t="shared" si="4"/>
        <v>0.59</v>
      </c>
      <c r="JU8" s="3">
        <f t="shared" si="4"/>
        <v>0.09</v>
      </c>
      <c r="JV8" s="3">
        <f t="shared" si="4"/>
        <v>0.03</v>
      </c>
      <c r="JW8" s="14">
        <f t="shared" si="23"/>
        <v>4.3598181932241928</v>
      </c>
      <c r="JX8" s="1">
        <f t="shared" si="24"/>
        <v>108.6652541</v>
      </c>
      <c r="JY8" s="1">
        <f t="shared" si="25"/>
        <v>1.5180513824343507</v>
      </c>
      <c r="JZ8" s="11">
        <f t="shared" si="26"/>
        <v>108.33505336939517</v>
      </c>
      <c r="KA8" s="11">
        <f t="shared" si="27"/>
        <v>108.99545483060483</v>
      </c>
      <c r="KB8" s="3">
        <f t="shared" si="28"/>
        <v>1.3541881671174396E-3</v>
      </c>
      <c r="KC8" s="3">
        <f t="shared" si="29"/>
        <v>1.3583156762499999E-3</v>
      </c>
      <c r="KD8" s="3">
        <v>4</v>
      </c>
      <c r="KE8" s="3">
        <f t="shared" si="30"/>
        <v>653.15</v>
      </c>
      <c r="KF8" s="3">
        <f t="shared" si="5"/>
        <v>498.094086</v>
      </c>
      <c r="KG8" s="3">
        <f t="shared" si="5"/>
        <v>436.53804350000001</v>
      </c>
      <c r="KH8" s="3">
        <f t="shared" si="5"/>
        <v>421.97554350000001</v>
      </c>
      <c r="KI8" s="3">
        <f t="shared" si="5"/>
        <v>406.41847825000002</v>
      </c>
      <c r="KJ8" s="3">
        <f t="shared" si="5"/>
        <v>390.16847825000002</v>
      </c>
      <c r="KK8" s="3">
        <f t="shared" si="5"/>
        <v>373.4375</v>
      </c>
      <c r="KL8" s="3">
        <f t="shared" si="5"/>
        <v>356.44565225000002</v>
      </c>
      <c r="KM8" s="3">
        <f t="shared" si="5"/>
        <v>342.53021975000001</v>
      </c>
      <c r="KN8" s="3">
        <f t="shared" si="5"/>
        <v>346.75882350000001</v>
      </c>
      <c r="KO8" s="3">
        <f t="shared" si="5"/>
        <v>328.58333325000001</v>
      </c>
      <c r="KP8" s="3">
        <f t="shared" si="5"/>
        <v>305.37797625000002</v>
      </c>
      <c r="KQ8" s="3">
        <f t="shared" si="5"/>
        <v>280.77083325000001</v>
      </c>
      <c r="KR8" s="3">
        <f t="shared" si="5"/>
        <v>258.7228915</v>
      </c>
      <c r="KS8" s="3">
        <f t="shared" si="5"/>
        <v>237.53658537499999</v>
      </c>
      <c r="KT8" s="3">
        <f t="shared" si="5"/>
        <v>217.875</v>
      </c>
      <c r="KU8" s="3">
        <f t="shared" si="5"/>
        <v>196.64285715</v>
      </c>
      <c r="KV8" s="3">
        <f t="shared" si="6"/>
        <v>167.22368420000001</v>
      </c>
      <c r="KW8" s="3">
        <f t="shared" si="6"/>
        <v>138.093333325</v>
      </c>
      <c r="KX8" s="3">
        <f t="shared" si="6"/>
        <v>109.18150685000001</v>
      </c>
      <c r="KY8" s="3">
        <f t="shared" si="6"/>
        <v>81.046153849999996</v>
      </c>
      <c r="KZ8" s="3">
        <f t="shared" si="6"/>
        <v>45.75</v>
      </c>
      <c r="LA8" s="3">
        <f t="shared" si="6"/>
        <v>3.5</v>
      </c>
      <c r="LB8" s="3">
        <f t="shared" si="6"/>
        <v>2.75</v>
      </c>
    </row>
    <row r="9" spans="1:365">
      <c r="A9" s="7">
        <v>100000</v>
      </c>
      <c r="B9" s="7">
        <v>814.36</v>
      </c>
      <c r="C9" s="7">
        <v>809131.2</v>
      </c>
      <c r="D9" s="11">
        <f t="shared" si="7"/>
        <v>145948.99039999989</v>
      </c>
      <c r="E9" s="11">
        <f t="shared" si="8"/>
        <v>3.2574399999999999E-4</v>
      </c>
      <c r="F9" s="11">
        <f t="shared" si="9"/>
        <v>711.97523410931888</v>
      </c>
      <c r="G9" s="11">
        <f t="shared" si="10"/>
        <v>916.74476589068115</v>
      </c>
      <c r="H9" s="11">
        <f t="shared" si="11"/>
        <v>7.1197523410931884E-8</v>
      </c>
      <c r="I9" s="11">
        <f t="shared" si="12"/>
        <v>9.1674476589068121E-8</v>
      </c>
      <c r="J9" s="1"/>
      <c r="K9" s="7">
        <v>100000</v>
      </c>
      <c r="L9" s="7">
        <v>10000000000</v>
      </c>
      <c r="M9" s="1"/>
      <c r="N9" s="7">
        <v>0</v>
      </c>
      <c r="O9" s="7">
        <v>0</v>
      </c>
      <c r="P9" s="7">
        <v>71.73</v>
      </c>
      <c r="Q9" s="7">
        <v>6308.71</v>
      </c>
      <c r="R9" s="11">
        <f t="shared" si="0"/>
        <v>1163.5170999999991</v>
      </c>
      <c r="S9" s="11">
        <f t="shared" si="13"/>
        <v>62.588421788859435</v>
      </c>
      <c r="T9" s="11">
        <f t="shared" si="14"/>
        <v>80.871578211140573</v>
      </c>
      <c r="U9" s="1"/>
      <c r="V9" s="1"/>
      <c r="W9" s="5">
        <v>99820.66</v>
      </c>
      <c r="X9" s="5">
        <f t="shared" si="15"/>
        <v>0.99820660000000005</v>
      </c>
      <c r="Y9" s="5">
        <f t="shared" si="16"/>
        <v>0.99966425600000008</v>
      </c>
      <c r="Z9" s="5">
        <v>630.4</v>
      </c>
      <c r="AA9" s="5">
        <v>512456.3</v>
      </c>
      <c r="AB9" s="1"/>
      <c r="AC9" s="5">
        <v>2499160.64</v>
      </c>
      <c r="AD9" s="1"/>
      <c r="AE9" s="1"/>
      <c r="AF9" s="5">
        <v>50.483286560000003</v>
      </c>
      <c r="AG9" s="12">
        <v>1.5949074074074075E-3</v>
      </c>
      <c r="AH9" s="5">
        <v>2.21</v>
      </c>
      <c r="AI9" s="5">
        <v>10.47</v>
      </c>
      <c r="AJ9" s="5">
        <v>3.3111111100000001</v>
      </c>
      <c r="AK9" s="5">
        <v>32.355555559999999</v>
      </c>
      <c r="AL9" s="5">
        <v>2.5833333299999999</v>
      </c>
      <c r="AM9" s="5">
        <v>9.7738095200000004</v>
      </c>
      <c r="AN9" s="5">
        <v>2.6190476199999999</v>
      </c>
      <c r="AO9" s="5">
        <v>9.9761904799999996</v>
      </c>
      <c r="AP9" s="5">
        <v>2.7261904800000001</v>
      </c>
      <c r="AQ9" s="5">
        <v>10.89285714</v>
      </c>
      <c r="AR9" s="5">
        <v>2.96428571</v>
      </c>
      <c r="AS9" s="5">
        <v>19.083333329999999</v>
      </c>
      <c r="AT9" s="5">
        <v>2.7349397600000001</v>
      </c>
      <c r="AU9" s="5">
        <v>10.373493979999999</v>
      </c>
      <c r="AV9" s="5">
        <v>2.8313253</v>
      </c>
      <c r="AW9" s="5">
        <v>11.07228916</v>
      </c>
      <c r="AX9" s="5">
        <v>4.2195121999999996</v>
      </c>
      <c r="AY9" s="5">
        <v>135.8292683</v>
      </c>
      <c r="AZ9" s="5">
        <v>4.4634146299999999</v>
      </c>
      <c r="BA9" s="5">
        <v>164.6097561</v>
      </c>
      <c r="BB9" s="5">
        <v>4.4878048799999997</v>
      </c>
      <c r="BC9" s="5">
        <v>164.8048781</v>
      </c>
      <c r="BD9" s="5">
        <v>5.2439024400000003</v>
      </c>
      <c r="BE9" s="5">
        <v>350.19512200000003</v>
      </c>
      <c r="BF9" s="5">
        <v>5.8024691400000004</v>
      </c>
      <c r="BG9" s="5">
        <v>547.40740740000001</v>
      </c>
      <c r="BH9" s="5">
        <v>6.0750000000000002</v>
      </c>
      <c r="BI9" s="5">
        <v>556.70000000000005</v>
      </c>
      <c r="BJ9" s="5">
        <v>6.65</v>
      </c>
      <c r="BK9" s="5">
        <v>760.9</v>
      </c>
      <c r="BL9" s="5">
        <v>3.94936709</v>
      </c>
      <c r="BM9" s="7">
        <v>26.227848099999999</v>
      </c>
      <c r="BN9" s="7">
        <v>6.2467532500000003</v>
      </c>
      <c r="BO9" s="7">
        <v>455.59740260000001</v>
      </c>
      <c r="BP9" s="7">
        <v>7.9210526300000001</v>
      </c>
      <c r="BQ9" s="7">
        <v>565.21052629999997</v>
      </c>
      <c r="BR9" s="7">
        <v>6.0945945899999998</v>
      </c>
      <c r="BS9" s="7">
        <v>141.8513514</v>
      </c>
      <c r="BT9" s="7">
        <v>7.1714285699999998</v>
      </c>
      <c r="BU9" s="7">
        <v>252.3142857</v>
      </c>
      <c r="BV9" s="7">
        <v>6.671875</v>
      </c>
      <c r="BW9" s="7">
        <v>96.390625</v>
      </c>
      <c r="BX9" s="7">
        <v>13.20689655</v>
      </c>
      <c r="BY9" s="7">
        <v>811.41379310000002</v>
      </c>
      <c r="BZ9" s="7">
        <v>30</v>
      </c>
      <c r="CA9" s="7">
        <v>1874</v>
      </c>
      <c r="CB9" s="7">
        <v>84.5</v>
      </c>
      <c r="CC9" s="7">
        <v>12740.5</v>
      </c>
      <c r="CD9" s="1"/>
      <c r="CE9" s="1"/>
      <c r="CF9" s="1"/>
      <c r="CG9" s="1"/>
      <c r="CH9" s="7">
        <v>36.93</v>
      </c>
      <c r="CI9" s="7">
        <v>2641.39</v>
      </c>
      <c r="CJ9" s="7">
        <v>55.9</v>
      </c>
      <c r="CK9" s="7">
        <v>7184.0777779999999</v>
      </c>
      <c r="CL9" s="7">
        <v>47.77380952</v>
      </c>
      <c r="CM9" s="7">
        <v>3810.4404760000002</v>
      </c>
      <c r="CN9" s="7">
        <v>48.571428570000002</v>
      </c>
      <c r="CO9" s="7">
        <v>3903.4285709999999</v>
      </c>
      <c r="CP9" s="7">
        <v>50.964285709999999</v>
      </c>
      <c r="CQ9" s="7">
        <v>4249.0595240000002</v>
      </c>
      <c r="CR9" s="7">
        <v>53.142857139999997</v>
      </c>
      <c r="CS9" s="7">
        <v>5126.0476189999999</v>
      </c>
      <c r="CT9" s="7">
        <v>51.843373489999998</v>
      </c>
      <c r="CU9" s="7">
        <v>4218.6626509999996</v>
      </c>
      <c r="CV9" s="7">
        <v>53.939759039999998</v>
      </c>
      <c r="CW9" s="7">
        <v>4490.7831329999999</v>
      </c>
      <c r="CX9" s="7">
        <v>66.68292683</v>
      </c>
      <c r="CY9" s="7">
        <v>13726.390240000001</v>
      </c>
      <c r="CZ9" s="7">
        <v>70.085365850000002</v>
      </c>
      <c r="DA9" s="7">
        <v>14996.20732</v>
      </c>
      <c r="DB9" s="7">
        <v>70.780487800000003</v>
      </c>
      <c r="DC9" s="7">
        <v>15091.63415</v>
      </c>
      <c r="DD9" s="7">
        <v>75</v>
      </c>
      <c r="DE9" s="7">
        <v>19527.390240000001</v>
      </c>
      <c r="DF9" s="7">
        <v>76.814814810000001</v>
      </c>
      <c r="DG9" s="7">
        <v>21516.888889999998</v>
      </c>
      <c r="DH9" s="7">
        <v>81.924999999999997</v>
      </c>
      <c r="DI9" s="7">
        <v>22704.375</v>
      </c>
      <c r="DJ9" s="7">
        <v>84.724999999999994</v>
      </c>
      <c r="DK9" s="7">
        <v>24374.974999999999</v>
      </c>
      <c r="DL9" s="7">
        <v>78.075949370000004</v>
      </c>
      <c r="DM9" s="7">
        <v>10217.62025</v>
      </c>
      <c r="DN9" s="7">
        <v>83.064935059999996</v>
      </c>
      <c r="DO9" s="7">
        <v>12159.298699999999</v>
      </c>
      <c r="DP9" s="7">
        <v>94.986842109999998</v>
      </c>
      <c r="DQ9" s="7">
        <v>16892.197370000002</v>
      </c>
      <c r="DR9" s="7">
        <v>104.8108108</v>
      </c>
      <c r="DS9" s="7">
        <v>22592.297299999998</v>
      </c>
      <c r="DT9" s="7">
        <v>113.95714289999999</v>
      </c>
      <c r="DU9" s="7">
        <v>27210.528569999999</v>
      </c>
      <c r="DV9" s="7">
        <v>124.5625</v>
      </c>
      <c r="DW9" s="7">
        <v>26928.28125</v>
      </c>
      <c r="DX9" s="7">
        <v>176.5517241</v>
      </c>
      <c r="DY9" s="7">
        <v>59959.620690000003</v>
      </c>
      <c r="DZ9" s="7">
        <v>353.30769229999999</v>
      </c>
      <c r="EA9" s="7">
        <v>176664.6923</v>
      </c>
      <c r="EB9" s="7">
        <v>653.5</v>
      </c>
      <c r="EC9" s="7">
        <v>515413.5</v>
      </c>
      <c r="ED9" s="11">
        <f t="shared" si="17"/>
        <v>88351.25</v>
      </c>
      <c r="EE9" s="11">
        <f t="shared" si="18"/>
        <v>328.28878196880515</v>
      </c>
      <c r="EF9" s="11">
        <f t="shared" si="19"/>
        <v>978.7112180311949</v>
      </c>
      <c r="EG9" s="1"/>
      <c r="EH9" s="7">
        <v>527.85691659999998</v>
      </c>
      <c r="EI9" s="7">
        <v>619.91766840000003</v>
      </c>
      <c r="EJ9" s="7">
        <v>645.62877419999995</v>
      </c>
      <c r="EK9" s="7">
        <v>648.18637190000004</v>
      </c>
      <c r="EL9" s="7">
        <v>654.68136630000004</v>
      </c>
      <c r="EM9" s="7">
        <v>656.26218170000004</v>
      </c>
      <c r="EN9" s="7">
        <v>660.28111130000002</v>
      </c>
      <c r="EO9" s="7">
        <v>662.9472025</v>
      </c>
      <c r="EP9" s="7">
        <v>672.31910059999996</v>
      </c>
      <c r="EQ9" s="7">
        <v>679.29170720000002</v>
      </c>
      <c r="ER9" s="7">
        <v>681.60614820000001</v>
      </c>
      <c r="ES9" s="7">
        <v>684.27182340000002</v>
      </c>
      <c r="ET9" s="7">
        <v>686.0524279</v>
      </c>
      <c r="EU9" s="7">
        <v>690.22757820000004</v>
      </c>
      <c r="EV9" s="7">
        <v>692.82047220000004</v>
      </c>
      <c r="EW9" s="7">
        <v>698.24286059999997</v>
      </c>
      <c r="EX9" s="7">
        <v>700.81514430000004</v>
      </c>
      <c r="EY9" s="7">
        <v>704.82531370000004</v>
      </c>
      <c r="EZ9" s="7">
        <v>709.15530120000005</v>
      </c>
      <c r="FA9" s="7">
        <v>712.45891700000004</v>
      </c>
      <c r="FB9" s="7">
        <v>717.78807700000004</v>
      </c>
      <c r="FC9" s="7">
        <v>720.93269859999998</v>
      </c>
      <c r="FD9" s="7">
        <v>724.66492589999996</v>
      </c>
      <c r="FE9" s="7">
        <v>724.68208830000003</v>
      </c>
      <c r="FF9" s="1"/>
      <c r="FG9" s="7">
        <v>100</v>
      </c>
      <c r="FH9" s="7">
        <v>90</v>
      </c>
      <c r="FI9" s="7">
        <v>84</v>
      </c>
      <c r="FJ9" s="7">
        <v>84</v>
      </c>
      <c r="FK9" s="7">
        <v>84</v>
      </c>
      <c r="FL9" s="7">
        <v>84</v>
      </c>
      <c r="FM9" s="7">
        <v>83</v>
      </c>
      <c r="FN9" s="7">
        <v>83</v>
      </c>
      <c r="FO9" s="7">
        <v>82</v>
      </c>
      <c r="FP9" s="7">
        <v>82</v>
      </c>
      <c r="FQ9" s="7">
        <v>82</v>
      </c>
      <c r="FR9" s="7">
        <v>82</v>
      </c>
      <c r="FS9" s="7">
        <v>81</v>
      </c>
      <c r="FT9" s="7">
        <v>80</v>
      </c>
      <c r="FU9" s="7">
        <v>80</v>
      </c>
      <c r="FV9" s="7">
        <v>79</v>
      </c>
      <c r="FW9" s="7">
        <v>77</v>
      </c>
      <c r="FX9" s="7">
        <v>76</v>
      </c>
      <c r="FY9" s="7">
        <v>74</v>
      </c>
      <c r="FZ9" s="7">
        <v>70</v>
      </c>
      <c r="GA9" s="7">
        <v>64</v>
      </c>
      <c r="GB9" s="7">
        <v>58</v>
      </c>
      <c r="GC9" s="7">
        <v>13</v>
      </c>
      <c r="GD9" s="7">
        <v>6</v>
      </c>
      <c r="GE9" s="1"/>
      <c r="GF9" s="7">
        <v>3241.72</v>
      </c>
      <c r="GG9" s="7">
        <v>2562.3666669999998</v>
      </c>
      <c r="GH9" s="7">
        <v>2388.2857140000001</v>
      </c>
      <c r="GI9" s="7">
        <v>2310.1547620000001</v>
      </c>
      <c r="GJ9" s="7">
        <v>2224.0476189999999</v>
      </c>
      <c r="GK9" s="7">
        <v>2136.0119049999998</v>
      </c>
      <c r="GL9" s="7">
        <v>2068.036145</v>
      </c>
      <c r="GM9" s="7">
        <v>1974.5180720000001</v>
      </c>
      <c r="GN9" s="7">
        <v>1900.8048779999999</v>
      </c>
      <c r="GO9" s="7">
        <v>1797.8902439999999</v>
      </c>
      <c r="GP9" s="7">
        <v>1686.829268</v>
      </c>
      <c r="GQ9" s="7">
        <v>1570.1341460000001</v>
      </c>
      <c r="GR9" s="7">
        <v>1462.7160490000001</v>
      </c>
      <c r="GS9" s="7">
        <v>1348.15</v>
      </c>
      <c r="GT9" s="7">
        <v>1224.2375</v>
      </c>
      <c r="GU9" s="7">
        <v>1107.8354429999999</v>
      </c>
      <c r="GV9" s="7">
        <v>989.29870129999995</v>
      </c>
      <c r="GW9" s="7">
        <v>840.06578950000005</v>
      </c>
      <c r="GX9" s="7">
        <v>700.66216220000001</v>
      </c>
      <c r="GY9" s="7">
        <v>569.91428570000005</v>
      </c>
      <c r="GZ9" s="7">
        <v>416.34375</v>
      </c>
      <c r="HA9" s="7">
        <v>235.6034483</v>
      </c>
      <c r="HB9" s="7">
        <v>14.23076923</v>
      </c>
      <c r="HC9" s="7">
        <v>7.6666666699999997</v>
      </c>
      <c r="HD9" s="1"/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1"/>
      <c r="HN9" s="4" t="s">
        <v>100</v>
      </c>
      <c r="HO9" s="7">
        <v>138.1344742</v>
      </c>
      <c r="HP9" s="7">
        <v>19089.71701</v>
      </c>
      <c r="HQ9" s="1"/>
      <c r="HR9" s="7">
        <v>14.21112621</v>
      </c>
      <c r="HS9" s="7">
        <v>441.42548729999999</v>
      </c>
      <c r="HT9" s="7">
        <v>13.749625440000001</v>
      </c>
      <c r="HU9" s="7">
        <v>414.94599040000003</v>
      </c>
      <c r="HV9" s="7">
        <v>13.75501908</v>
      </c>
      <c r="HW9" s="7">
        <v>410.57319109999997</v>
      </c>
      <c r="HX9" s="7">
        <v>13.818522140000001</v>
      </c>
      <c r="HY9" s="7">
        <v>412.80006650000001</v>
      </c>
      <c r="HZ9" s="7">
        <v>13.766884709999999</v>
      </c>
      <c r="IA9" s="7">
        <v>410.45721529999997</v>
      </c>
      <c r="IB9" s="7">
        <v>13.74781969</v>
      </c>
      <c r="IC9" s="7">
        <v>409.54692779999999</v>
      </c>
      <c r="ID9" s="7">
        <v>13.74215397</v>
      </c>
      <c r="IE9" s="7">
        <v>409.52145780000001</v>
      </c>
      <c r="IF9" s="7">
        <v>13.80238924</v>
      </c>
      <c r="IG9" s="7">
        <v>411.47467089999998</v>
      </c>
      <c r="IH9" s="7">
        <v>13.787666229999999</v>
      </c>
      <c r="II9" s="7">
        <v>410.85502689999998</v>
      </c>
      <c r="IJ9" s="7">
        <v>0</v>
      </c>
      <c r="IK9" s="7">
        <v>0</v>
      </c>
      <c r="IL9" s="1"/>
      <c r="IM9" s="1"/>
      <c r="IN9" s="1"/>
      <c r="IO9" s="1"/>
      <c r="IP9" s="1"/>
      <c r="IS9" s="3">
        <f t="shared" si="20"/>
        <v>1.3502066115702479E-4</v>
      </c>
      <c r="IT9">
        <f t="shared" si="21"/>
        <v>4840000</v>
      </c>
      <c r="IV9" s="3">
        <f t="shared" ref="IV9:IV24" si="31">EE9/IT9</f>
        <v>6.7828260737356431E-5</v>
      </c>
      <c r="IW9" s="3">
        <f t="shared" ref="IW9:IW24" si="32">EF9/IT9</f>
        <v>2.0221306157669315E-4</v>
      </c>
      <c r="IY9" s="3">
        <f t="shared" si="22"/>
        <v>1</v>
      </c>
      <c r="IZ9" s="3">
        <f t="shared" si="3"/>
        <v>0.9</v>
      </c>
      <c r="JA9" s="3">
        <f t="shared" si="3"/>
        <v>0.84</v>
      </c>
      <c r="JB9" s="3">
        <f t="shared" si="3"/>
        <v>0.84</v>
      </c>
      <c r="JC9" s="3">
        <f t="shared" si="3"/>
        <v>0.84</v>
      </c>
      <c r="JD9" s="3">
        <f t="shared" si="3"/>
        <v>0.84</v>
      </c>
      <c r="JE9" s="3">
        <f t="shared" si="3"/>
        <v>0.83</v>
      </c>
      <c r="JF9" s="3">
        <f t="shared" si="3"/>
        <v>0.83</v>
      </c>
      <c r="JG9" s="3">
        <f t="shared" si="3"/>
        <v>0.82</v>
      </c>
      <c r="JH9" s="3">
        <f t="shared" si="3"/>
        <v>0.82</v>
      </c>
      <c r="JI9" s="3">
        <f t="shared" si="3"/>
        <v>0.82</v>
      </c>
      <c r="JJ9" s="3">
        <f t="shared" si="3"/>
        <v>0.82</v>
      </c>
      <c r="JK9" s="3">
        <f t="shared" si="3"/>
        <v>0.81</v>
      </c>
      <c r="JL9" s="3">
        <f t="shared" si="3"/>
        <v>0.8</v>
      </c>
      <c r="JM9" s="3">
        <f t="shared" si="3"/>
        <v>0.8</v>
      </c>
      <c r="JN9" s="3">
        <f t="shared" si="3"/>
        <v>0.79</v>
      </c>
      <c r="JO9" s="3">
        <f t="shared" si="3"/>
        <v>0.77</v>
      </c>
      <c r="JP9" s="3">
        <f t="shared" si="4"/>
        <v>0.76</v>
      </c>
      <c r="JQ9" s="3">
        <f t="shared" si="4"/>
        <v>0.74</v>
      </c>
      <c r="JR9" s="3">
        <f t="shared" si="4"/>
        <v>0.7</v>
      </c>
      <c r="JS9" s="3">
        <f t="shared" si="4"/>
        <v>0.64</v>
      </c>
      <c r="JT9" s="3">
        <f t="shared" si="4"/>
        <v>0.57999999999999996</v>
      </c>
      <c r="JU9" s="3">
        <f t="shared" si="4"/>
        <v>0.13</v>
      </c>
      <c r="JV9" s="3">
        <f t="shared" si="4"/>
        <v>0.06</v>
      </c>
      <c r="JW9" s="14">
        <f t="shared" si="23"/>
        <v>5.5567870084199509</v>
      </c>
      <c r="JX9" s="1">
        <f t="shared" si="24"/>
        <v>138.1344742</v>
      </c>
      <c r="JY9" s="1">
        <f t="shared" si="25"/>
        <v>8.5840474895339867</v>
      </c>
      <c r="JZ9" s="11">
        <f t="shared" si="26"/>
        <v>137.34927318950122</v>
      </c>
      <c r="KA9" s="11">
        <f t="shared" si="27"/>
        <v>138.91967521049878</v>
      </c>
      <c r="KB9" s="3">
        <f t="shared" si="28"/>
        <v>1.3734927318950123E-3</v>
      </c>
      <c r="KC9" s="3">
        <f t="shared" si="29"/>
        <v>1.3813447419999999E-3</v>
      </c>
      <c r="KD9" s="3">
        <v>5</v>
      </c>
      <c r="KE9" s="3">
        <f t="shared" si="30"/>
        <v>648.34399999999994</v>
      </c>
      <c r="KF9" s="3">
        <f t="shared" si="5"/>
        <v>512.4733334</v>
      </c>
      <c r="KG9" s="3">
        <f t="shared" si="5"/>
        <v>477.65714280000003</v>
      </c>
      <c r="KH9" s="3">
        <f t="shared" si="5"/>
        <v>462.03095240000005</v>
      </c>
      <c r="KI9" s="3">
        <f t="shared" si="5"/>
        <v>444.80952379999997</v>
      </c>
      <c r="KJ9" s="3">
        <f t="shared" si="5"/>
        <v>427.20238099999995</v>
      </c>
      <c r="KK9" s="3">
        <f t="shared" si="5"/>
        <v>413.60722900000002</v>
      </c>
      <c r="KL9" s="3">
        <f t="shared" si="5"/>
        <v>394.90361440000004</v>
      </c>
      <c r="KM9" s="3">
        <f t="shared" si="5"/>
        <v>380.16097559999997</v>
      </c>
      <c r="KN9" s="3">
        <f t="shared" si="5"/>
        <v>359.57804879999998</v>
      </c>
      <c r="KO9" s="3">
        <f t="shared" si="5"/>
        <v>337.36585359999998</v>
      </c>
      <c r="KP9" s="3">
        <f t="shared" si="5"/>
        <v>314.02682920000001</v>
      </c>
      <c r="KQ9" s="3">
        <f t="shared" si="5"/>
        <v>292.5432098</v>
      </c>
      <c r="KR9" s="3">
        <f t="shared" si="5"/>
        <v>269.63</v>
      </c>
      <c r="KS9" s="3">
        <f t="shared" si="5"/>
        <v>244.8475</v>
      </c>
      <c r="KT9" s="3">
        <f t="shared" si="5"/>
        <v>221.56708859999998</v>
      </c>
      <c r="KU9" s="3">
        <f t="shared" si="5"/>
        <v>197.85974026</v>
      </c>
      <c r="KV9" s="3">
        <f t="shared" si="6"/>
        <v>168.01315790000001</v>
      </c>
      <c r="KW9" s="3">
        <f t="shared" si="6"/>
        <v>140.13243244</v>
      </c>
      <c r="KX9" s="3">
        <f t="shared" si="6"/>
        <v>113.98285714000001</v>
      </c>
      <c r="KY9" s="3">
        <f t="shared" si="6"/>
        <v>83.268749999999997</v>
      </c>
      <c r="KZ9" s="3">
        <f t="shared" si="6"/>
        <v>47.120689659999996</v>
      </c>
      <c r="LA9" s="3">
        <f t="shared" si="6"/>
        <v>2.846153846</v>
      </c>
      <c r="LB9" s="3">
        <f t="shared" si="6"/>
        <v>1.5333333339999999</v>
      </c>
    </row>
    <row r="10" spans="1:365">
      <c r="A10" s="7">
        <v>120000</v>
      </c>
      <c r="B10" s="7">
        <v>778.23</v>
      </c>
      <c r="C10" s="7">
        <v>747738.45</v>
      </c>
      <c r="D10" s="11">
        <f t="shared" si="7"/>
        <v>142096.51709999994</v>
      </c>
      <c r="E10" s="11">
        <f t="shared" si="8"/>
        <v>2.5941000000000001E-4</v>
      </c>
      <c r="F10" s="11">
        <f t="shared" si="9"/>
        <v>677.20554630590482</v>
      </c>
      <c r="G10" s="11">
        <f t="shared" si="10"/>
        <v>879.25445369409522</v>
      </c>
      <c r="H10" s="11">
        <f t="shared" si="11"/>
        <v>4.7028162937910055E-8</v>
      </c>
      <c r="I10" s="11">
        <f t="shared" si="12"/>
        <v>6.1059337062089946E-8</v>
      </c>
      <c r="J10" s="1"/>
      <c r="K10" s="7">
        <v>120000</v>
      </c>
      <c r="L10" s="7">
        <v>14400000000</v>
      </c>
      <c r="M10" s="1"/>
      <c r="N10" s="7">
        <v>0</v>
      </c>
      <c r="O10" s="7">
        <v>0</v>
      </c>
      <c r="P10" s="7">
        <v>71.38</v>
      </c>
      <c r="Q10" s="7">
        <v>6262.12</v>
      </c>
      <c r="R10" s="11">
        <f t="shared" si="0"/>
        <v>1167.0156000000006</v>
      </c>
      <c r="S10" s="11">
        <f t="shared" si="13"/>
        <v>62.224688511339437</v>
      </c>
      <c r="T10" s="11">
        <f t="shared" si="14"/>
        <v>80.535311488660554</v>
      </c>
      <c r="U10" s="1"/>
      <c r="V10" s="1"/>
      <c r="W10" s="5">
        <v>119829.72</v>
      </c>
      <c r="X10" s="5">
        <f t="shared" si="15"/>
        <v>0.99858100000000005</v>
      </c>
      <c r="Y10" s="5">
        <f t="shared" si="16"/>
        <v>0.99973225666666665</v>
      </c>
      <c r="Z10" s="5">
        <v>613.80999999999995</v>
      </c>
      <c r="AA10" s="5">
        <v>491221.95</v>
      </c>
      <c r="AB10" s="1"/>
      <c r="AC10" s="5">
        <v>2999196.77</v>
      </c>
      <c r="AD10" s="1"/>
      <c r="AE10" s="1"/>
      <c r="AF10" s="5">
        <v>50.48664282</v>
      </c>
      <c r="AG10" s="12">
        <v>1.8796296296296295E-3</v>
      </c>
      <c r="AH10" s="5">
        <v>2.0499999999999998</v>
      </c>
      <c r="AI10" s="5">
        <v>8.27</v>
      </c>
      <c r="AJ10" s="5">
        <v>2.7157894699999998</v>
      </c>
      <c r="AK10" s="5">
        <v>14.336842109999999</v>
      </c>
      <c r="AL10" s="5">
        <v>3.6666666700000001</v>
      </c>
      <c r="AM10" s="5">
        <v>45.933333330000004</v>
      </c>
      <c r="AN10" s="5">
        <v>3.6888888899999999</v>
      </c>
      <c r="AO10" s="5">
        <v>46.066666669999996</v>
      </c>
      <c r="AP10" s="5">
        <v>3.9111111099999998</v>
      </c>
      <c r="AQ10" s="5">
        <v>49.044444439999999</v>
      </c>
      <c r="AR10" s="5">
        <v>3.8876404500000001</v>
      </c>
      <c r="AS10" s="5">
        <v>48.494382020000003</v>
      </c>
      <c r="AT10" s="5">
        <v>3.3977272699999999</v>
      </c>
      <c r="AU10" s="5">
        <v>22.94318182</v>
      </c>
      <c r="AV10" s="5">
        <v>4.2068965499999997</v>
      </c>
      <c r="AW10" s="5">
        <v>56.459770110000001</v>
      </c>
      <c r="AX10" s="5">
        <v>4.56470588</v>
      </c>
      <c r="AY10" s="5">
        <v>64.541176469999996</v>
      </c>
      <c r="AZ10" s="5">
        <v>3.37179487</v>
      </c>
      <c r="BA10" s="5">
        <v>23.782051280000001</v>
      </c>
      <c r="BB10" s="5">
        <v>3.4230769200000002</v>
      </c>
      <c r="BC10" s="5">
        <v>24.11538462</v>
      </c>
      <c r="BD10" s="5">
        <v>3.8333333299999999</v>
      </c>
      <c r="BE10" s="5">
        <v>38.11538462</v>
      </c>
      <c r="BF10" s="5">
        <v>4.1025641000000004</v>
      </c>
      <c r="BG10" s="5">
        <v>52.282051279999997</v>
      </c>
      <c r="BH10" s="5">
        <v>4.1168831199999998</v>
      </c>
      <c r="BI10" s="5">
        <v>51.675324680000003</v>
      </c>
      <c r="BJ10" s="5">
        <v>4.4415584399999997</v>
      </c>
      <c r="BK10" s="5">
        <v>69.012987010000003</v>
      </c>
      <c r="BL10" s="5">
        <v>4.2631578899999996</v>
      </c>
      <c r="BM10" s="7">
        <v>38.868421050000002</v>
      </c>
      <c r="BN10" s="7">
        <v>4.3947368400000002</v>
      </c>
      <c r="BO10" s="7">
        <v>40.10526316</v>
      </c>
      <c r="BP10" s="7">
        <v>4.8243243199999997</v>
      </c>
      <c r="BQ10" s="7">
        <v>69.121621619999999</v>
      </c>
      <c r="BR10" s="7">
        <v>7.6756756800000003</v>
      </c>
      <c r="BS10" s="7">
        <v>516.02702699999998</v>
      </c>
      <c r="BT10" s="7">
        <v>1480.2777779999999</v>
      </c>
      <c r="BU10" s="7">
        <v>156532992.69999999</v>
      </c>
      <c r="BV10" s="7">
        <v>1693.0317460000001</v>
      </c>
      <c r="BW10" s="7">
        <v>178895078.09999999</v>
      </c>
      <c r="BX10" s="7">
        <v>12.943396229999999</v>
      </c>
      <c r="BY10" s="7">
        <v>863.16981129999999</v>
      </c>
      <c r="BZ10" s="7">
        <v>55.30769231</v>
      </c>
      <c r="CA10" s="7">
        <v>7555.6153850000001</v>
      </c>
      <c r="CB10" s="7">
        <v>78.75</v>
      </c>
      <c r="CC10" s="7">
        <v>14545.75</v>
      </c>
      <c r="CD10" s="1"/>
      <c r="CE10" s="1"/>
      <c r="CF10" s="1"/>
      <c r="CG10" s="1"/>
      <c r="CH10" s="7">
        <v>35.46</v>
      </c>
      <c r="CI10" s="7">
        <v>3572.38</v>
      </c>
      <c r="CJ10" s="7">
        <v>50.705263160000001</v>
      </c>
      <c r="CK10" s="7">
        <v>5973.7368420000003</v>
      </c>
      <c r="CL10" s="7">
        <v>61.944444439999998</v>
      </c>
      <c r="CM10" s="7">
        <v>9398.4777780000004</v>
      </c>
      <c r="CN10" s="7">
        <v>62.711111109999997</v>
      </c>
      <c r="CO10" s="7">
        <v>9511.1111110000002</v>
      </c>
      <c r="CP10" s="7">
        <v>67.099999999999994</v>
      </c>
      <c r="CQ10" s="7">
        <v>10387.166670000001</v>
      </c>
      <c r="CR10" s="7">
        <v>66.775280899999998</v>
      </c>
      <c r="CS10" s="7">
        <v>10231.69663</v>
      </c>
      <c r="CT10" s="7">
        <v>62.80681818</v>
      </c>
      <c r="CU10" s="7">
        <v>8102.806818</v>
      </c>
      <c r="CV10" s="7">
        <v>70.47126437</v>
      </c>
      <c r="CW10" s="7">
        <v>11639.87356</v>
      </c>
      <c r="CX10" s="7">
        <v>75.447058819999995</v>
      </c>
      <c r="CY10" s="7">
        <v>13279.96471</v>
      </c>
      <c r="CZ10" s="7">
        <v>63.282051279999997</v>
      </c>
      <c r="DA10" s="7">
        <v>8964.0256410000002</v>
      </c>
      <c r="DB10" s="7">
        <v>65.128205129999998</v>
      </c>
      <c r="DC10" s="7">
        <v>9180</v>
      </c>
      <c r="DD10" s="7">
        <v>70.346153849999993</v>
      </c>
      <c r="DE10" s="7">
        <v>11215.166670000001</v>
      </c>
      <c r="DF10" s="7">
        <v>73.025641030000003</v>
      </c>
      <c r="DG10" s="7">
        <v>12259.74359</v>
      </c>
      <c r="DH10" s="7">
        <v>75.116883119999997</v>
      </c>
      <c r="DI10" s="7">
        <v>12554.46753</v>
      </c>
      <c r="DJ10" s="7">
        <v>78.987012989999997</v>
      </c>
      <c r="DK10" s="7">
        <v>14200.28571</v>
      </c>
      <c r="DL10" s="7">
        <v>80.355263160000007</v>
      </c>
      <c r="DM10" s="7">
        <v>13183.171050000001</v>
      </c>
      <c r="DN10" s="7">
        <v>83.815789469999999</v>
      </c>
      <c r="DO10" s="7">
        <v>13827</v>
      </c>
      <c r="DP10" s="7">
        <v>89.878378380000001</v>
      </c>
      <c r="DQ10" s="7">
        <v>18101.17568</v>
      </c>
      <c r="DR10" s="7">
        <v>108.2027027</v>
      </c>
      <c r="DS10" s="7">
        <v>29139.391889999999</v>
      </c>
      <c r="DT10" s="7">
        <v>119.93055560000001</v>
      </c>
      <c r="DU10" s="7">
        <v>35087.097220000003</v>
      </c>
      <c r="DV10" s="7">
        <v>128.11111109999999</v>
      </c>
      <c r="DW10" s="7">
        <v>37686.174599999998</v>
      </c>
      <c r="DX10" s="7">
        <v>161.8113208</v>
      </c>
      <c r="DY10" s="7">
        <v>50609.547169999998</v>
      </c>
      <c r="DZ10" s="7">
        <v>431.46153850000002</v>
      </c>
      <c r="EA10" s="7">
        <v>321228.07689999999</v>
      </c>
      <c r="EB10" s="7">
        <v>618</v>
      </c>
      <c r="EC10" s="7">
        <v>640958</v>
      </c>
      <c r="ED10" s="11">
        <f t="shared" si="17"/>
        <v>259034</v>
      </c>
      <c r="EE10" s="11">
        <f t="shared" si="18"/>
        <v>-63.998130789227389</v>
      </c>
      <c r="EF10" s="11">
        <f t="shared" si="19"/>
        <v>1299.9981307892274</v>
      </c>
      <c r="EG10" s="1"/>
      <c r="EH10" s="7">
        <v>525.52350899999999</v>
      </c>
      <c r="EI10" s="7">
        <v>619.08276999999998</v>
      </c>
      <c r="EJ10" s="7">
        <v>647.38158699999997</v>
      </c>
      <c r="EK10" s="7">
        <v>649.73284579999995</v>
      </c>
      <c r="EL10" s="7">
        <v>655.20744590000004</v>
      </c>
      <c r="EM10" s="7">
        <v>657.734555</v>
      </c>
      <c r="EN10" s="7">
        <v>658.68399669999997</v>
      </c>
      <c r="EO10" s="7">
        <v>662.73900779999997</v>
      </c>
      <c r="EP10" s="7">
        <v>672.06927700000006</v>
      </c>
      <c r="EQ10" s="7">
        <v>678.31656199999998</v>
      </c>
      <c r="ER10" s="7">
        <v>682.0094004</v>
      </c>
      <c r="ES10" s="7">
        <v>683.79137560000004</v>
      </c>
      <c r="ET10" s="7">
        <v>686.36320179999996</v>
      </c>
      <c r="EU10" s="7">
        <v>689.62361050000004</v>
      </c>
      <c r="EV10" s="7">
        <v>692.58632580000005</v>
      </c>
      <c r="EW10" s="7">
        <v>698.6414777</v>
      </c>
      <c r="EX10" s="7">
        <v>701.0264674</v>
      </c>
      <c r="EY10" s="7">
        <v>704.31812839999998</v>
      </c>
      <c r="EZ10" s="7">
        <v>708.58980810000003</v>
      </c>
      <c r="FA10" s="7">
        <v>711.92457609999997</v>
      </c>
      <c r="FB10" s="7">
        <v>716.62236429999996</v>
      </c>
      <c r="FC10" s="7">
        <v>720.96183789999998</v>
      </c>
      <c r="FD10" s="7">
        <v>724.65946510000003</v>
      </c>
      <c r="FE10" s="7">
        <v>724.68208830000003</v>
      </c>
      <c r="FF10" s="1"/>
      <c r="FG10" s="7">
        <v>100</v>
      </c>
      <c r="FH10" s="7">
        <v>95</v>
      </c>
      <c r="FI10" s="7">
        <v>90</v>
      </c>
      <c r="FJ10" s="7">
        <v>90</v>
      </c>
      <c r="FK10" s="7">
        <v>90</v>
      </c>
      <c r="FL10" s="7">
        <v>89</v>
      </c>
      <c r="FM10" s="7">
        <v>88</v>
      </c>
      <c r="FN10" s="7">
        <v>87</v>
      </c>
      <c r="FO10" s="7">
        <v>85</v>
      </c>
      <c r="FP10" s="7">
        <v>78</v>
      </c>
      <c r="FQ10" s="7">
        <v>78</v>
      </c>
      <c r="FR10" s="7">
        <v>78</v>
      </c>
      <c r="FS10" s="7">
        <v>78</v>
      </c>
      <c r="FT10" s="7">
        <v>77</v>
      </c>
      <c r="FU10" s="7">
        <v>77</v>
      </c>
      <c r="FV10" s="7">
        <v>76</v>
      </c>
      <c r="FW10" s="7">
        <v>76</v>
      </c>
      <c r="FX10" s="7">
        <v>74</v>
      </c>
      <c r="FY10" s="7">
        <v>74</v>
      </c>
      <c r="FZ10" s="7">
        <v>72</v>
      </c>
      <c r="GA10" s="7">
        <v>63</v>
      </c>
      <c r="GB10" s="7">
        <v>53</v>
      </c>
      <c r="GC10" s="7">
        <v>13</v>
      </c>
      <c r="GD10" s="7">
        <v>4</v>
      </c>
      <c r="GE10" s="1"/>
      <c r="GF10" s="7">
        <v>3826.93</v>
      </c>
      <c r="GG10" s="7">
        <v>2870.2736839999998</v>
      </c>
      <c r="GH10" s="7">
        <v>2635.2444439999999</v>
      </c>
      <c r="GI10" s="7">
        <v>2550.8222219999998</v>
      </c>
      <c r="GJ10" s="7">
        <v>2456.7888889999999</v>
      </c>
      <c r="GK10" s="7">
        <v>2387.6067419999999</v>
      </c>
      <c r="GL10" s="7">
        <v>2312.909091</v>
      </c>
      <c r="GM10" s="7">
        <v>2234.0574710000001</v>
      </c>
      <c r="GN10" s="7">
        <v>2175.5529409999999</v>
      </c>
      <c r="GO10" s="7">
        <v>2242.1923080000001</v>
      </c>
      <c r="GP10" s="7">
        <v>2105.4871790000002</v>
      </c>
      <c r="GQ10" s="7">
        <v>1962.6153850000001</v>
      </c>
      <c r="GR10" s="7">
        <v>1811.0641029999999</v>
      </c>
      <c r="GS10" s="7">
        <v>1675.7012990000001</v>
      </c>
      <c r="GT10" s="7">
        <v>1526.688312</v>
      </c>
      <c r="GU10" s="7">
        <v>1386.328947</v>
      </c>
      <c r="GV10" s="7">
        <v>1211.3421049999999</v>
      </c>
      <c r="GW10" s="7">
        <v>1042.0405410000001</v>
      </c>
      <c r="GX10" s="7">
        <v>847.28378380000004</v>
      </c>
      <c r="GY10" s="7">
        <v>670.30555560000005</v>
      </c>
      <c r="GZ10" s="7">
        <v>516.2857143</v>
      </c>
      <c r="HA10" s="7">
        <v>318.47169810000003</v>
      </c>
      <c r="HB10" s="7">
        <v>19.07692308</v>
      </c>
      <c r="HC10" s="7">
        <v>15.25</v>
      </c>
      <c r="HD10" s="1"/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1"/>
      <c r="HN10" s="4" t="s">
        <v>101</v>
      </c>
      <c r="HO10" s="7">
        <v>174.9245128</v>
      </c>
      <c r="HP10" s="7">
        <v>30869.395120000001</v>
      </c>
      <c r="HQ10" s="1"/>
      <c r="HR10" s="7">
        <v>17.999774410000001</v>
      </c>
      <c r="HS10" s="7">
        <v>768.82154300000002</v>
      </c>
      <c r="HT10" s="7">
        <v>17.452425949999999</v>
      </c>
      <c r="HU10" s="7">
        <v>722.39275199999997</v>
      </c>
      <c r="HV10" s="7">
        <v>17.44899277</v>
      </c>
      <c r="HW10" s="7">
        <v>717.848029</v>
      </c>
      <c r="HX10" s="7">
        <v>17.479196850000001</v>
      </c>
      <c r="HY10" s="7">
        <v>721.29464840000003</v>
      </c>
      <c r="HZ10" s="7">
        <v>17.340922209999999</v>
      </c>
      <c r="IA10" s="7">
        <v>713.55377590000001</v>
      </c>
      <c r="IB10" s="7">
        <v>17.343898469999999</v>
      </c>
      <c r="IC10" s="7">
        <v>712.88317519999998</v>
      </c>
      <c r="ID10" s="7">
        <v>17.431018080000001</v>
      </c>
      <c r="IE10" s="7">
        <v>716.09642910000002</v>
      </c>
      <c r="IF10" s="7">
        <v>17.460825029999999</v>
      </c>
      <c r="IG10" s="7">
        <v>719.36618220000003</v>
      </c>
      <c r="IH10" s="7">
        <v>17.497536440000001</v>
      </c>
      <c r="II10" s="7">
        <v>720.46787200000006</v>
      </c>
      <c r="IJ10" s="7">
        <v>0</v>
      </c>
      <c r="IK10" s="7">
        <v>0</v>
      </c>
      <c r="IL10" s="1"/>
      <c r="IM10" s="1"/>
      <c r="IN10" s="1"/>
      <c r="IO10" s="1"/>
      <c r="IP10" s="1"/>
      <c r="IS10" s="3">
        <f t="shared" si="20"/>
        <v>1.2768595041322313E-4</v>
      </c>
      <c r="IT10">
        <f t="shared" si="21"/>
        <v>4840000</v>
      </c>
      <c r="IV10" s="3">
        <f t="shared" si="31"/>
        <v>-1.3222754295294915E-5</v>
      </c>
      <c r="IW10" s="3">
        <f t="shared" si="32"/>
        <v>2.6859465512174118E-4</v>
      </c>
      <c r="IY10" s="3">
        <f t="shared" si="22"/>
        <v>1</v>
      </c>
      <c r="IZ10" s="3">
        <f t="shared" si="3"/>
        <v>0.95</v>
      </c>
      <c r="JA10" s="3">
        <f t="shared" si="3"/>
        <v>0.9</v>
      </c>
      <c r="JB10" s="3">
        <f t="shared" si="3"/>
        <v>0.9</v>
      </c>
      <c r="JC10" s="3">
        <f t="shared" si="3"/>
        <v>0.9</v>
      </c>
      <c r="JD10" s="3">
        <f t="shared" si="3"/>
        <v>0.89</v>
      </c>
      <c r="JE10" s="3">
        <f t="shared" si="3"/>
        <v>0.88</v>
      </c>
      <c r="JF10" s="3">
        <f t="shared" si="3"/>
        <v>0.87</v>
      </c>
      <c r="JG10" s="3">
        <f t="shared" si="3"/>
        <v>0.85</v>
      </c>
      <c r="JH10" s="3">
        <f t="shared" si="3"/>
        <v>0.78</v>
      </c>
      <c r="JI10" s="3">
        <f t="shared" si="3"/>
        <v>0.78</v>
      </c>
      <c r="JJ10" s="3">
        <f t="shared" si="3"/>
        <v>0.78</v>
      </c>
      <c r="JK10" s="3">
        <f t="shared" si="3"/>
        <v>0.78</v>
      </c>
      <c r="JL10" s="3">
        <f t="shared" si="3"/>
        <v>0.77</v>
      </c>
      <c r="JM10" s="3">
        <f t="shared" si="3"/>
        <v>0.77</v>
      </c>
      <c r="JN10" s="3">
        <f t="shared" si="3"/>
        <v>0.76</v>
      </c>
      <c r="JO10" s="3">
        <f t="shared" si="3"/>
        <v>0.76</v>
      </c>
      <c r="JP10" s="3">
        <f t="shared" si="4"/>
        <v>0.74</v>
      </c>
      <c r="JQ10" s="3">
        <f t="shared" si="4"/>
        <v>0.74</v>
      </c>
      <c r="JR10" s="3">
        <f t="shared" si="4"/>
        <v>0.72</v>
      </c>
      <c r="JS10" s="3">
        <f t="shared" si="4"/>
        <v>0.63</v>
      </c>
      <c r="JT10" s="3">
        <f t="shared" si="4"/>
        <v>0.53</v>
      </c>
      <c r="JU10" s="3">
        <f t="shared" si="4"/>
        <v>0.13</v>
      </c>
      <c r="JV10" s="3">
        <f t="shared" si="4"/>
        <v>0.04</v>
      </c>
      <c r="JW10" s="14">
        <f t="shared" si="23"/>
        <v>7.1733920909914648</v>
      </c>
      <c r="JX10" s="1">
        <f t="shared" si="24"/>
        <v>174.9245128</v>
      </c>
      <c r="JY10" s="1">
        <f t="shared" si="25"/>
        <v>270.80994168263715</v>
      </c>
      <c r="JZ10" s="11">
        <f t="shared" si="26"/>
        <v>170.51422332521338</v>
      </c>
      <c r="KA10" s="11">
        <f t="shared" si="27"/>
        <v>179.33480227478663</v>
      </c>
      <c r="KB10" s="3">
        <f t="shared" si="28"/>
        <v>1.4209518610434448E-3</v>
      </c>
      <c r="KC10" s="3">
        <f t="shared" si="29"/>
        <v>1.4577042733333334E-3</v>
      </c>
      <c r="KD10" s="3">
        <v>6</v>
      </c>
      <c r="KE10" s="3">
        <f t="shared" si="30"/>
        <v>637.8216666666666</v>
      </c>
      <c r="KF10" s="3">
        <f t="shared" si="5"/>
        <v>478.37894733333331</v>
      </c>
      <c r="KG10" s="3">
        <f t="shared" si="5"/>
        <v>439.20740733333332</v>
      </c>
      <c r="KH10" s="3">
        <f t="shared" si="5"/>
        <v>425.13703699999996</v>
      </c>
      <c r="KI10" s="3">
        <f t="shared" si="5"/>
        <v>409.46481483333332</v>
      </c>
      <c r="KJ10" s="3">
        <f t="shared" si="5"/>
        <v>397.93445700000001</v>
      </c>
      <c r="KK10" s="3">
        <f t="shared" si="5"/>
        <v>385.4848485</v>
      </c>
      <c r="KL10" s="3">
        <f t="shared" si="5"/>
        <v>372.34291183333335</v>
      </c>
      <c r="KM10" s="3">
        <f t="shared" si="5"/>
        <v>362.59215683333332</v>
      </c>
      <c r="KN10" s="3">
        <f t="shared" si="5"/>
        <v>373.69871800000004</v>
      </c>
      <c r="KO10" s="3">
        <f t="shared" si="5"/>
        <v>350.91452983333335</v>
      </c>
      <c r="KP10" s="3">
        <f t="shared" si="5"/>
        <v>327.1025641666667</v>
      </c>
      <c r="KQ10" s="3">
        <f t="shared" si="5"/>
        <v>301.84401716666667</v>
      </c>
      <c r="KR10" s="3">
        <f t="shared" si="5"/>
        <v>279.28354983333332</v>
      </c>
      <c r="KS10" s="3">
        <f t="shared" si="5"/>
        <v>254.44805199999999</v>
      </c>
      <c r="KT10" s="3">
        <f t="shared" si="5"/>
        <v>231.0548245</v>
      </c>
      <c r="KU10" s="3">
        <f t="shared" si="5"/>
        <v>201.89035083333331</v>
      </c>
      <c r="KV10" s="3">
        <f t="shared" si="6"/>
        <v>173.67342350000001</v>
      </c>
      <c r="KW10" s="3">
        <f t="shared" si="6"/>
        <v>141.21396396666668</v>
      </c>
      <c r="KX10" s="3">
        <f t="shared" si="6"/>
        <v>111.7175926</v>
      </c>
      <c r="KY10" s="3">
        <f t="shared" si="6"/>
        <v>86.047619049999994</v>
      </c>
      <c r="KZ10" s="3">
        <f t="shared" si="6"/>
        <v>53.078616350000004</v>
      </c>
      <c r="LA10" s="3">
        <f t="shared" si="6"/>
        <v>3.1794871800000002</v>
      </c>
      <c r="LB10" s="3">
        <f t="shared" si="6"/>
        <v>2.5416666666666665</v>
      </c>
    </row>
    <row r="11" spans="1:365">
      <c r="A11" s="7">
        <v>140000</v>
      </c>
      <c r="B11" s="7">
        <v>884.26</v>
      </c>
      <c r="C11" s="7">
        <v>969151.14</v>
      </c>
      <c r="D11" s="11">
        <f t="shared" si="7"/>
        <v>187235.39240000001</v>
      </c>
      <c r="E11" s="11">
        <f t="shared" si="8"/>
        <v>2.5264571428571431E-4</v>
      </c>
      <c r="F11" s="11">
        <f t="shared" si="9"/>
        <v>768.29451020351962</v>
      </c>
      <c r="G11" s="11">
        <f t="shared" si="10"/>
        <v>1000.2254897964804</v>
      </c>
      <c r="H11" s="11">
        <f t="shared" si="11"/>
        <v>3.9198699500179572E-8</v>
      </c>
      <c r="I11" s="11">
        <f t="shared" si="12"/>
        <v>5.1031912744718383E-8</v>
      </c>
      <c r="J11" s="1"/>
      <c r="K11" s="7">
        <v>140000</v>
      </c>
      <c r="L11" s="7">
        <v>19600000000</v>
      </c>
      <c r="M11" s="1"/>
      <c r="N11" s="7">
        <v>0</v>
      </c>
      <c r="O11" s="7">
        <v>0</v>
      </c>
      <c r="P11" s="7">
        <v>80.59</v>
      </c>
      <c r="Q11" s="7">
        <v>7971.31</v>
      </c>
      <c r="R11" s="11">
        <f t="shared" si="0"/>
        <v>1476.5618999999997</v>
      </c>
      <c r="S11" s="11">
        <f t="shared" si="13"/>
        <v>70.291816572540583</v>
      </c>
      <c r="T11" s="11">
        <f t="shared" si="14"/>
        <v>90.888183427459424</v>
      </c>
      <c r="U11" s="1"/>
      <c r="V11" s="1"/>
      <c r="W11" s="5">
        <v>139811.13</v>
      </c>
      <c r="X11" s="5">
        <f t="shared" si="15"/>
        <v>0.99865092857142856</v>
      </c>
      <c r="Y11" s="5">
        <f t="shared" si="16"/>
        <v>0.9997402114285715</v>
      </c>
      <c r="Z11" s="5">
        <v>701.26</v>
      </c>
      <c r="AA11" s="5">
        <v>626630.43999999994</v>
      </c>
      <c r="AB11" s="1"/>
      <c r="AC11" s="5">
        <v>3499090.74</v>
      </c>
      <c r="AD11" s="1"/>
      <c r="AE11" s="1"/>
      <c r="AF11" s="5">
        <v>50.487012929999999</v>
      </c>
      <c r="AG11" s="12">
        <v>2.2037037037037038E-3</v>
      </c>
      <c r="AH11" s="5">
        <v>2.5099999999999998</v>
      </c>
      <c r="AI11" s="5">
        <v>22.57</v>
      </c>
      <c r="AJ11" s="5">
        <v>2.7</v>
      </c>
      <c r="AK11" s="5">
        <v>11.211111109999999</v>
      </c>
      <c r="AL11" s="5">
        <v>2.9310344800000001</v>
      </c>
      <c r="AM11" s="5">
        <v>14.816091950000001</v>
      </c>
      <c r="AN11" s="5">
        <v>3.08045977</v>
      </c>
      <c r="AO11" s="5">
        <v>16.96551724</v>
      </c>
      <c r="AP11" s="5">
        <v>3.1494252899999999</v>
      </c>
      <c r="AQ11" s="5">
        <v>18.298850569999999</v>
      </c>
      <c r="AR11" s="5">
        <v>3.34482759</v>
      </c>
      <c r="AS11" s="5">
        <v>21.62068966</v>
      </c>
      <c r="AT11" s="5">
        <v>3.9885057499999998</v>
      </c>
      <c r="AU11" s="5">
        <v>62.724137929999998</v>
      </c>
      <c r="AV11" s="5">
        <v>563.4252874</v>
      </c>
      <c r="AW11" s="5">
        <v>27207190.32</v>
      </c>
      <c r="AX11" s="5">
        <v>3.71428571</v>
      </c>
      <c r="AY11" s="5">
        <v>34.190476189999998</v>
      </c>
      <c r="AZ11" s="5">
        <v>3.06666667</v>
      </c>
      <c r="BA11" s="5">
        <v>15.973333330000001</v>
      </c>
      <c r="BB11" s="5">
        <v>3.28</v>
      </c>
      <c r="BC11" s="5">
        <v>25.866666670000001</v>
      </c>
      <c r="BD11" s="5">
        <v>3.49333333</v>
      </c>
      <c r="BE11" s="5">
        <v>29.2</v>
      </c>
      <c r="BF11" s="5">
        <v>3.52</v>
      </c>
      <c r="BG11" s="5">
        <v>29.41333333</v>
      </c>
      <c r="BH11" s="5">
        <v>3.5733333300000001</v>
      </c>
      <c r="BI11" s="5">
        <v>29.76</v>
      </c>
      <c r="BJ11" s="5">
        <v>3.6849315100000002</v>
      </c>
      <c r="BK11" s="5">
        <v>31.849315069999999</v>
      </c>
      <c r="BL11" s="5">
        <v>3.2112676100000002</v>
      </c>
      <c r="BM11" s="7">
        <v>14.5915493</v>
      </c>
      <c r="BN11" s="7">
        <v>3.2816901399999998</v>
      </c>
      <c r="BO11" s="7">
        <v>15.50704225</v>
      </c>
      <c r="BP11" s="7">
        <v>3.9857142900000002</v>
      </c>
      <c r="BQ11" s="7">
        <v>41.442857140000001</v>
      </c>
      <c r="BR11" s="7">
        <v>5.2028985499999996</v>
      </c>
      <c r="BS11" s="7">
        <v>192.56521739999999</v>
      </c>
      <c r="BT11" s="7">
        <v>5.0147058800000002</v>
      </c>
      <c r="BU11" s="7">
        <v>49.544117649999997</v>
      </c>
      <c r="BV11" s="7">
        <v>2840.7619049999998</v>
      </c>
      <c r="BW11" s="7">
        <v>194720435.19999999</v>
      </c>
      <c r="BX11" s="7">
        <v>3373.169492</v>
      </c>
      <c r="BY11" s="7">
        <v>214687964.30000001</v>
      </c>
      <c r="BZ11" s="7">
        <v>44.833333330000002</v>
      </c>
      <c r="CA11" s="7">
        <v>3555.333333</v>
      </c>
      <c r="CB11" s="7">
        <v>79.285714290000001</v>
      </c>
      <c r="CC11" s="7">
        <v>9803.8571429999993</v>
      </c>
      <c r="CD11" s="1"/>
      <c r="CE11" s="1"/>
      <c r="CF11" s="1"/>
      <c r="CG11" s="1"/>
      <c r="CH11" s="7">
        <v>44.16</v>
      </c>
      <c r="CI11" s="7">
        <v>7901.52</v>
      </c>
      <c r="CJ11" s="7">
        <v>50.222222219999999</v>
      </c>
      <c r="CK11" s="7">
        <v>4846.622222</v>
      </c>
      <c r="CL11" s="7">
        <v>54.666666669999998</v>
      </c>
      <c r="CM11" s="7">
        <v>5933.9080459999996</v>
      </c>
      <c r="CN11" s="7">
        <v>57.804597700000002</v>
      </c>
      <c r="CO11" s="7">
        <v>6792.8620689999998</v>
      </c>
      <c r="CP11" s="7">
        <v>59.022988509999998</v>
      </c>
      <c r="CQ11" s="7">
        <v>7270.7011490000004</v>
      </c>
      <c r="CR11" s="7">
        <v>62.965517239999997</v>
      </c>
      <c r="CS11" s="7">
        <v>8377.4022989999994</v>
      </c>
      <c r="CT11" s="7">
        <v>69.321839080000004</v>
      </c>
      <c r="CU11" s="7">
        <v>11990.49425</v>
      </c>
      <c r="CV11" s="7">
        <v>79.712643679999999</v>
      </c>
      <c r="CW11" s="7">
        <v>20744.862069999999</v>
      </c>
      <c r="CX11" s="7">
        <v>67.190476189999998</v>
      </c>
      <c r="CY11" s="7">
        <v>9150</v>
      </c>
      <c r="CZ11" s="7">
        <v>57.426666670000003</v>
      </c>
      <c r="DA11" s="7">
        <v>5819.6133330000002</v>
      </c>
      <c r="DB11" s="7">
        <v>60.426666670000003</v>
      </c>
      <c r="DC11" s="7">
        <v>7584.106667</v>
      </c>
      <c r="DD11" s="7">
        <v>64.613333330000003</v>
      </c>
      <c r="DE11" s="7">
        <v>8751.0666669999991</v>
      </c>
      <c r="DF11" s="7">
        <v>65.400000000000006</v>
      </c>
      <c r="DG11" s="7">
        <v>8870.4133330000004</v>
      </c>
      <c r="DH11" s="7">
        <v>66.77333333</v>
      </c>
      <c r="DI11" s="7">
        <v>9049.4133330000004</v>
      </c>
      <c r="DJ11" s="7">
        <v>71.068493149999995</v>
      </c>
      <c r="DK11" s="7">
        <v>10388.356159999999</v>
      </c>
      <c r="DL11" s="7">
        <v>64.63380282</v>
      </c>
      <c r="DM11" s="7">
        <v>6597.309859</v>
      </c>
      <c r="DN11" s="7">
        <v>66.140845069999997</v>
      </c>
      <c r="DO11" s="7">
        <v>6959.6619719999999</v>
      </c>
      <c r="DP11" s="7">
        <v>76.342857140000007</v>
      </c>
      <c r="DQ11" s="7">
        <v>12847.4</v>
      </c>
      <c r="DR11" s="7">
        <v>90.579710140000003</v>
      </c>
      <c r="DS11" s="7">
        <v>34334.869570000003</v>
      </c>
      <c r="DT11" s="7">
        <v>97.720588239999998</v>
      </c>
      <c r="DU11" s="7">
        <v>16868.308819999998</v>
      </c>
      <c r="DV11" s="7">
        <v>163.38095240000001</v>
      </c>
      <c r="DW11" s="7">
        <v>105782.0159</v>
      </c>
      <c r="DX11" s="7">
        <v>216.5084746</v>
      </c>
      <c r="DY11" s="7">
        <v>153629.4915</v>
      </c>
      <c r="DZ11" s="7">
        <v>585.58333330000005</v>
      </c>
      <c r="EA11" s="7">
        <v>405123.75</v>
      </c>
      <c r="EB11" s="7">
        <v>800.14285710000001</v>
      </c>
      <c r="EC11" s="7">
        <v>790875.57140000002</v>
      </c>
      <c r="ED11" s="11">
        <f t="shared" si="17"/>
        <v>150646.97963184898</v>
      </c>
      <c r="EE11" s="11">
        <f t="shared" si="18"/>
        <v>406.98587890793846</v>
      </c>
      <c r="EF11" s="11">
        <f t="shared" si="19"/>
        <v>1193.2998352920615</v>
      </c>
      <c r="EG11" s="1"/>
      <c r="EH11" s="7">
        <v>530.39178159999994</v>
      </c>
      <c r="EI11" s="7">
        <v>632.1156297</v>
      </c>
      <c r="EJ11" s="7">
        <v>648.51457819999996</v>
      </c>
      <c r="EK11" s="7">
        <v>651.29411449999998</v>
      </c>
      <c r="EL11" s="7">
        <v>652.21095430000003</v>
      </c>
      <c r="EM11" s="7">
        <v>657.2550847</v>
      </c>
      <c r="EN11" s="7">
        <v>659.3102202</v>
      </c>
      <c r="EO11" s="7">
        <v>664.13836270000002</v>
      </c>
      <c r="EP11" s="7">
        <v>668.87956910000003</v>
      </c>
      <c r="EQ11" s="7">
        <v>677.75957830000004</v>
      </c>
      <c r="ER11" s="7">
        <v>682.18662670000003</v>
      </c>
      <c r="ES11" s="7">
        <v>686.52291949999994</v>
      </c>
      <c r="ET11" s="7">
        <v>688.75197189999994</v>
      </c>
      <c r="EU11" s="7">
        <v>689.86680739999997</v>
      </c>
      <c r="EV11" s="7">
        <v>694.34876410000004</v>
      </c>
      <c r="EW11" s="7">
        <v>700.462988</v>
      </c>
      <c r="EX11" s="7">
        <v>702.4475655</v>
      </c>
      <c r="EY11" s="7">
        <v>705.21462610000003</v>
      </c>
      <c r="EZ11" s="7">
        <v>708.18252480000001</v>
      </c>
      <c r="FA11" s="7">
        <v>712.46134500000005</v>
      </c>
      <c r="FB11" s="7">
        <v>717.46689679999997</v>
      </c>
      <c r="FC11" s="7">
        <v>720.88306209999996</v>
      </c>
      <c r="FD11" s="7">
        <v>724.6647633</v>
      </c>
      <c r="FE11" s="7">
        <v>724.68208830000003</v>
      </c>
      <c r="FF11" s="1"/>
      <c r="FG11" s="7">
        <v>100</v>
      </c>
      <c r="FH11" s="7">
        <v>90</v>
      </c>
      <c r="FI11" s="7">
        <v>87</v>
      </c>
      <c r="FJ11" s="7">
        <v>87</v>
      </c>
      <c r="FK11" s="7">
        <v>87</v>
      </c>
      <c r="FL11" s="7">
        <v>87</v>
      </c>
      <c r="FM11" s="7">
        <v>87</v>
      </c>
      <c r="FN11" s="7">
        <v>87</v>
      </c>
      <c r="FO11" s="7">
        <v>84</v>
      </c>
      <c r="FP11" s="7">
        <v>75</v>
      </c>
      <c r="FQ11" s="7">
        <v>75</v>
      </c>
      <c r="FR11" s="7">
        <v>75</v>
      </c>
      <c r="FS11" s="7">
        <v>75</v>
      </c>
      <c r="FT11" s="7">
        <v>75</v>
      </c>
      <c r="FU11" s="7">
        <v>73</v>
      </c>
      <c r="FV11" s="7">
        <v>71</v>
      </c>
      <c r="FW11" s="7">
        <v>71</v>
      </c>
      <c r="FX11" s="7">
        <v>70</v>
      </c>
      <c r="FY11" s="7">
        <v>69</v>
      </c>
      <c r="FZ11" s="7">
        <v>68</v>
      </c>
      <c r="GA11" s="7">
        <v>63</v>
      </c>
      <c r="GB11" s="7">
        <v>59</v>
      </c>
      <c r="GC11" s="7">
        <v>12</v>
      </c>
      <c r="GD11" s="7">
        <v>7</v>
      </c>
      <c r="GE11" s="1"/>
      <c r="GF11" s="7">
        <v>4519.95</v>
      </c>
      <c r="GG11" s="7">
        <v>3587.5888890000001</v>
      </c>
      <c r="GH11" s="7">
        <v>3225.885057</v>
      </c>
      <c r="GI11" s="7">
        <v>3123.1609199999998</v>
      </c>
      <c r="GJ11" s="7">
        <v>3009.183908</v>
      </c>
      <c r="GK11" s="7">
        <v>2893.9770109999999</v>
      </c>
      <c r="GL11" s="7">
        <v>2774.333333</v>
      </c>
      <c r="GM11" s="7">
        <v>2651.9310340000002</v>
      </c>
      <c r="GN11" s="7">
        <v>2614.9761899999999</v>
      </c>
      <c r="GO11" s="7">
        <v>2769.28</v>
      </c>
      <c r="GP11" s="7">
        <v>2601.36</v>
      </c>
      <c r="GQ11" s="7">
        <v>2428.5333329999999</v>
      </c>
      <c r="GR11" s="7">
        <v>2245.7333330000001</v>
      </c>
      <c r="GS11" s="7">
        <v>2056.0666670000001</v>
      </c>
      <c r="GT11" s="7">
        <v>1926.410959</v>
      </c>
      <c r="GU11" s="7">
        <v>1779.802817</v>
      </c>
      <c r="GV11" s="7">
        <v>1556.4507040000001</v>
      </c>
      <c r="GW11" s="7">
        <v>1326.2857140000001</v>
      </c>
      <c r="GX11" s="7">
        <v>1100.318841</v>
      </c>
      <c r="GY11" s="7">
        <v>864.04411770000002</v>
      </c>
      <c r="GZ11" s="7">
        <v>631.61904760000004</v>
      </c>
      <c r="HA11" s="7">
        <v>348.64406780000002</v>
      </c>
      <c r="HB11" s="7">
        <v>26.416666670000001</v>
      </c>
      <c r="HC11" s="7">
        <v>11.28571429</v>
      </c>
      <c r="HD11" s="1"/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1"/>
      <c r="HN11" s="4" t="s">
        <v>102</v>
      </c>
      <c r="HO11" s="7">
        <v>189.64084500000001</v>
      </c>
      <c r="HP11" s="7">
        <v>35965.073210000002</v>
      </c>
      <c r="HQ11" s="1"/>
      <c r="HR11" s="7">
        <v>19.38137167</v>
      </c>
      <c r="HS11" s="7">
        <v>1144.4745620000001</v>
      </c>
      <c r="HT11" s="7">
        <v>18.919304220000001</v>
      </c>
      <c r="HU11" s="7">
        <v>1080.3485270000001</v>
      </c>
      <c r="HV11" s="7">
        <v>18.920558750000001</v>
      </c>
      <c r="HW11" s="7">
        <v>1075.851058</v>
      </c>
      <c r="HX11" s="7">
        <v>18.919463610000001</v>
      </c>
      <c r="HY11" s="7">
        <v>1079.255928</v>
      </c>
      <c r="HZ11" s="7">
        <v>18.91734254</v>
      </c>
      <c r="IA11" s="7">
        <v>1071.4358070000001</v>
      </c>
      <c r="IB11" s="7">
        <v>18.918376039999998</v>
      </c>
      <c r="IC11" s="7">
        <v>1070.8021659999999</v>
      </c>
      <c r="ID11" s="7">
        <v>18.9158732</v>
      </c>
      <c r="IE11" s="7">
        <v>1073.920854</v>
      </c>
      <c r="IF11" s="7">
        <v>18.914938679999999</v>
      </c>
      <c r="IG11" s="7">
        <v>1077.1553899999999</v>
      </c>
      <c r="IH11" s="7">
        <v>18.915245779999999</v>
      </c>
      <c r="II11" s="7">
        <v>1078.269237</v>
      </c>
      <c r="IJ11" s="7">
        <v>0</v>
      </c>
      <c r="IK11" s="7">
        <v>0</v>
      </c>
      <c r="IL11" s="1"/>
      <c r="IM11" s="1"/>
      <c r="IN11" s="1"/>
      <c r="IO11" s="1"/>
      <c r="IP11" s="1"/>
      <c r="IS11" s="3">
        <f t="shared" si="20"/>
        <v>1.6531877212809919E-4</v>
      </c>
      <c r="IT11">
        <f t="shared" si="21"/>
        <v>4840000</v>
      </c>
      <c r="IV11" s="3">
        <f t="shared" si="31"/>
        <v>8.408799150990464E-5</v>
      </c>
      <c r="IW11" s="3">
        <f t="shared" si="32"/>
        <v>2.4654955274629371E-4</v>
      </c>
      <c r="IY11" s="3">
        <f t="shared" si="22"/>
        <v>1</v>
      </c>
      <c r="IZ11" s="3">
        <f t="shared" si="3"/>
        <v>0.9</v>
      </c>
      <c r="JA11" s="3">
        <f t="shared" si="3"/>
        <v>0.87</v>
      </c>
      <c r="JB11" s="3">
        <f t="shared" si="3"/>
        <v>0.87</v>
      </c>
      <c r="JC11" s="3">
        <f t="shared" si="3"/>
        <v>0.87</v>
      </c>
      <c r="JD11" s="3">
        <f t="shared" si="3"/>
        <v>0.87</v>
      </c>
      <c r="JE11" s="3">
        <f t="shared" si="3"/>
        <v>0.87</v>
      </c>
      <c r="JF11" s="3">
        <f t="shared" si="3"/>
        <v>0.87</v>
      </c>
      <c r="JG11" s="3">
        <f t="shared" si="3"/>
        <v>0.84</v>
      </c>
      <c r="JH11" s="3">
        <f t="shared" si="3"/>
        <v>0.75</v>
      </c>
      <c r="JI11" s="3">
        <f t="shared" si="3"/>
        <v>0.75</v>
      </c>
      <c r="JJ11" s="3">
        <f t="shared" si="3"/>
        <v>0.75</v>
      </c>
      <c r="JK11" s="3">
        <f t="shared" si="3"/>
        <v>0.75</v>
      </c>
      <c r="JL11" s="3">
        <f t="shared" si="3"/>
        <v>0.75</v>
      </c>
      <c r="JM11" s="3">
        <f t="shared" si="3"/>
        <v>0.73</v>
      </c>
      <c r="JN11" s="3">
        <f t="shared" si="3"/>
        <v>0.71</v>
      </c>
      <c r="JO11" s="3">
        <f t="shared" si="3"/>
        <v>0.71</v>
      </c>
      <c r="JP11" s="3">
        <f t="shared" si="4"/>
        <v>0.7</v>
      </c>
      <c r="JQ11" s="3">
        <f t="shared" si="4"/>
        <v>0.69</v>
      </c>
      <c r="JR11" s="3">
        <f t="shared" si="4"/>
        <v>0.68</v>
      </c>
      <c r="JS11" s="3">
        <f t="shared" si="4"/>
        <v>0.63</v>
      </c>
      <c r="JT11" s="3">
        <f t="shared" si="4"/>
        <v>0.59</v>
      </c>
      <c r="JU11" s="3">
        <f t="shared" si="4"/>
        <v>0.12</v>
      </c>
      <c r="JV11" s="3">
        <f t="shared" si="4"/>
        <v>7.0000000000000007E-2</v>
      </c>
      <c r="JW11" s="14">
        <f t="shared" si="23"/>
        <v>7.598422170008881</v>
      </c>
      <c r="JX11" s="1">
        <f t="shared" si="24"/>
        <v>189.64084500000001</v>
      </c>
      <c r="JY11" s="1">
        <f t="shared" si="25"/>
        <v>1.4231176859757397</v>
      </c>
      <c r="JZ11" s="11">
        <f t="shared" si="26"/>
        <v>189.32113574977799</v>
      </c>
      <c r="KA11" s="11">
        <f t="shared" si="27"/>
        <v>189.96055425022203</v>
      </c>
      <c r="KB11" s="3">
        <f t="shared" si="28"/>
        <v>1.3522938267841284E-3</v>
      </c>
      <c r="KC11" s="3">
        <f t="shared" si="29"/>
        <v>1.3545774642857143E-3</v>
      </c>
      <c r="KD11" s="3">
        <v>7</v>
      </c>
      <c r="KE11" s="3">
        <f t="shared" si="30"/>
        <v>645.7071428571428</v>
      </c>
      <c r="KF11" s="3">
        <f t="shared" si="5"/>
        <v>512.51269842857141</v>
      </c>
      <c r="KG11" s="3">
        <f t="shared" si="5"/>
        <v>460.84072242857144</v>
      </c>
      <c r="KH11" s="3">
        <f t="shared" si="5"/>
        <v>446.16584571428569</v>
      </c>
      <c r="KI11" s="3">
        <f t="shared" si="5"/>
        <v>429.88341542857142</v>
      </c>
      <c r="KJ11" s="3">
        <f t="shared" si="5"/>
        <v>413.42528728571426</v>
      </c>
      <c r="KK11" s="3">
        <f t="shared" si="5"/>
        <v>396.33333328571428</v>
      </c>
      <c r="KL11" s="3">
        <f t="shared" si="5"/>
        <v>378.84729057142857</v>
      </c>
      <c r="KM11" s="3">
        <f t="shared" si="5"/>
        <v>373.56802714285715</v>
      </c>
      <c r="KN11" s="3">
        <f t="shared" si="5"/>
        <v>395.61142857142858</v>
      </c>
      <c r="KO11" s="3">
        <f t="shared" si="5"/>
        <v>371.62285714285719</v>
      </c>
      <c r="KP11" s="3">
        <f t="shared" si="5"/>
        <v>346.93333328571424</v>
      </c>
      <c r="KQ11" s="3">
        <f t="shared" si="5"/>
        <v>320.8190475714286</v>
      </c>
      <c r="KR11" s="3">
        <f t="shared" si="5"/>
        <v>293.7238095714286</v>
      </c>
      <c r="KS11" s="3">
        <f t="shared" si="5"/>
        <v>275.2015655714286</v>
      </c>
      <c r="KT11" s="3">
        <f t="shared" si="5"/>
        <v>254.25754528571429</v>
      </c>
      <c r="KU11" s="3">
        <f t="shared" si="5"/>
        <v>222.35010057142858</v>
      </c>
      <c r="KV11" s="3">
        <f t="shared" si="6"/>
        <v>189.46938771428572</v>
      </c>
      <c r="KW11" s="3">
        <f t="shared" si="6"/>
        <v>157.18840585714287</v>
      </c>
      <c r="KX11" s="3">
        <f t="shared" si="6"/>
        <v>123.43487395714286</v>
      </c>
      <c r="KY11" s="3">
        <f t="shared" si="6"/>
        <v>90.231292514285727</v>
      </c>
      <c r="KZ11" s="3">
        <f t="shared" si="6"/>
        <v>49.806295400000003</v>
      </c>
      <c r="LA11" s="3">
        <f t="shared" si="6"/>
        <v>3.7738095242857144</v>
      </c>
      <c r="LB11" s="3">
        <f t="shared" si="6"/>
        <v>1.6122448985714286</v>
      </c>
    </row>
    <row r="12" spans="1:365">
      <c r="A12" s="7">
        <v>160000</v>
      </c>
      <c r="B12" s="7">
        <v>893.6</v>
      </c>
      <c r="C12" s="7">
        <v>966436.78</v>
      </c>
      <c r="D12" s="11">
        <f t="shared" si="7"/>
        <v>167915.81999999995</v>
      </c>
      <c r="E12" s="11">
        <f t="shared" si="8"/>
        <v>2.2340000000000001E-4</v>
      </c>
      <c r="F12" s="11">
        <f t="shared" si="9"/>
        <v>783.78021191206028</v>
      </c>
      <c r="G12" s="11">
        <f t="shared" si="10"/>
        <v>1003.4197880879398</v>
      </c>
      <c r="H12" s="11">
        <f t="shared" si="11"/>
        <v>3.0616414527814857E-8</v>
      </c>
      <c r="I12" s="11">
        <f t="shared" si="12"/>
        <v>3.9196085472185147E-8</v>
      </c>
      <c r="J12" s="1"/>
      <c r="K12" s="7">
        <v>160000</v>
      </c>
      <c r="L12" s="7">
        <v>25600000000</v>
      </c>
      <c r="M12" s="1"/>
      <c r="N12" s="7">
        <v>0</v>
      </c>
      <c r="O12" s="7">
        <v>0</v>
      </c>
      <c r="P12" s="7">
        <v>81.739999999999995</v>
      </c>
      <c r="Q12" s="7">
        <v>8167.98</v>
      </c>
      <c r="R12" s="11">
        <f t="shared" si="0"/>
        <v>1486.5524000000005</v>
      </c>
      <c r="S12" s="11">
        <f t="shared" si="13"/>
        <v>71.407036263607608</v>
      </c>
      <c r="T12" s="11">
        <f t="shared" si="14"/>
        <v>92.072963736392381</v>
      </c>
      <c r="U12" s="1"/>
      <c r="V12" s="1"/>
      <c r="W12" s="5">
        <v>159802.41</v>
      </c>
      <c r="X12" s="5">
        <f t="shared" si="15"/>
        <v>0.99876506249999997</v>
      </c>
      <c r="Y12" s="5">
        <f t="shared" si="16"/>
        <v>0.99977035000000003</v>
      </c>
      <c r="Z12" s="5">
        <v>698.98</v>
      </c>
      <c r="AA12" s="5">
        <v>619234.80000000005</v>
      </c>
      <c r="AB12" s="1"/>
      <c r="AC12" s="5">
        <v>3999081.4</v>
      </c>
      <c r="AD12" s="1"/>
      <c r="AE12" s="1"/>
      <c r="AF12" s="5">
        <v>50.488133230000003</v>
      </c>
      <c r="AG12" s="12">
        <v>2.4976851851851853E-3</v>
      </c>
      <c r="AH12" s="5">
        <v>2.19</v>
      </c>
      <c r="AI12" s="5">
        <v>9.31</v>
      </c>
      <c r="AJ12" s="5">
        <v>3.25</v>
      </c>
      <c r="AK12" s="5">
        <v>55.8125</v>
      </c>
      <c r="AL12" s="5">
        <v>2.9892473100000001</v>
      </c>
      <c r="AM12" s="5">
        <v>20.645161290000001</v>
      </c>
      <c r="AN12" s="5">
        <v>3.0215053799999998</v>
      </c>
      <c r="AO12" s="5">
        <v>20.763440859999999</v>
      </c>
      <c r="AP12" s="5">
        <v>3.10752688</v>
      </c>
      <c r="AQ12" s="5">
        <v>21.236559140000001</v>
      </c>
      <c r="AR12" s="5">
        <v>3.21505376</v>
      </c>
      <c r="AS12" s="5">
        <v>21.860215050000001</v>
      </c>
      <c r="AT12" s="5">
        <v>3.3440860200000002</v>
      </c>
      <c r="AU12" s="5">
        <v>23.107526880000002</v>
      </c>
      <c r="AV12" s="5">
        <v>3.8571428600000002</v>
      </c>
      <c r="AW12" s="5">
        <v>46.340659340000002</v>
      </c>
      <c r="AX12" s="5">
        <v>3.3863636399999999</v>
      </c>
      <c r="AY12" s="5">
        <v>25.295454549999999</v>
      </c>
      <c r="AZ12" s="5">
        <v>3.4939759000000001</v>
      </c>
      <c r="BA12" s="5">
        <v>26.21686747</v>
      </c>
      <c r="BB12" s="5">
        <v>3.2560975600000002</v>
      </c>
      <c r="BC12" s="5">
        <v>16.451219510000001</v>
      </c>
      <c r="BD12" s="5">
        <v>3.3780487799999999</v>
      </c>
      <c r="BE12" s="5">
        <v>17.890243900000002</v>
      </c>
      <c r="BF12" s="5">
        <v>3.4197530899999999</v>
      </c>
      <c r="BG12" s="5">
        <v>17.864197529999998</v>
      </c>
      <c r="BH12" s="5">
        <v>3.69135802</v>
      </c>
      <c r="BI12" s="5">
        <v>22.25925926</v>
      </c>
      <c r="BJ12" s="5">
        <v>4.05063291</v>
      </c>
      <c r="BK12" s="5">
        <v>37.468354429999998</v>
      </c>
      <c r="BL12" s="5">
        <v>4.8607594900000004</v>
      </c>
      <c r="BM12" s="7">
        <v>62.354430379999997</v>
      </c>
      <c r="BN12" s="7">
        <v>5.0526315799999999</v>
      </c>
      <c r="BO12" s="7">
        <v>109.47368419999999</v>
      </c>
      <c r="BP12" s="7">
        <v>4.92</v>
      </c>
      <c r="BQ12" s="7">
        <v>87.24</v>
      </c>
      <c r="BR12" s="7">
        <v>6.8</v>
      </c>
      <c r="BS12" s="7">
        <v>269.52</v>
      </c>
      <c r="BT12" s="7">
        <v>6.3333333300000003</v>
      </c>
      <c r="BU12" s="7">
        <v>215.25</v>
      </c>
      <c r="BV12" s="7">
        <v>1184.7761190000001</v>
      </c>
      <c r="BW12" s="7">
        <v>92765440.689999998</v>
      </c>
      <c r="BX12" s="7">
        <v>1208.893939</v>
      </c>
      <c r="BY12" s="7">
        <v>94171470.799999997</v>
      </c>
      <c r="BZ12" s="7">
        <v>872.23076920000005</v>
      </c>
      <c r="CA12" s="7">
        <v>8067740.3849999998</v>
      </c>
      <c r="CB12" s="7">
        <v>1809.5</v>
      </c>
      <c r="CC12" s="7">
        <v>17468846.170000002</v>
      </c>
      <c r="CD12" s="1"/>
      <c r="CE12" s="1"/>
      <c r="CF12" s="1"/>
      <c r="CG12" s="1"/>
      <c r="CH12" s="7">
        <v>36.81</v>
      </c>
      <c r="CI12" s="7">
        <v>2597.0300000000002</v>
      </c>
      <c r="CJ12" s="7">
        <v>53.104166669999998</v>
      </c>
      <c r="CK12" s="7">
        <v>6230.4791670000004</v>
      </c>
      <c r="CL12" s="7">
        <v>57.3655914</v>
      </c>
      <c r="CM12" s="7">
        <v>7968.2043009999998</v>
      </c>
      <c r="CN12" s="7">
        <v>58.139784949999999</v>
      </c>
      <c r="CO12" s="7">
        <v>8007.0430109999998</v>
      </c>
      <c r="CP12" s="7">
        <v>60.20430108</v>
      </c>
      <c r="CQ12" s="7">
        <v>8245.1935479999993</v>
      </c>
      <c r="CR12" s="7">
        <v>62.838709680000001</v>
      </c>
      <c r="CS12" s="7">
        <v>8575.0537629999999</v>
      </c>
      <c r="CT12" s="7">
        <v>65.612903230000001</v>
      </c>
      <c r="CU12" s="7">
        <v>9112.6021509999991</v>
      </c>
      <c r="CV12" s="7">
        <v>68.164835159999996</v>
      </c>
      <c r="CW12" s="7">
        <v>9305.3956039999994</v>
      </c>
      <c r="CX12" s="7">
        <v>63.784090910000003</v>
      </c>
      <c r="CY12" s="7">
        <v>6907.6022730000004</v>
      </c>
      <c r="CZ12" s="7">
        <v>62.722891570000002</v>
      </c>
      <c r="DA12" s="7">
        <v>5989.2530120000001</v>
      </c>
      <c r="DB12" s="7">
        <v>62.87804878</v>
      </c>
      <c r="DC12" s="7">
        <v>5636.8048779999999</v>
      </c>
      <c r="DD12" s="7">
        <v>66.146341460000002</v>
      </c>
      <c r="DE12" s="7">
        <v>6496.1707319999996</v>
      </c>
      <c r="DF12" s="7">
        <v>69.320987650000006</v>
      </c>
      <c r="DG12" s="7">
        <v>7846.4320989999997</v>
      </c>
      <c r="DH12" s="7">
        <v>73.666666669999998</v>
      </c>
      <c r="DI12" s="7">
        <v>9107.9135800000004</v>
      </c>
      <c r="DJ12" s="7">
        <v>78.455696200000006</v>
      </c>
      <c r="DK12" s="7">
        <v>11806.55696</v>
      </c>
      <c r="DL12" s="7">
        <v>89.354430379999997</v>
      </c>
      <c r="DM12" s="7">
        <v>17355.962029999999</v>
      </c>
      <c r="DN12" s="7">
        <v>86.355263160000007</v>
      </c>
      <c r="DO12" s="7">
        <v>15806.381579999999</v>
      </c>
      <c r="DP12" s="7">
        <v>85.853333329999998</v>
      </c>
      <c r="DQ12" s="7">
        <v>14407.37333</v>
      </c>
      <c r="DR12" s="7">
        <v>107.5466667</v>
      </c>
      <c r="DS12" s="7">
        <v>33999.013330000002</v>
      </c>
      <c r="DT12" s="7">
        <v>112.125</v>
      </c>
      <c r="DU12" s="7">
        <v>33620.680560000001</v>
      </c>
      <c r="DV12" s="7">
        <v>153.73134329999999</v>
      </c>
      <c r="DW12" s="7">
        <v>48629.582090000004</v>
      </c>
      <c r="DX12" s="7">
        <v>224.63636360000001</v>
      </c>
      <c r="DY12" s="7">
        <v>102574.87880000001</v>
      </c>
      <c r="DZ12" s="7">
        <v>770.23076920000005</v>
      </c>
      <c r="EA12" s="7">
        <v>812491.76919999998</v>
      </c>
      <c r="EB12" s="7">
        <v>1174.833333</v>
      </c>
      <c r="EC12" s="7">
        <v>1593770.1669999999</v>
      </c>
      <c r="ED12" s="11">
        <f t="shared" si="17"/>
        <v>213536.80667211092</v>
      </c>
      <c r="EE12" s="11">
        <f t="shared" si="18"/>
        <v>669.24674954111492</v>
      </c>
      <c r="EF12" s="11">
        <f t="shared" si="19"/>
        <v>1680.4199164588852</v>
      </c>
      <c r="EG12" s="1"/>
      <c r="EH12" s="7">
        <v>530.08720870000002</v>
      </c>
      <c r="EI12" s="7">
        <v>618.75528410000004</v>
      </c>
      <c r="EJ12" s="7">
        <v>638.34052359999998</v>
      </c>
      <c r="EK12" s="7">
        <v>641.5094689</v>
      </c>
      <c r="EL12" s="7">
        <v>647.12226639999994</v>
      </c>
      <c r="EM12" s="7">
        <v>652.82482600000003</v>
      </c>
      <c r="EN12" s="7">
        <v>655.78046510000001</v>
      </c>
      <c r="EO12" s="7">
        <v>659.38667780000003</v>
      </c>
      <c r="EP12" s="7">
        <v>662.7720779</v>
      </c>
      <c r="EQ12" s="7">
        <v>668.05218730000001</v>
      </c>
      <c r="ER12" s="7">
        <v>674.78887159999999</v>
      </c>
      <c r="ES12" s="7">
        <v>678.78325419999999</v>
      </c>
      <c r="ET12" s="7">
        <v>683.56621729999995</v>
      </c>
      <c r="EU12" s="7">
        <v>685.00718319999999</v>
      </c>
      <c r="EV12" s="7">
        <v>690.81139540000004</v>
      </c>
      <c r="EW12" s="7">
        <v>696.8673235</v>
      </c>
      <c r="EX12" s="7">
        <v>701.03430490000005</v>
      </c>
      <c r="EY12" s="7">
        <v>703.39564480000001</v>
      </c>
      <c r="EZ12" s="7">
        <v>707.58625319999999</v>
      </c>
      <c r="FA12" s="7">
        <v>711.71158620000006</v>
      </c>
      <c r="FB12" s="7">
        <v>717.65667350000001</v>
      </c>
      <c r="FC12" s="7">
        <v>720.79372060000003</v>
      </c>
      <c r="FD12" s="7">
        <v>724.6675262</v>
      </c>
      <c r="FE12" s="7">
        <v>724.68208830000003</v>
      </c>
      <c r="FF12" s="1"/>
      <c r="FG12" s="7">
        <v>100</v>
      </c>
      <c r="FH12" s="7">
        <v>96</v>
      </c>
      <c r="FI12" s="7">
        <v>93</v>
      </c>
      <c r="FJ12" s="7">
        <v>93</v>
      </c>
      <c r="FK12" s="7">
        <v>93</v>
      </c>
      <c r="FL12" s="7">
        <v>93</v>
      </c>
      <c r="FM12" s="7">
        <v>93</v>
      </c>
      <c r="FN12" s="7">
        <v>91</v>
      </c>
      <c r="FO12" s="7">
        <v>88</v>
      </c>
      <c r="FP12" s="7">
        <v>83</v>
      </c>
      <c r="FQ12" s="7">
        <v>82</v>
      </c>
      <c r="FR12" s="7">
        <v>82</v>
      </c>
      <c r="FS12" s="7">
        <v>81</v>
      </c>
      <c r="FT12" s="7">
        <v>81</v>
      </c>
      <c r="FU12" s="7">
        <v>79</v>
      </c>
      <c r="FV12" s="7">
        <v>79</v>
      </c>
      <c r="FW12" s="7">
        <v>76</v>
      </c>
      <c r="FX12" s="7">
        <v>75</v>
      </c>
      <c r="FY12" s="7">
        <v>75</v>
      </c>
      <c r="FZ12" s="7">
        <v>72</v>
      </c>
      <c r="GA12" s="7">
        <v>67</v>
      </c>
      <c r="GB12" s="7">
        <v>66</v>
      </c>
      <c r="GC12" s="7">
        <v>13</v>
      </c>
      <c r="GD12" s="7">
        <v>6</v>
      </c>
      <c r="GE12" s="1"/>
      <c r="GF12" s="7">
        <v>5238</v>
      </c>
      <c r="GG12" s="7">
        <v>3925.9375</v>
      </c>
      <c r="GH12" s="7">
        <v>3531.1290319999998</v>
      </c>
      <c r="GI12" s="7">
        <v>3419.010753</v>
      </c>
      <c r="GJ12" s="7">
        <v>3294.2688170000001</v>
      </c>
      <c r="GK12" s="7">
        <v>3168.5376339999998</v>
      </c>
      <c r="GL12" s="7">
        <v>3038.6881720000001</v>
      </c>
      <c r="GM12" s="7">
        <v>2969.9890110000001</v>
      </c>
      <c r="GN12" s="7">
        <v>2926.102273</v>
      </c>
      <c r="GO12" s="7">
        <v>2932.6385540000001</v>
      </c>
      <c r="GP12" s="7">
        <v>2788.7073169999999</v>
      </c>
      <c r="GQ12" s="7">
        <v>2604.5487800000001</v>
      </c>
      <c r="GR12" s="7">
        <v>2440.0617280000001</v>
      </c>
      <c r="GS12" s="7">
        <v>2235.8765429999999</v>
      </c>
      <c r="GT12" s="7">
        <v>2091.5696200000002</v>
      </c>
      <c r="GU12" s="7">
        <v>1879.265823</v>
      </c>
      <c r="GV12" s="7">
        <v>1709.1184209999999</v>
      </c>
      <c r="GW12" s="7">
        <v>1455.146667</v>
      </c>
      <c r="GX12" s="7">
        <v>1191.76</v>
      </c>
      <c r="GY12" s="7">
        <v>962.125</v>
      </c>
      <c r="GZ12" s="7">
        <v>697.52238809999994</v>
      </c>
      <c r="HA12" s="7">
        <v>362.54545460000003</v>
      </c>
      <c r="HB12" s="7">
        <v>26.92307692</v>
      </c>
      <c r="HC12" s="7">
        <v>15.16666667</v>
      </c>
      <c r="HD12" s="1"/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1"/>
      <c r="HN12" s="4" t="s">
        <v>103</v>
      </c>
      <c r="HO12" s="7">
        <v>218.37419270000001</v>
      </c>
      <c r="HP12" s="7">
        <v>47704.818619999998</v>
      </c>
      <c r="HQ12" s="1"/>
      <c r="HR12" s="7">
        <v>22.284466030000001</v>
      </c>
      <c r="HS12" s="7">
        <v>1641.2970069999999</v>
      </c>
      <c r="HT12" s="7">
        <v>21.80585919</v>
      </c>
      <c r="HU12" s="7">
        <v>1556.0459579999999</v>
      </c>
      <c r="HV12" s="7">
        <v>21.806717469999999</v>
      </c>
      <c r="HW12" s="7">
        <v>1551.6320860000001</v>
      </c>
      <c r="HX12" s="7">
        <v>21.769928610000001</v>
      </c>
      <c r="HY12" s="7">
        <v>1553.362212</v>
      </c>
      <c r="HZ12" s="7">
        <v>21.774645589999999</v>
      </c>
      <c r="IA12" s="7">
        <v>1545.7617170000001</v>
      </c>
      <c r="IB12" s="7">
        <v>21.75944054</v>
      </c>
      <c r="IC12" s="7">
        <v>1544.44219</v>
      </c>
      <c r="ID12" s="7">
        <v>21.77011731</v>
      </c>
      <c r="IE12" s="7">
        <v>1548.035768</v>
      </c>
      <c r="IF12" s="7">
        <v>21.78959673</v>
      </c>
      <c r="IG12" s="7">
        <v>1552.1480260000001</v>
      </c>
      <c r="IH12" s="7">
        <v>21.794275330000001</v>
      </c>
      <c r="II12" s="7">
        <v>1553.457672</v>
      </c>
      <c r="IJ12" s="7">
        <v>0</v>
      </c>
      <c r="IK12" s="7">
        <v>0</v>
      </c>
      <c r="IL12" s="1"/>
      <c r="IM12" s="1"/>
      <c r="IN12" s="1"/>
      <c r="IO12" s="1"/>
      <c r="IP12" s="1"/>
      <c r="IS12" s="3">
        <f t="shared" si="20"/>
        <v>2.427341597107438E-4</v>
      </c>
      <c r="IT12">
        <f t="shared" si="21"/>
        <v>4840000</v>
      </c>
      <c r="IV12" s="3">
        <f t="shared" si="31"/>
        <v>1.3827412180601547E-4</v>
      </c>
      <c r="IW12" s="3">
        <f t="shared" si="32"/>
        <v>3.4719419761547216E-4</v>
      </c>
      <c r="IY12" s="3">
        <f t="shared" si="22"/>
        <v>1</v>
      </c>
      <c r="IZ12" s="3">
        <f t="shared" si="3"/>
        <v>0.96</v>
      </c>
      <c r="JA12" s="3">
        <f t="shared" si="3"/>
        <v>0.93</v>
      </c>
      <c r="JB12" s="3">
        <f t="shared" si="3"/>
        <v>0.93</v>
      </c>
      <c r="JC12" s="3">
        <f t="shared" si="3"/>
        <v>0.93</v>
      </c>
      <c r="JD12" s="3">
        <f t="shared" si="3"/>
        <v>0.93</v>
      </c>
      <c r="JE12" s="3">
        <f t="shared" si="3"/>
        <v>0.93</v>
      </c>
      <c r="JF12" s="3">
        <f t="shared" si="3"/>
        <v>0.91</v>
      </c>
      <c r="JG12" s="3">
        <f t="shared" si="3"/>
        <v>0.88</v>
      </c>
      <c r="JH12" s="3">
        <f t="shared" si="3"/>
        <v>0.83</v>
      </c>
      <c r="JI12" s="3">
        <f t="shared" si="3"/>
        <v>0.82</v>
      </c>
      <c r="JJ12" s="3">
        <f t="shared" si="3"/>
        <v>0.82</v>
      </c>
      <c r="JK12" s="3">
        <f t="shared" si="3"/>
        <v>0.81</v>
      </c>
      <c r="JL12" s="3">
        <f t="shared" si="3"/>
        <v>0.81</v>
      </c>
      <c r="JM12" s="3">
        <f t="shared" si="3"/>
        <v>0.79</v>
      </c>
      <c r="JN12" s="3">
        <f t="shared" si="3"/>
        <v>0.79</v>
      </c>
      <c r="JO12" s="3">
        <f t="shared" si="3"/>
        <v>0.76</v>
      </c>
      <c r="JP12" s="3">
        <f t="shared" si="4"/>
        <v>0.75</v>
      </c>
      <c r="JQ12" s="3">
        <f t="shared" si="4"/>
        <v>0.75</v>
      </c>
      <c r="JR12" s="3">
        <f t="shared" si="4"/>
        <v>0.72</v>
      </c>
      <c r="JS12" s="3">
        <f t="shared" si="4"/>
        <v>0.67</v>
      </c>
      <c r="JT12" s="3">
        <f t="shared" si="4"/>
        <v>0.66</v>
      </c>
      <c r="JU12" s="3">
        <f t="shared" si="4"/>
        <v>0.13</v>
      </c>
      <c r="JV12" s="3">
        <f t="shared" si="4"/>
        <v>0.06</v>
      </c>
      <c r="JW12" s="14">
        <f t="shared" si="23"/>
        <v>8.7798518533759857</v>
      </c>
      <c r="JX12" s="1">
        <f t="shared" si="24"/>
        <v>218.37419270000001</v>
      </c>
      <c r="JY12" s="1">
        <f t="shared" si="25"/>
        <v>17.530582623257942</v>
      </c>
      <c r="JZ12" s="11">
        <f t="shared" si="26"/>
        <v>217.25208906560036</v>
      </c>
      <c r="KA12" s="11">
        <f t="shared" si="27"/>
        <v>219.49629633439966</v>
      </c>
      <c r="KB12" s="3">
        <f t="shared" si="28"/>
        <v>1.3578255566600022E-3</v>
      </c>
      <c r="KC12" s="3">
        <f t="shared" si="29"/>
        <v>1.3648387043750001E-3</v>
      </c>
      <c r="KD12" s="3">
        <v>8</v>
      </c>
      <c r="KE12" s="3">
        <f t="shared" si="30"/>
        <v>654.75</v>
      </c>
      <c r="KF12" s="3">
        <f t="shared" si="5"/>
        <v>490.7421875</v>
      </c>
      <c r="KG12" s="3">
        <f t="shared" si="5"/>
        <v>441.39112899999998</v>
      </c>
      <c r="KH12" s="3">
        <f t="shared" si="5"/>
        <v>427.376344125</v>
      </c>
      <c r="KI12" s="3">
        <f t="shared" si="5"/>
        <v>411.78360212500002</v>
      </c>
      <c r="KJ12" s="3">
        <f t="shared" si="5"/>
        <v>396.06720424999997</v>
      </c>
      <c r="KK12" s="3">
        <f t="shared" si="5"/>
        <v>379.83602150000002</v>
      </c>
      <c r="KL12" s="3">
        <f t="shared" si="5"/>
        <v>371.24862637500001</v>
      </c>
      <c r="KM12" s="3">
        <f t="shared" si="5"/>
        <v>365.762784125</v>
      </c>
      <c r="KN12" s="3">
        <f t="shared" si="5"/>
        <v>366.57981925000001</v>
      </c>
      <c r="KO12" s="3">
        <f t="shared" si="5"/>
        <v>348.58841462499998</v>
      </c>
      <c r="KP12" s="3">
        <f t="shared" si="5"/>
        <v>325.56859750000001</v>
      </c>
      <c r="KQ12" s="3">
        <f t="shared" si="5"/>
        <v>305.00771600000002</v>
      </c>
      <c r="KR12" s="3">
        <f t="shared" si="5"/>
        <v>279.48456787499998</v>
      </c>
      <c r="KS12" s="3">
        <f t="shared" si="5"/>
        <v>261.44620250000003</v>
      </c>
      <c r="KT12" s="3">
        <f t="shared" si="5"/>
        <v>234.90822787499999</v>
      </c>
      <c r="KU12" s="3">
        <f t="shared" si="5"/>
        <v>213.63980262499999</v>
      </c>
      <c r="KV12" s="3">
        <f t="shared" si="6"/>
        <v>181.893333375</v>
      </c>
      <c r="KW12" s="3">
        <f t="shared" si="6"/>
        <v>148.97</v>
      </c>
      <c r="KX12" s="3">
        <f t="shared" si="6"/>
        <v>120.265625</v>
      </c>
      <c r="KY12" s="3">
        <f t="shared" si="6"/>
        <v>87.190298512499993</v>
      </c>
      <c r="KZ12" s="3">
        <f t="shared" si="6"/>
        <v>45.318181825000003</v>
      </c>
      <c r="LA12" s="3">
        <f t="shared" si="6"/>
        <v>3.365384615</v>
      </c>
      <c r="LB12" s="3">
        <f t="shared" si="6"/>
        <v>1.89583333375</v>
      </c>
    </row>
    <row r="13" spans="1:365">
      <c r="A13" s="7">
        <v>180000</v>
      </c>
      <c r="B13" s="7">
        <v>826.4</v>
      </c>
      <c r="C13" s="7">
        <v>826546.86</v>
      </c>
      <c r="D13" s="11">
        <f t="shared" si="7"/>
        <v>143609.90000000002</v>
      </c>
      <c r="E13" s="11">
        <f t="shared" si="8"/>
        <v>1.8364444444444444E-4</v>
      </c>
      <c r="F13" s="11">
        <f t="shared" si="9"/>
        <v>724.83899637360798</v>
      </c>
      <c r="G13" s="11">
        <f t="shared" si="10"/>
        <v>927.96100362639197</v>
      </c>
      <c r="H13" s="11">
        <f t="shared" si="11"/>
        <v>2.2371573962148394E-8</v>
      </c>
      <c r="I13" s="11">
        <f t="shared" si="12"/>
        <v>2.8640771716863949E-8</v>
      </c>
      <c r="J13" s="1"/>
      <c r="K13" s="7">
        <v>180000</v>
      </c>
      <c r="L13" s="7">
        <v>32400000000</v>
      </c>
      <c r="M13" s="1"/>
      <c r="N13" s="7">
        <v>0</v>
      </c>
      <c r="O13" s="7">
        <v>0</v>
      </c>
      <c r="P13" s="7">
        <v>76.06</v>
      </c>
      <c r="Q13" s="7">
        <v>7032.98</v>
      </c>
      <c r="R13" s="11">
        <f t="shared" si="0"/>
        <v>1247.8563999999997</v>
      </c>
      <c r="S13" s="11">
        <f t="shared" si="13"/>
        <v>66.592897060156162</v>
      </c>
      <c r="T13" s="11">
        <f t="shared" si="14"/>
        <v>85.527102939843843</v>
      </c>
      <c r="U13" s="1"/>
      <c r="V13" s="1"/>
      <c r="W13" s="5">
        <v>179814.02</v>
      </c>
      <c r="X13" s="5">
        <f t="shared" si="15"/>
        <v>0.99896677777777776</v>
      </c>
      <c r="Y13" s="5">
        <f t="shared" si="16"/>
        <v>0.99981079999999989</v>
      </c>
      <c r="Z13" s="5">
        <v>643.89</v>
      </c>
      <c r="AA13" s="5">
        <v>522685.09</v>
      </c>
      <c r="AB13" s="1"/>
      <c r="AC13" s="5">
        <v>4499148.5999999996</v>
      </c>
      <c r="AD13" s="1"/>
      <c r="AE13" s="1"/>
      <c r="AF13" s="5">
        <v>50.4907185</v>
      </c>
      <c r="AG13" s="12">
        <v>2.9375000000000004E-3</v>
      </c>
      <c r="AH13" s="5">
        <v>1.99</v>
      </c>
      <c r="AI13" s="5">
        <v>4.99</v>
      </c>
      <c r="AJ13" s="5">
        <v>488.06315790000002</v>
      </c>
      <c r="AK13" s="5">
        <v>22356093.010000002</v>
      </c>
      <c r="AL13" s="5">
        <v>504.27173909999999</v>
      </c>
      <c r="AM13" s="5">
        <v>23085107.989999998</v>
      </c>
      <c r="AN13" s="5">
        <v>509.97802200000001</v>
      </c>
      <c r="AO13" s="5">
        <v>23338793.489999998</v>
      </c>
      <c r="AP13" s="5">
        <v>510.04395599999998</v>
      </c>
      <c r="AQ13" s="5">
        <v>23338793.850000001</v>
      </c>
      <c r="AR13" s="5">
        <v>2155.5494509999999</v>
      </c>
      <c r="AS13" s="5">
        <v>269728564.39999998</v>
      </c>
      <c r="AT13" s="5">
        <v>522.14606739999999</v>
      </c>
      <c r="AU13" s="5">
        <v>23863305.52</v>
      </c>
      <c r="AV13" s="5">
        <v>522.49438199999997</v>
      </c>
      <c r="AW13" s="5">
        <v>23863313.710000001</v>
      </c>
      <c r="AX13" s="5">
        <v>528.36363640000002</v>
      </c>
      <c r="AY13" s="5">
        <v>24134484.390000001</v>
      </c>
      <c r="AZ13" s="5">
        <v>560.60240959999999</v>
      </c>
      <c r="BA13" s="5">
        <v>25588411.449999999</v>
      </c>
      <c r="BB13" s="5">
        <v>560.66265060000001</v>
      </c>
      <c r="BC13" s="5">
        <v>25588413.890000001</v>
      </c>
      <c r="BD13" s="5">
        <v>568.19512199999997</v>
      </c>
      <c r="BE13" s="5">
        <v>25900531.68</v>
      </c>
      <c r="BF13" s="5">
        <v>575.06172839999999</v>
      </c>
      <c r="BG13" s="5">
        <v>26220300.52</v>
      </c>
      <c r="BH13" s="5">
        <v>602.70129870000005</v>
      </c>
      <c r="BI13" s="5">
        <v>27582222.809999999</v>
      </c>
      <c r="BJ13" s="5">
        <v>4.4473684200000001</v>
      </c>
      <c r="BK13" s="5">
        <v>54.78947368</v>
      </c>
      <c r="BL13" s="5">
        <v>4.8513513499999998</v>
      </c>
      <c r="BM13" s="7">
        <v>67.067567569999994</v>
      </c>
      <c r="BN13" s="7">
        <v>5.13513514</v>
      </c>
      <c r="BO13" s="7">
        <v>75.459459460000005</v>
      </c>
      <c r="BP13" s="7">
        <v>5.5810810799999997</v>
      </c>
      <c r="BQ13" s="7">
        <v>86.283783779999993</v>
      </c>
      <c r="BR13" s="7">
        <v>5.45205479</v>
      </c>
      <c r="BS13" s="7">
        <v>64.273972599999993</v>
      </c>
      <c r="BT13" s="7">
        <v>6.1791044800000003</v>
      </c>
      <c r="BU13" s="7">
        <v>92.447761189999994</v>
      </c>
      <c r="BV13" s="7">
        <v>1118.5573770000001</v>
      </c>
      <c r="BW13" s="7">
        <v>75358175.019999996</v>
      </c>
      <c r="BX13" s="7">
        <v>1243</v>
      </c>
      <c r="BY13" s="7">
        <v>83579218.709999993</v>
      </c>
      <c r="BZ13" s="7">
        <v>39.125</v>
      </c>
      <c r="CA13" s="7">
        <v>3087.375</v>
      </c>
      <c r="CB13" s="7">
        <v>85.666666669999998</v>
      </c>
      <c r="CC13" s="7">
        <v>9356.3333330000005</v>
      </c>
      <c r="CD13" s="1"/>
      <c r="CE13" s="1"/>
      <c r="CF13" s="1"/>
      <c r="CG13" s="1"/>
      <c r="CH13" s="7">
        <v>34.72</v>
      </c>
      <c r="CI13" s="7">
        <v>1854.46</v>
      </c>
      <c r="CJ13" s="7">
        <v>56.989473680000003</v>
      </c>
      <c r="CK13" s="7">
        <v>6379.3052630000002</v>
      </c>
      <c r="CL13" s="7">
        <v>61.02173913</v>
      </c>
      <c r="CM13" s="7">
        <v>7179.8260870000004</v>
      </c>
      <c r="CN13" s="7">
        <v>65.439560439999994</v>
      </c>
      <c r="CO13" s="7">
        <v>8478.0549449999999</v>
      </c>
      <c r="CP13" s="7">
        <v>67.318681319999996</v>
      </c>
      <c r="CQ13" s="7">
        <v>8692.1098899999997</v>
      </c>
      <c r="CR13" s="7">
        <v>73.296703300000004</v>
      </c>
      <c r="CS13" s="7">
        <v>12189.23077</v>
      </c>
      <c r="CT13" s="7">
        <v>71.303370790000002</v>
      </c>
      <c r="CU13" s="7">
        <v>10634.359549999999</v>
      </c>
      <c r="CV13" s="7">
        <v>76.842696630000006</v>
      </c>
      <c r="CW13" s="7">
        <v>12691.53933</v>
      </c>
      <c r="CX13" s="7">
        <v>77.829545449999998</v>
      </c>
      <c r="CY13" s="7">
        <v>13002.897730000001</v>
      </c>
      <c r="CZ13" s="7">
        <v>79.108433730000002</v>
      </c>
      <c r="DA13" s="7">
        <v>14044.40964</v>
      </c>
      <c r="DB13" s="7">
        <v>79.963855420000002</v>
      </c>
      <c r="DC13" s="7">
        <v>14393.433730000001</v>
      </c>
      <c r="DD13" s="7">
        <v>90.5</v>
      </c>
      <c r="DE13" s="7">
        <v>21389.353660000001</v>
      </c>
      <c r="DF13" s="7">
        <v>91.851851850000003</v>
      </c>
      <c r="DG13" s="7">
        <v>22374.493829999999</v>
      </c>
      <c r="DH13" s="7">
        <v>79.415584420000002</v>
      </c>
      <c r="DI13" s="7">
        <v>12083.36364</v>
      </c>
      <c r="DJ13" s="7">
        <v>80.973684210000002</v>
      </c>
      <c r="DK13" s="7">
        <v>12547.65789</v>
      </c>
      <c r="DL13" s="7">
        <v>87.324324320000002</v>
      </c>
      <c r="DM13" s="7">
        <v>15972.21622</v>
      </c>
      <c r="DN13" s="7">
        <v>92.5</v>
      </c>
      <c r="DO13" s="7">
        <v>17992.472969999999</v>
      </c>
      <c r="DP13" s="7">
        <v>101.77027030000001</v>
      </c>
      <c r="DQ13" s="7">
        <v>21680.74324</v>
      </c>
      <c r="DR13" s="7">
        <v>106.23287670000001</v>
      </c>
      <c r="DS13" s="7">
        <v>21547.794519999999</v>
      </c>
      <c r="DT13" s="7">
        <v>116.5522388</v>
      </c>
      <c r="DU13" s="7">
        <v>26685.179100000001</v>
      </c>
      <c r="DV13" s="7">
        <v>145.3442623</v>
      </c>
      <c r="DW13" s="7">
        <v>58244.557379999998</v>
      </c>
      <c r="DX13" s="7">
        <v>186.43636359999999</v>
      </c>
      <c r="DY13" s="7">
        <v>85785.236359999995</v>
      </c>
      <c r="DZ13" s="7">
        <v>304.25</v>
      </c>
      <c r="EA13" s="7">
        <v>121010.25</v>
      </c>
      <c r="EB13" s="7">
        <v>360</v>
      </c>
      <c r="EC13" s="7">
        <v>131908.6667</v>
      </c>
      <c r="ED13" s="11">
        <f t="shared" si="17"/>
        <v>2308.6667000000016</v>
      </c>
      <c r="EE13" s="11">
        <f t="shared" si="18"/>
        <v>285.65448297290095</v>
      </c>
      <c r="EF13" s="11">
        <f t="shared" si="19"/>
        <v>434.34551702709905</v>
      </c>
      <c r="EG13" s="1"/>
      <c r="EH13" s="7">
        <v>510.75749990000003</v>
      </c>
      <c r="EI13" s="7">
        <v>620.76816940000003</v>
      </c>
      <c r="EJ13" s="7">
        <v>641.89382230000001</v>
      </c>
      <c r="EK13" s="7">
        <v>649.29925279999998</v>
      </c>
      <c r="EL13" s="7">
        <v>651.25933199999997</v>
      </c>
      <c r="EM13" s="7">
        <v>654.47281710000004</v>
      </c>
      <c r="EN13" s="7">
        <v>659.57168969999998</v>
      </c>
      <c r="EO13" s="7">
        <v>661.6324012</v>
      </c>
      <c r="EP13" s="7">
        <v>663.7577589</v>
      </c>
      <c r="EQ13" s="7">
        <v>672.82708170000001</v>
      </c>
      <c r="ER13" s="7">
        <v>674.30901979999999</v>
      </c>
      <c r="ES13" s="7">
        <v>677.54179710000005</v>
      </c>
      <c r="ET13" s="7">
        <v>682.4132247</v>
      </c>
      <c r="EU13" s="7">
        <v>689.39067239999997</v>
      </c>
      <c r="EV13" s="7">
        <v>691.31297119999999</v>
      </c>
      <c r="EW13" s="7">
        <v>696.42230810000001</v>
      </c>
      <c r="EX13" s="7">
        <v>700.7589696</v>
      </c>
      <c r="EY13" s="7">
        <v>704.54620039999998</v>
      </c>
      <c r="EZ13" s="7">
        <v>708.20016720000001</v>
      </c>
      <c r="FA13" s="7">
        <v>712.5833695</v>
      </c>
      <c r="FB13" s="7">
        <v>717.2359391</v>
      </c>
      <c r="FC13" s="7">
        <v>720.52729929999998</v>
      </c>
      <c r="FD13" s="7">
        <v>724.6647633</v>
      </c>
      <c r="FE13" s="7">
        <v>724.68208830000003</v>
      </c>
      <c r="FF13" s="1"/>
      <c r="FG13" s="7">
        <v>100</v>
      </c>
      <c r="FH13" s="7">
        <v>95</v>
      </c>
      <c r="FI13" s="7">
        <v>92</v>
      </c>
      <c r="FJ13" s="7">
        <v>91</v>
      </c>
      <c r="FK13" s="7">
        <v>91</v>
      </c>
      <c r="FL13" s="7">
        <v>91</v>
      </c>
      <c r="FM13" s="7">
        <v>89</v>
      </c>
      <c r="FN13" s="7">
        <v>89</v>
      </c>
      <c r="FO13" s="7">
        <v>88</v>
      </c>
      <c r="FP13" s="7">
        <v>83</v>
      </c>
      <c r="FQ13" s="7">
        <v>83</v>
      </c>
      <c r="FR13" s="7">
        <v>82</v>
      </c>
      <c r="FS13" s="7">
        <v>81</v>
      </c>
      <c r="FT13" s="7">
        <v>77</v>
      </c>
      <c r="FU13" s="7">
        <v>76</v>
      </c>
      <c r="FV13" s="7">
        <v>74</v>
      </c>
      <c r="FW13" s="7">
        <v>74</v>
      </c>
      <c r="FX13" s="7">
        <v>74</v>
      </c>
      <c r="FY13" s="7">
        <v>73</v>
      </c>
      <c r="FZ13" s="7">
        <v>67</v>
      </c>
      <c r="GA13" s="7">
        <v>61</v>
      </c>
      <c r="GB13" s="7">
        <v>55</v>
      </c>
      <c r="GC13" s="7">
        <v>8</v>
      </c>
      <c r="GD13" s="7">
        <v>3</v>
      </c>
      <c r="GE13" s="1"/>
      <c r="GF13" s="7">
        <v>5888.72</v>
      </c>
      <c r="GG13" s="7">
        <v>4457.8315789999997</v>
      </c>
      <c r="GH13" s="7">
        <v>4011.9673910000001</v>
      </c>
      <c r="GI13" s="7">
        <v>3927.2307689999998</v>
      </c>
      <c r="GJ13" s="7">
        <v>3783.5274730000001</v>
      </c>
      <c r="GK13" s="7">
        <v>3638.8791209999999</v>
      </c>
      <c r="GL13" s="7">
        <v>3567.8314610000002</v>
      </c>
      <c r="GM13" s="7">
        <v>3412.4494380000001</v>
      </c>
      <c r="GN13" s="7">
        <v>3288.25</v>
      </c>
      <c r="GO13" s="7">
        <v>3294.6385540000001</v>
      </c>
      <c r="GP13" s="7">
        <v>3095.8795180000002</v>
      </c>
      <c r="GQ13" s="7">
        <v>2927.0487800000001</v>
      </c>
      <c r="GR13" s="7">
        <v>2740.7777780000001</v>
      </c>
      <c r="GS13" s="7">
        <v>2640.0129870000001</v>
      </c>
      <c r="GT13" s="7">
        <v>2439.6447370000001</v>
      </c>
      <c r="GU13" s="7">
        <v>2251.3783779999999</v>
      </c>
      <c r="GV13" s="7">
        <v>1966.8378379999999</v>
      </c>
      <c r="GW13" s="7">
        <v>1652.8108110000001</v>
      </c>
      <c r="GX13" s="7">
        <v>1371.383562</v>
      </c>
      <c r="GY13" s="7">
        <v>1158.1343280000001</v>
      </c>
      <c r="GZ13" s="7">
        <v>857.80327869999996</v>
      </c>
      <c r="HA13" s="7">
        <v>488.10909090000001</v>
      </c>
      <c r="HB13" s="7">
        <v>48.125</v>
      </c>
      <c r="HC13" s="7">
        <v>33</v>
      </c>
      <c r="HD13" s="1"/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1"/>
      <c r="HN13" s="4" t="s">
        <v>104</v>
      </c>
      <c r="HO13" s="7">
        <v>245.09527800000001</v>
      </c>
      <c r="HP13" s="7">
        <v>60085.480969999997</v>
      </c>
      <c r="HQ13" s="1"/>
      <c r="HR13" s="7">
        <v>24.90970179</v>
      </c>
      <c r="HS13" s="7">
        <v>2261.9257889999999</v>
      </c>
      <c r="HT13" s="7">
        <v>24.449174280000001</v>
      </c>
      <c r="HU13" s="7">
        <v>2153.9550509999999</v>
      </c>
      <c r="HV13" s="7">
        <v>24.445389599999999</v>
      </c>
      <c r="HW13" s="7">
        <v>2149.3396590000002</v>
      </c>
      <c r="HX13" s="7">
        <v>24.483721469999999</v>
      </c>
      <c r="HY13" s="7">
        <v>2153.004856</v>
      </c>
      <c r="HZ13" s="7">
        <v>24.51465799</v>
      </c>
      <c r="IA13" s="7">
        <v>2147.0046499999999</v>
      </c>
      <c r="IB13" s="7">
        <v>24.472128720000001</v>
      </c>
      <c r="IC13" s="7">
        <v>2143.4842709999998</v>
      </c>
      <c r="ID13" s="7">
        <v>24.46954852</v>
      </c>
      <c r="IE13" s="7">
        <v>2146.9560430000001</v>
      </c>
      <c r="IF13" s="7">
        <v>24.454048790000002</v>
      </c>
      <c r="IG13" s="7">
        <v>2150.2889019999998</v>
      </c>
      <c r="IH13" s="7">
        <v>24.450989669999998</v>
      </c>
      <c r="II13" s="7">
        <v>2151.4350880000002</v>
      </c>
      <c r="IJ13" s="7">
        <v>0</v>
      </c>
      <c r="IK13" s="7">
        <v>0</v>
      </c>
      <c r="IL13" s="1"/>
      <c r="IM13" s="1"/>
      <c r="IN13" s="1"/>
      <c r="IO13" s="1"/>
      <c r="IP13" s="1"/>
      <c r="IS13" s="3">
        <f t="shared" si="20"/>
        <v>7.4380165289256202E-5</v>
      </c>
      <c r="IT13">
        <f t="shared" si="21"/>
        <v>4840000</v>
      </c>
      <c r="IV13" s="3">
        <f t="shared" si="31"/>
        <v>5.9019521275392756E-5</v>
      </c>
      <c r="IW13" s="3">
        <f t="shared" si="32"/>
        <v>8.9740809303119642E-5</v>
      </c>
      <c r="IY13" s="3">
        <f t="shared" si="22"/>
        <v>1</v>
      </c>
      <c r="IZ13" s="3">
        <f t="shared" si="3"/>
        <v>0.95</v>
      </c>
      <c r="JA13" s="3">
        <f t="shared" si="3"/>
        <v>0.92</v>
      </c>
      <c r="JB13" s="3">
        <f t="shared" si="3"/>
        <v>0.91</v>
      </c>
      <c r="JC13" s="3">
        <f t="shared" si="3"/>
        <v>0.91</v>
      </c>
      <c r="JD13" s="3">
        <f t="shared" si="3"/>
        <v>0.91</v>
      </c>
      <c r="JE13" s="3">
        <f t="shared" si="3"/>
        <v>0.89</v>
      </c>
      <c r="JF13" s="3">
        <f t="shared" si="3"/>
        <v>0.89</v>
      </c>
      <c r="JG13" s="3">
        <f t="shared" si="3"/>
        <v>0.88</v>
      </c>
      <c r="JH13" s="3">
        <f t="shared" si="3"/>
        <v>0.83</v>
      </c>
      <c r="JI13" s="3">
        <f t="shared" si="3"/>
        <v>0.83</v>
      </c>
      <c r="JJ13" s="3">
        <f t="shared" si="3"/>
        <v>0.82</v>
      </c>
      <c r="JK13" s="3">
        <f t="shared" si="3"/>
        <v>0.81</v>
      </c>
      <c r="JL13" s="3">
        <f t="shared" si="3"/>
        <v>0.77</v>
      </c>
      <c r="JM13" s="3">
        <f t="shared" si="3"/>
        <v>0.76</v>
      </c>
      <c r="JN13" s="3">
        <f t="shared" si="3"/>
        <v>0.74</v>
      </c>
      <c r="JO13" s="3">
        <f t="shared" si="3"/>
        <v>0.74</v>
      </c>
      <c r="JP13" s="3">
        <f t="shared" si="4"/>
        <v>0.74</v>
      </c>
      <c r="JQ13" s="3">
        <f t="shared" si="4"/>
        <v>0.73</v>
      </c>
      <c r="JR13" s="3">
        <f t="shared" si="4"/>
        <v>0.67</v>
      </c>
      <c r="JS13" s="3">
        <f t="shared" si="4"/>
        <v>0.61</v>
      </c>
      <c r="JT13" s="3">
        <f t="shared" si="4"/>
        <v>0.55000000000000004</v>
      </c>
      <c r="JU13" s="3">
        <f t="shared" si="4"/>
        <v>0.08</v>
      </c>
      <c r="JV13" s="3">
        <f t="shared" si="4"/>
        <v>0.03</v>
      </c>
      <c r="JW13" s="14">
        <f t="shared" si="23"/>
        <v>9.8436134739626429</v>
      </c>
      <c r="JX13" s="1">
        <f t="shared" si="24"/>
        <v>245.09527800000001</v>
      </c>
      <c r="JY13" s="1">
        <f t="shared" si="25"/>
        <v>13.785672102705576</v>
      </c>
      <c r="JZ13" s="11">
        <f t="shared" si="26"/>
        <v>244.10021915093392</v>
      </c>
      <c r="KA13" s="11">
        <f t="shared" si="27"/>
        <v>246.09033684906609</v>
      </c>
      <c r="KB13" s="3">
        <f t="shared" si="28"/>
        <v>1.3561123286162996E-3</v>
      </c>
      <c r="KC13" s="3">
        <f t="shared" si="29"/>
        <v>1.3616404333333333E-3</v>
      </c>
      <c r="KD13" s="3">
        <v>9</v>
      </c>
      <c r="KE13" s="3">
        <f t="shared" si="30"/>
        <v>654.30222222222221</v>
      </c>
      <c r="KF13" s="3">
        <f t="shared" si="5"/>
        <v>495.31461988888884</v>
      </c>
      <c r="KG13" s="3">
        <f t="shared" si="5"/>
        <v>445.77415455555558</v>
      </c>
      <c r="KH13" s="3">
        <f t="shared" si="5"/>
        <v>436.35897433333332</v>
      </c>
      <c r="KI13" s="3">
        <f t="shared" si="5"/>
        <v>420.39194144444446</v>
      </c>
      <c r="KJ13" s="3">
        <f t="shared" si="5"/>
        <v>404.31990233333335</v>
      </c>
      <c r="KK13" s="3">
        <f t="shared" si="5"/>
        <v>396.42571788888893</v>
      </c>
      <c r="KL13" s="3">
        <f t="shared" si="5"/>
        <v>379.16104866666666</v>
      </c>
      <c r="KM13" s="3">
        <f t="shared" si="5"/>
        <v>365.36111111111109</v>
      </c>
      <c r="KN13" s="3">
        <f t="shared" si="5"/>
        <v>366.07095044444446</v>
      </c>
      <c r="KO13" s="3">
        <f t="shared" si="5"/>
        <v>343.98661311111113</v>
      </c>
      <c r="KP13" s="3">
        <f t="shared" si="5"/>
        <v>325.22764222222224</v>
      </c>
      <c r="KQ13" s="3">
        <f t="shared" si="5"/>
        <v>304.53086422222225</v>
      </c>
      <c r="KR13" s="3">
        <f t="shared" si="5"/>
        <v>293.33477633333337</v>
      </c>
      <c r="KS13" s="3">
        <f t="shared" si="5"/>
        <v>271.07163744444443</v>
      </c>
      <c r="KT13" s="3">
        <f t="shared" si="5"/>
        <v>250.1531531111111</v>
      </c>
      <c r="KU13" s="3">
        <f t="shared" si="5"/>
        <v>218.53753755555556</v>
      </c>
      <c r="KV13" s="3">
        <f t="shared" si="6"/>
        <v>183.64564566666667</v>
      </c>
      <c r="KW13" s="3">
        <f t="shared" si="6"/>
        <v>152.37595133333332</v>
      </c>
      <c r="KX13" s="3">
        <f t="shared" si="6"/>
        <v>128.68159200000002</v>
      </c>
      <c r="KY13" s="3">
        <f t="shared" si="6"/>
        <v>95.311475411111104</v>
      </c>
      <c r="KZ13" s="3">
        <f t="shared" si="6"/>
        <v>54.234343433333336</v>
      </c>
      <c r="LA13" s="3">
        <f t="shared" si="6"/>
        <v>5.3472222222222223</v>
      </c>
      <c r="LB13" s="3">
        <f t="shared" si="6"/>
        <v>3.6666666666666665</v>
      </c>
    </row>
    <row r="14" spans="1:365">
      <c r="A14" s="7">
        <v>200000</v>
      </c>
      <c r="B14" s="7">
        <v>822.7</v>
      </c>
      <c r="C14" s="7">
        <v>833918.36</v>
      </c>
      <c r="D14" s="11">
        <f t="shared" si="7"/>
        <v>157083.06999999995</v>
      </c>
      <c r="E14" s="11">
        <f t="shared" si="8"/>
        <v>1.6454000000000002E-4</v>
      </c>
      <c r="F14" s="11">
        <f t="shared" si="9"/>
        <v>716.48166627328408</v>
      </c>
      <c r="G14" s="11">
        <f t="shared" si="10"/>
        <v>928.91833372671601</v>
      </c>
      <c r="H14" s="11">
        <f t="shared" si="11"/>
        <v>1.7912041656832101E-8</v>
      </c>
      <c r="I14" s="11">
        <f t="shared" si="12"/>
        <v>2.32229583431679E-8</v>
      </c>
      <c r="J14" s="1"/>
      <c r="K14" s="7">
        <v>200000</v>
      </c>
      <c r="L14" s="7">
        <v>40000000000</v>
      </c>
      <c r="M14" s="1"/>
      <c r="N14" s="7">
        <v>0</v>
      </c>
      <c r="O14" s="7">
        <v>0</v>
      </c>
      <c r="P14" s="7">
        <v>72.75</v>
      </c>
      <c r="Q14" s="7">
        <v>6453.73</v>
      </c>
      <c r="R14" s="11">
        <f t="shared" si="0"/>
        <v>1161.1674999999996</v>
      </c>
      <c r="S14" s="11">
        <f t="shared" si="13"/>
        <v>63.617656679690583</v>
      </c>
      <c r="T14" s="11">
        <f t="shared" si="14"/>
        <v>81.882343320309417</v>
      </c>
      <c r="U14" s="1"/>
      <c r="V14" s="1"/>
      <c r="W14" s="5">
        <v>199815.25</v>
      </c>
      <c r="X14" s="5">
        <f t="shared" si="15"/>
        <v>0.99907625</v>
      </c>
      <c r="Y14" s="5">
        <f t="shared" si="16"/>
        <v>0.99983045999999998</v>
      </c>
      <c r="Z14" s="5">
        <v>637.73</v>
      </c>
      <c r="AA14" s="5">
        <v>524679.13</v>
      </c>
      <c r="AB14" s="1"/>
      <c r="AC14" s="5">
        <v>4999152.3</v>
      </c>
      <c r="AD14" s="1"/>
      <c r="AE14" s="1"/>
      <c r="AF14" s="5">
        <v>50.491290790000001</v>
      </c>
      <c r="AG14" s="12">
        <v>3.1365740740740742E-3</v>
      </c>
      <c r="AH14" s="5">
        <v>2.11</v>
      </c>
      <c r="AI14" s="5">
        <v>7.13</v>
      </c>
      <c r="AJ14" s="5">
        <v>2135.1413040000002</v>
      </c>
      <c r="AK14" s="5">
        <v>418375190.19999999</v>
      </c>
      <c r="AL14" s="5">
        <v>2.6022727300000001</v>
      </c>
      <c r="AM14" s="5">
        <v>9.9886363599999992</v>
      </c>
      <c r="AN14" s="5">
        <v>2.7386363600000001</v>
      </c>
      <c r="AO14" s="5">
        <v>11.488636359999999</v>
      </c>
      <c r="AP14" s="5">
        <v>2.8863636399999999</v>
      </c>
      <c r="AQ14" s="5">
        <v>14.272727270000001</v>
      </c>
      <c r="AR14" s="5">
        <v>3.1477272699999999</v>
      </c>
      <c r="AS14" s="5">
        <v>19.420454549999999</v>
      </c>
      <c r="AT14" s="5">
        <v>3.4545454499999999</v>
      </c>
      <c r="AU14" s="5">
        <v>28.56818182</v>
      </c>
      <c r="AV14" s="5">
        <v>3.5632183899999998</v>
      </c>
      <c r="AW14" s="5">
        <v>33.977011490000002</v>
      </c>
      <c r="AX14" s="5">
        <v>3.0941176499999998</v>
      </c>
      <c r="AY14" s="5">
        <v>15.98823529</v>
      </c>
      <c r="AZ14" s="5">
        <v>3.0975609799999999</v>
      </c>
      <c r="BA14" s="5">
        <v>15.926829270000001</v>
      </c>
      <c r="BB14" s="5">
        <v>3.1219512200000001</v>
      </c>
      <c r="BC14" s="5">
        <v>16.097560980000001</v>
      </c>
      <c r="BD14" s="5">
        <v>3.3780487799999999</v>
      </c>
      <c r="BE14" s="5">
        <v>29.865853659999999</v>
      </c>
      <c r="BF14" s="5">
        <v>3.5609756099999998</v>
      </c>
      <c r="BG14" s="5">
        <v>31.365853659999999</v>
      </c>
      <c r="BH14" s="5">
        <v>3.7654320999999999</v>
      </c>
      <c r="BI14" s="5">
        <v>34.16049383</v>
      </c>
      <c r="BJ14" s="5">
        <v>4.1234567899999996</v>
      </c>
      <c r="BK14" s="5">
        <v>39.358024690000001</v>
      </c>
      <c r="BL14" s="5">
        <v>4.5555555600000002</v>
      </c>
      <c r="BM14" s="7">
        <v>48.851851850000003</v>
      </c>
      <c r="BN14" s="7">
        <v>5.94936709</v>
      </c>
      <c r="BO14" s="7">
        <v>110.45569620000001</v>
      </c>
      <c r="BP14" s="7">
        <v>5.4155844200000001</v>
      </c>
      <c r="BQ14" s="7">
        <v>67</v>
      </c>
      <c r="BR14" s="7">
        <v>6.1578947399999997</v>
      </c>
      <c r="BS14" s="7">
        <v>81.868421049999995</v>
      </c>
      <c r="BT14" s="7">
        <v>9.6712328799999998</v>
      </c>
      <c r="BU14" s="7">
        <v>299.86301370000001</v>
      </c>
      <c r="BV14" s="7">
        <v>10.417910450000001</v>
      </c>
      <c r="BW14" s="7">
        <v>283.0746269</v>
      </c>
      <c r="BX14" s="7">
        <v>17.25</v>
      </c>
      <c r="BY14" s="7">
        <v>813.51666669999997</v>
      </c>
      <c r="BZ14" s="7">
        <v>40.75</v>
      </c>
      <c r="CA14" s="7">
        <v>3117.25</v>
      </c>
      <c r="CB14" s="7">
        <v>45.4</v>
      </c>
      <c r="CC14" s="7">
        <v>3423.8</v>
      </c>
      <c r="CD14" s="1"/>
      <c r="CE14" s="1"/>
      <c r="CF14" s="1"/>
      <c r="CG14" s="1"/>
      <c r="CH14" s="7">
        <v>37.47</v>
      </c>
      <c r="CI14" s="7">
        <v>2875.43</v>
      </c>
      <c r="CJ14" s="7">
        <v>60.032608699999997</v>
      </c>
      <c r="CK14" s="7">
        <v>19344.032609999998</v>
      </c>
      <c r="CL14" s="7">
        <v>50.465909089999997</v>
      </c>
      <c r="CM14" s="7">
        <v>4445.0340910000004</v>
      </c>
      <c r="CN14" s="7">
        <v>53.30681818</v>
      </c>
      <c r="CO14" s="7">
        <v>5113.625</v>
      </c>
      <c r="CP14" s="7">
        <v>56.534090910000003</v>
      </c>
      <c r="CQ14" s="7">
        <v>6555.056818</v>
      </c>
      <c r="CR14" s="7">
        <v>62.06818182</v>
      </c>
      <c r="CS14" s="7">
        <v>8787.0909090000005</v>
      </c>
      <c r="CT14" s="7">
        <v>66.772727270000004</v>
      </c>
      <c r="CU14" s="7">
        <v>11369.31818</v>
      </c>
      <c r="CV14" s="7">
        <v>67</v>
      </c>
      <c r="CW14" s="7">
        <v>11044.31034</v>
      </c>
      <c r="CX14" s="7">
        <v>60.435294120000002</v>
      </c>
      <c r="CY14" s="7">
        <v>7187.8470589999997</v>
      </c>
      <c r="CZ14" s="7">
        <v>61.146341460000002</v>
      </c>
      <c r="DA14" s="7">
        <v>7374.5609759999998</v>
      </c>
      <c r="DB14" s="7">
        <v>62.109756099999998</v>
      </c>
      <c r="DC14" s="7">
        <v>7515.426829</v>
      </c>
      <c r="DD14" s="7">
        <v>66.670731709999998</v>
      </c>
      <c r="DE14" s="7">
        <v>12782.719510000001</v>
      </c>
      <c r="DF14" s="7">
        <v>70.548780489999999</v>
      </c>
      <c r="DG14" s="7">
        <v>13370.47561</v>
      </c>
      <c r="DH14" s="7">
        <v>75.024691360000006</v>
      </c>
      <c r="DI14" s="7">
        <v>14648.97531</v>
      </c>
      <c r="DJ14" s="7">
        <v>82.666666669999998</v>
      </c>
      <c r="DK14" s="7">
        <v>16802.938269999999</v>
      </c>
      <c r="DL14" s="7">
        <v>89.432098769999996</v>
      </c>
      <c r="DM14" s="7">
        <v>18975.506170000001</v>
      </c>
      <c r="DN14" s="7">
        <v>103.5696203</v>
      </c>
      <c r="DO14" s="7">
        <v>24611.797470000001</v>
      </c>
      <c r="DP14" s="7">
        <v>107.4285714</v>
      </c>
      <c r="DQ14" s="7">
        <v>25980.597399999999</v>
      </c>
      <c r="DR14" s="7">
        <v>118.72368419999999</v>
      </c>
      <c r="DS14" s="7">
        <v>28929.486840000001</v>
      </c>
      <c r="DT14" s="7">
        <v>146.12328769999999</v>
      </c>
      <c r="DU14" s="7">
        <v>43479.931510000002</v>
      </c>
      <c r="DV14" s="7">
        <v>164.9701493</v>
      </c>
      <c r="DW14" s="7">
        <v>48565.83582</v>
      </c>
      <c r="DX14" s="7">
        <v>230.4</v>
      </c>
      <c r="DY14" s="7">
        <v>94643.6</v>
      </c>
      <c r="DZ14" s="7">
        <v>508.375</v>
      </c>
      <c r="EA14" s="7">
        <v>371747.125</v>
      </c>
      <c r="EB14" s="7">
        <v>550.4</v>
      </c>
      <c r="EC14" s="7">
        <v>416858</v>
      </c>
      <c r="ED14" s="11">
        <f t="shared" si="17"/>
        <v>113917.84000000003</v>
      </c>
      <c r="EE14" s="11">
        <f t="shared" si="18"/>
        <v>145.87472414792165</v>
      </c>
      <c r="EF14" s="11">
        <f t="shared" si="19"/>
        <v>954.92527585207836</v>
      </c>
      <c r="EG14" s="1"/>
      <c r="EH14" s="7">
        <v>530.52800479999996</v>
      </c>
      <c r="EI14" s="7">
        <v>621.69880330000001</v>
      </c>
      <c r="EJ14" s="7">
        <v>638.88011170000004</v>
      </c>
      <c r="EK14" s="7">
        <v>645.56227130000002</v>
      </c>
      <c r="EL14" s="7">
        <v>647.85554320000006</v>
      </c>
      <c r="EM14" s="7">
        <v>655.73003259999996</v>
      </c>
      <c r="EN14" s="7">
        <v>657.29514500000005</v>
      </c>
      <c r="EO14" s="7">
        <v>663.33715619999998</v>
      </c>
      <c r="EP14" s="7">
        <v>667.00300819999995</v>
      </c>
      <c r="EQ14" s="7">
        <v>672.08637829999998</v>
      </c>
      <c r="ER14" s="7">
        <v>674.47058470000002</v>
      </c>
      <c r="ES14" s="7">
        <v>678.71988339999996</v>
      </c>
      <c r="ET14" s="7">
        <v>683.14111060000005</v>
      </c>
      <c r="EU14" s="7">
        <v>685.59931930000005</v>
      </c>
      <c r="EV14" s="7">
        <v>689.7927919</v>
      </c>
      <c r="EW14" s="7">
        <v>693.92930390000004</v>
      </c>
      <c r="EX14" s="7">
        <v>700.59467229999996</v>
      </c>
      <c r="EY14" s="7">
        <v>704.34382449999998</v>
      </c>
      <c r="EZ14" s="7">
        <v>709.38379180000004</v>
      </c>
      <c r="FA14" s="7">
        <v>712.50198790000002</v>
      </c>
      <c r="FB14" s="7">
        <v>716.79837840000005</v>
      </c>
      <c r="FC14" s="7">
        <v>720.79538190000005</v>
      </c>
      <c r="FD14" s="7">
        <v>724.6647633</v>
      </c>
      <c r="FE14" s="7">
        <v>724.68208830000003</v>
      </c>
      <c r="FF14" s="1"/>
      <c r="FG14" s="7">
        <v>100</v>
      </c>
      <c r="FH14" s="7">
        <v>92</v>
      </c>
      <c r="FI14" s="7">
        <v>88</v>
      </c>
      <c r="FJ14" s="7">
        <v>88</v>
      </c>
      <c r="FK14" s="7">
        <v>88</v>
      </c>
      <c r="FL14" s="7">
        <v>88</v>
      </c>
      <c r="FM14" s="7">
        <v>88</v>
      </c>
      <c r="FN14" s="7">
        <v>87</v>
      </c>
      <c r="FO14" s="7">
        <v>85</v>
      </c>
      <c r="FP14" s="7">
        <v>82</v>
      </c>
      <c r="FQ14" s="7">
        <v>82</v>
      </c>
      <c r="FR14" s="7">
        <v>82</v>
      </c>
      <c r="FS14" s="7">
        <v>82</v>
      </c>
      <c r="FT14" s="7">
        <v>81</v>
      </c>
      <c r="FU14" s="7">
        <v>81</v>
      </c>
      <c r="FV14" s="7">
        <v>81</v>
      </c>
      <c r="FW14" s="7">
        <v>79</v>
      </c>
      <c r="FX14" s="7">
        <v>77</v>
      </c>
      <c r="FY14" s="7">
        <v>76</v>
      </c>
      <c r="FZ14" s="7">
        <v>73</v>
      </c>
      <c r="GA14" s="7">
        <v>67</v>
      </c>
      <c r="GB14" s="7">
        <v>60</v>
      </c>
      <c r="GC14" s="7">
        <v>8</v>
      </c>
      <c r="GD14" s="7">
        <v>5</v>
      </c>
      <c r="GE14" s="1"/>
      <c r="GF14" s="7">
        <v>6520.66</v>
      </c>
      <c r="GG14" s="7">
        <v>5102.630435</v>
      </c>
      <c r="GH14" s="7">
        <v>4643.2272730000004</v>
      </c>
      <c r="GI14" s="7">
        <v>4495.556818</v>
      </c>
      <c r="GJ14" s="7">
        <v>4329.1704550000004</v>
      </c>
      <c r="GK14" s="7">
        <v>4161.7272730000004</v>
      </c>
      <c r="GL14" s="7">
        <v>3990.068182</v>
      </c>
      <c r="GM14" s="7">
        <v>3859.7471260000002</v>
      </c>
      <c r="GN14" s="7">
        <v>3764.2705879999999</v>
      </c>
      <c r="GO14" s="7">
        <v>3686.6097559999998</v>
      </c>
      <c r="GP14" s="7">
        <v>3465.5487800000001</v>
      </c>
      <c r="GQ14" s="7">
        <v>3236.8170730000002</v>
      </c>
      <c r="GR14" s="7">
        <v>2994.0853659999998</v>
      </c>
      <c r="GS14" s="7">
        <v>2776.9135799999999</v>
      </c>
      <c r="GT14" s="7">
        <v>2533.333333</v>
      </c>
      <c r="GU14" s="7">
        <v>2277.1728400000002</v>
      </c>
      <c r="GV14" s="7">
        <v>2042.227848</v>
      </c>
      <c r="GW14" s="7">
        <v>1761.7662339999999</v>
      </c>
      <c r="GX14" s="7">
        <v>1461.8684209999999</v>
      </c>
      <c r="GY14" s="7">
        <v>1180.479452</v>
      </c>
      <c r="GZ14" s="7">
        <v>871.95522389999996</v>
      </c>
      <c r="HA14" s="7">
        <v>499.25</v>
      </c>
      <c r="HB14" s="7">
        <v>53.25</v>
      </c>
      <c r="HC14" s="7">
        <v>22</v>
      </c>
      <c r="HD14" s="1"/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1"/>
      <c r="HN14" s="4" t="s">
        <v>105</v>
      </c>
      <c r="HO14" s="7">
        <v>271.93071700000002</v>
      </c>
      <c r="HP14" s="7">
        <v>73959.684120000005</v>
      </c>
      <c r="HQ14" s="1"/>
      <c r="HR14" s="7">
        <v>27.598231250000001</v>
      </c>
      <c r="HS14" s="7">
        <v>3023.7054710000002</v>
      </c>
      <c r="HT14" s="7">
        <v>27.129483400000002</v>
      </c>
      <c r="HU14" s="7">
        <v>2890.08682</v>
      </c>
      <c r="HV14" s="7">
        <v>27.122637869999998</v>
      </c>
      <c r="HW14" s="7">
        <v>2885.0832009999999</v>
      </c>
      <c r="HX14" s="7">
        <v>27.136572449999999</v>
      </c>
      <c r="HY14" s="7">
        <v>2889.5214769999998</v>
      </c>
      <c r="HZ14" s="7">
        <v>27.12591097</v>
      </c>
      <c r="IA14" s="7">
        <v>2882.9366479999999</v>
      </c>
      <c r="IB14" s="7">
        <v>27.14981628</v>
      </c>
      <c r="IC14" s="7">
        <v>2880.7322239999999</v>
      </c>
      <c r="ID14" s="7">
        <v>27.232540480000001</v>
      </c>
      <c r="IE14" s="7">
        <v>2889.8050910000002</v>
      </c>
      <c r="IF14" s="7">
        <v>27.144116579999999</v>
      </c>
      <c r="IG14" s="7">
        <v>2887.2262350000001</v>
      </c>
      <c r="IH14" s="7">
        <v>27.138168019999998</v>
      </c>
      <c r="II14" s="7">
        <v>2888.0495900000001</v>
      </c>
      <c r="IJ14" s="7">
        <v>0</v>
      </c>
      <c r="IK14" s="7">
        <v>0</v>
      </c>
      <c r="IL14" s="1"/>
      <c r="IM14" s="1"/>
      <c r="IN14" s="1"/>
      <c r="IO14" s="1"/>
      <c r="IP14" s="1"/>
      <c r="IS14" s="3">
        <f t="shared" si="20"/>
        <v>1.137190082644628E-4</v>
      </c>
      <c r="IT14">
        <f t="shared" si="21"/>
        <v>4840000</v>
      </c>
      <c r="IV14" s="3">
        <f t="shared" si="31"/>
        <v>3.0139405815686293E-5</v>
      </c>
      <c r="IW14" s="3">
        <f t="shared" si="32"/>
        <v>1.9729861071323933E-4</v>
      </c>
      <c r="IY14" s="3">
        <f t="shared" si="22"/>
        <v>1</v>
      </c>
      <c r="IZ14" s="3">
        <f t="shared" si="3"/>
        <v>0.92</v>
      </c>
      <c r="JA14" s="3">
        <f t="shared" si="3"/>
        <v>0.88</v>
      </c>
      <c r="JB14" s="3">
        <f t="shared" si="3"/>
        <v>0.88</v>
      </c>
      <c r="JC14" s="3">
        <f t="shared" si="3"/>
        <v>0.88</v>
      </c>
      <c r="JD14" s="3">
        <f t="shared" si="3"/>
        <v>0.88</v>
      </c>
      <c r="JE14" s="3">
        <f t="shared" si="3"/>
        <v>0.88</v>
      </c>
      <c r="JF14" s="3">
        <f t="shared" si="3"/>
        <v>0.87</v>
      </c>
      <c r="JG14" s="3">
        <f t="shared" si="3"/>
        <v>0.85</v>
      </c>
      <c r="JH14" s="3">
        <f t="shared" si="3"/>
        <v>0.82</v>
      </c>
      <c r="JI14" s="3">
        <f t="shared" si="3"/>
        <v>0.82</v>
      </c>
      <c r="JJ14" s="3">
        <f t="shared" si="3"/>
        <v>0.82</v>
      </c>
      <c r="JK14" s="3">
        <f t="shared" si="3"/>
        <v>0.82</v>
      </c>
      <c r="JL14" s="3">
        <f t="shared" si="3"/>
        <v>0.81</v>
      </c>
      <c r="JM14" s="3">
        <f t="shared" si="3"/>
        <v>0.81</v>
      </c>
      <c r="JN14" s="3">
        <f t="shared" si="3"/>
        <v>0.81</v>
      </c>
      <c r="JO14" s="3">
        <f t="shared" si="3"/>
        <v>0.79</v>
      </c>
      <c r="JP14" s="3">
        <f t="shared" si="4"/>
        <v>0.77</v>
      </c>
      <c r="JQ14" s="3">
        <f t="shared" si="4"/>
        <v>0.76</v>
      </c>
      <c r="JR14" s="3">
        <f t="shared" si="4"/>
        <v>0.73</v>
      </c>
      <c r="JS14" s="3">
        <f t="shared" si="4"/>
        <v>0.67</v>
      </c>
      <c r="JT14" s="3">
        <f t="shared" si="4"/>
        <v>0.6</v>
      </c>
      <c r="JU14" s="3">
        <f t="shared" si="4"/>
        <v>0.08</v>
      </c>
      <c r="JV14" s="3">
        <f t="shared" si="4"/>
        <v>0.05</v>
      </c>
      <c r="JW14" s="14">
        <f t="shared" si="23"/>
        <v>10.916425303987225</v>
      </c>
      <c r="JX14" s="1">
        <f t="shared" si="24"/>
        <v>271.93071700000002</v>
      </c>
      <c r="JY14" s="1">
        <f t="shared" si="25"/>
        <v>13.369271865914925</v>
      </c>
      <c r="JZ14" s="11">
        <f t="shared" si="26"/>
        <v>270.95080140031939</v>
      </c>
      <c r="KA14" s="11">
        <f t="shared" si="27"/>
        <v>272.91063259968064</v>
      </c>
      <c r="KB14" s="3">
        <f t="shared" si="28"/>
        <v>1.3547540070015969E-3</v>
      </c>
      <c r="KC14" s="3">
        <f t="shared" si="29"/>
        <v>1.359653585E-3</v>
      </c>
      <c r="KD14" s="3">
        <v>10</v>
      </c>
      <c r="KE14" s="3">
        <f t="shared" si="30"/>
        <v>652.06600000000003</v>
      </c>
      <c r="KF14" s="3">
        <f t="shared" si="5"/>
        <v>510.26304349999998</v>
      </c>
      <c r="KG14" s="3">
        <f t="shared" si="5"/>
        <v>464.32272730000005</v>
      </c>
      <c r="KH14" s="3">
        <f t="shared" si="5"/>
        <v>449.5556818</v>
      </c>
      <c r="KI14" s="3">
        <f t="shared" si="5"/>
        <v>432.91704550000003</v>
      </c>
      <c r="KJ14" s="3">
        <f t="shared" si="5"/>
        <v>416.17272730000002</v>
      </c>
      <c r="KK14" s="3">
        <f t="shared" si="5"/>
        <v>399.0068182</v>
      </c>
      <c r="KL14" s="3">
        <f t="shared" si="5"/>
        <v>385.97471260000003</v>
      </c>
      <c r="KM14" s="3">
        <f t="shared" si="5"/>
        <v>376.4270588</v>
      </c>
      <c r="KN14" s="3">
        <f t="shared" si="5"/>
        <v>368.66097559999997</v>
      </c>
      <c r="KO14" s="3">
        <f t="shared" si="5"/>
        <v>346.55487800000003</v>
      </c>
      <c r="KP14" s="3">
        <f t="shared" si="5"/>
        <v>323.68170730000003</v>
      </c>
      <c r="KQ14" s="3">
        <f t="shared" si="5"/>
        <v>299.40853659999999</v>
      </c>
      <c r="KR14" s="3">
        <f t="shared" si="5"/>
        <v>277.69135799999998</v>
      </c>
      <c r="KS14" s="3">
        <f t="shared" si="5"/>
        <v>253.33333329999999</v>
      </c>
      <c r="KT14" s="3">
        <f t="shared" si="5"/>
        <v>227.71728400000001</v>
      </c>
      <c r="KU14" s="3">
        <f t="shared" si="5"/>
        <v>204.2227848</v>
      </c>
      <c r="KV14" s="3">
        <f t="shared" si="6"/>
        <v>176.17662339999998</v>
      </c>
      <c r="KW14" s="3">
        <f t="shared" si="6"/>
        <v>146.18684209999998</v>
      </c>
      <c r="KX14" s="3">
        <f t="shared" si="6"/>
        <v>118.0479452</v>
      </c>
      <c r="KY14" s="3">
        <f t="shared" si="6"/>
        <v>87.195522389999994</v>
      </c>
      <c r="KZ14" s="3">
        <f t="shared" si="6"/>
        <v>49.924999999999997</v>
      </c>
      <c r="LA14" s="3">
        <f t="shared" si="6"/>
        <v>5.3250000000000002</v>
      </c>
      <c r="LB14" s="3">
        <f t="shared" si="6"/>
        <v>2.2000000000000002</v>
      </c>
    </row>
    <row r="15" spans="1:365">
      <c r="A15" s="7">
        <v>220000</v>
      </c>
      <c r="B15" s="7">
        <v>850.9</v>
      </c>
      <c r="C15" s="7">
        <v>830283.52</v>
      </c>
      <c r="D15" s="11">
        <f t="shared" si="7"/>
        <v>106252.71000000008</v>
      </c>
      <c r="E15" s="11">
        <f t="shared" si="8"/>
        <v>1.5470909090909091E-4</v>
      </c>
      <c r="F15" s="11">
        <f t="shared" si="9"/>
        <v>763.541573714724</v>
      </c>
      <c r="G15" s="11">
        <f t="shared" si="10"/>
        <v>938.25842628527596</v>
      </c>
      <c r="H15" s="11">
        <f t="shared" si="11"/>
        <v>1.5775652349477767E-8</v>
      </c>
      <c r="I15" s="11">
        <f t="shared" si="12"/>
        <v>1.9385504675315619E-8</v>
      </c>
      <c r="J15" s="1"/>
      <c r="K15" s="7">
        <v>220000</v>
      </c>
      <c r="L15" s="7">
        <v>48400000000</v>
      </c>
      <c r="M15" s="1"/>
      <c r="N15" s="7">
        <v>0</v>
      </c>
      <c r="O15" s="7">
        <v>0</v>
      </c>
      <c r="P15" s="7">
        <v>78.94</v>
      </c>
      <c r="Q15" s="7">
        <v>7213.74</v>
      </c>
      <c r="R15" s="11">
        <f t="shared" si="0"/>
        <v>982.21640000000025</v>
      </c>
      <c r="S15" s="11">
        <f t="shared" si="13"/>
        <v>70.540791066201535</v>
      </c>
      <c r="T15" s="11">
        <f t="shared" si="14"/>
        <v>87.33920893379846</v>
      </c>
      <c r="U15" s="1"/>
      <c r="V15" s="1"/>
      <c r="W15" s="5">
        <v>219813.58</v>
      </c>
      <c r="X15" s="5">
        <f t="shared" si="15"/>
        <v>0.99915263636363627</v>
      </c>
      <c r="Y15" s="5">
        <f t="shared" si="16"/>
        <v>0.99984074545454538</v>
      </c>
      <c r="Z15" s="5">
        <v>673.81</v>
      </c>
      <c r="AA15" s="5">
        <v>531414.39</v>
      </c>
      <c r="AB15" s="1"/>
      <c r="AC15" s="5">
        <v>5499124.0999999996</v>
      </c>
      <c r="AD15" s="1"/>
      <c r="AE15" s="1"/>
      <c r="AF15" s="5">
        <v>50.49176611</v>
      </c>
      <c r="AG15" s="12">
        <v>3.607638888888889E-3</v>
      </c>
      <c r="AH15" s="5">
        <v>2.2200000000000002</v>
      </c>
      <c r="AI15" s="5">
        <v>6.64</v>
      </c>
      <c r="AJ15" s="5">
        <v>2.8791208799999999</v>
      </c>
      <c r="AK15" s="5">
        <v>11.868131869999999</v>
      </c>
      <c r="AL15" s="5">
        <v>3.6022727300000001</v>
      </c>
      <c r="AM15" s="5">
        <v>36.329545449999998</v>
      </c>
      <c r="AN15" s="5">
        <v>3.1860465100000002</v>
      </c>
      <c r="AO15" s="5">
        <v>15.76744186</v>
      </c>
      <c r="AP15" s="5">
        <v>3.2906976700000001</v>
      </c>
      <c r="AQ15" s="5">
        <v>17.546511630000001</v>
      </c>
      <c r="AR15" s="5">
        <v>3.88372093</v>
      </c>
      <c r="AS15" s="5">
        <v>41.348837209999999</v>
      </c>
      <c r="AT15" s="5">
        <v>4.1627907000000004</v>
      </c>
      <c r="AU15" s="5">
        <v>49.255813949999997</v>
      </c>
      <c r="AV15" s="5">
        <v>4.1411764700000004</v>
      </c>
      <c r="AW15" s="5">
        <v>45.976470589999998</v>
      </c>
      <c r="AX15" s="5">
        <v>4.5238095200000004</v>
      </c>
      <c r="AY15" s="5">
        <v>64.547619049999994</v>
      </c>
      <c r="AZ15" s="5">
        <v>3.8875000000000002</v>
      </c>
      <c r="BA15" s="5">
        <v>40.012500000000003</v>
      </c>
      <c r="BB15" s="5">
        <v>3.9874999999999998</v>
      </c>
      <c r="BC15" s="5">
        <v>41.012500000000003</v>
      </c>
      <c r="BD15" s="5">
        <v>4.05</v>
      </c>
      <c r="BE15" s="5">
        <v>41.625</v>
      </c>
      <c r="BF15" s="5">
        <v>4.7874999999999996</v>
      </c>
      <c r="BG15" s="5">
        <v>89.612499999999997</v>
      </c>
      <c r="BH15" s="5">
        <v>3.9230769200000002</v>
      </c>
      <c r="BI15" s="5">
        <v>22.820512820000001</v>
      </c>
      <c r="BJ15" s="5">
        <v>4.5324675299999999</v>
      </c>
      <c r="BK15" s="5">
        <v>57.597402600000002</v>
      </c>
      <c r="BL15" s="5">
        <v>4.6973684200000001</v>
      </c>
      <c r="BM15" s="7">
        <v>60.407894740000003</v>
      </c>
      <c r="BN15" s="7">
        <v>4.2133333300000002</v>
      </c>
      <c r="BO15" s="7">
        <v>26.666666670000001</v>
      </c>
      <c r="BP15" s="7">
        <v>4.32</v>
      </c>
      <c r="BQ15" s="7">
        <v>27.813333329999999</v>
      </c>
      <c r="BR15" s="7">
        <v>5.3513513499999998</v>
      </c>
      <c r="BS15" s="7">
        <v>74.810810810000007</v>
      </c>
      <c r="BT15" s="7">
        <v>1502.944444</v>
      </c>
      <c r="BU15" s="7">
        <v>160898259.09999999</v>
      </c>
      <c r="BV15" s="7">
        <v>6018.16129</v>
      </c>
      <c r="BW15" s="7">
        <v>1120623397</v>
      </c>
      <c r="BX15" s="7">
        <v>3417.5357140000001</v>
      </c>
      <c r="BY15" s="7">
        <v>647864555.89999998</v>
      </c>
      <c r="BZ15" s="7">
        <v>57</v>
      </c>
      <c r="CA15" s="7">
        <v>8998.3333330000005</v>
      </c>
      <c r="CB15" s="7">
        <v>11.5</v>
      </c>
      <c r="CC15" s="7">
        <v>162.5</v>
      </c>
      <c r="CD15" s="1"/>
      <c r="CE15" s="1"/>
      <c r="CF15" s="1"/>
      <c r="CG15" s="1"/>
      <c r="CH15" s="7">
        <v>40.049999999999997</v>
      </c>
      <c r="CI15" s="7">
        <v>2545.31</v>
      </c>
      <c r="CJ15" s="7">
        <v>54.92307692</v>
      </c>
      <c r="CK15" s="7">
        <v>4838.791209</v>
      </c>
      <c r="CL15" s="7">
        <v>67.215909089999997</v>
      </c>
      <c r="CM15" s="7">
        <v>9230.3068179999991</v>
      </c>
      <c r="CN15" s="7">
        <v>63.674418600000003</v>
      </c>
      <c r="CO15" s="7">
        <v>7132.5348839999997</v>
      </c>
      <c r="CP15" s="7">
        <v>66.406976740000005</v>
      </c>
      <c r="CQ15" s="7">
        <v>8050.6395350000003</v>
      </c>
      <c r="CR15" s="7">
        <v>74.465116280000004</v>
      </c>
      <c r="CS15" s="7">
        <v>13483.581399999999</v>
      </c>
      <c r="CT15" s="7">
        <v>79.162790700000002</v>
      </c>
      <c r="CU15" s="7">
        <v>15572.372090000001</v>
      </c>
      <c r="CV15" s="7">
        <v>79.894117649999998</v>
      </c>
      <c r="CW15" s="7">
        <v>15486.78824</v>
      </c>
      <c r="CX15" s="7">
        <v>85.333333330000002</v>
      </c>
      <c r="CY15" s="7">
        <v>20565.5</v>
      </c>
      <c r="CZ15" s="7">
        <v>74.75</v>
      </c>
      <c r="DA15" s="7">
        <v>13578.924999999999</v>
      </c>
      <c r="DB15" s="7">
        <v>76.962500000000006</v>
      </c>
      <c r="DC15" s="7">
        <v>14112.9625</v>
      </c>
      <c r="DD15" s="7">
        <v>77.912499999999994</v>
      </c>
      <c r="DE15" s="7">
        <v>14273.4125</v>
      </c>
      <c r="DF15" s="7">
        <v>82.2</v>
      </c>
      <c r="DG15" s="7">
        <v>15539.9</v>
      </c>
      <c r="DH15" s="7">
        <v>76.217948719999995</v>
      </c>
      <c r="DI15" s="7">
        <v>8257.3205130000006</v>
      </c>
      <c r="DJ15" s="7">
        <v>80.324675319999997</v>
      </c>
      <c r="DK15" s="7">
        <v>9631.0259740000001</v>
      </c>
      <c r="DL15" s="7">
        <v>86.078947369999995</v>
      </c>
      <c r="DM15" s="7">
        <v>11805.28947</v>
      </c>
      <c r="DN15" s="7">
        <v>86.28</v>
      </c>
      <c r="DO15" s="7">
        <v>11482.28</v>
      </c>
      <c r="DP15" s="7">
        <v>88.946666669999999</v>
      </c>
      <c r="DQ15" s="7">
        <v>12083.106669999999</v>
      </c>
      <c r="DR15" s="7">
        <v>100.8108108</v>
      </c>
      <c r="DS15" s="7">
        <v>17245.405409999999</v>
      </c>
      <c r="DT15" s="7">
        <v>146.875</v>
      </c>
      <c r="DU15" s="7">
        <v>73377.652780000004</v>
      </c>
      <c r="DV15" s="7">
        <v>151.87096769999999</v>
      </c>
      <c r="DW15" s="7">
        <v>52582.67742</v>
      </c>
      <c r="DX15" s="7">
        <v>207.7142857</v>
      </c>
      <c r="DY15" s="7">
        <v>81001.607139999993</v>
      </c>
      <c r="DZ15" s="7">
        <v>520.33333330000005</v>
      </c>
      <c r="EA15" s="7">
        <v>501440.6667</v>
      </c>
      <c r="EB15" s="7">
        <v>244.5</v>
      </c>
      <c r="EC15" s="7">
        <v>70082.5</v>
      </c>
      <c r="ED15" s="11">
        <f t="shared" si="17"/>
        <v>10302.25</v>
      </c>
      <c r="EE15" s="11">
        <f t="shared" si="18"/>
        <v>52.152813381635326</v>
      </c>
      <c r="EF15" s="11">
        <f t="shared" si="19"/>
        <v>436.84718661836467</v>
      </c>
      <c r="EG15" s="1"/>
      <c r="EH15" s="7">
        <v>523.20367669999996</v>
      </c>
      <c r="EI15" s="7">
        <v>620.95611889999998</v>
      </c>
      <c r="EJ15" s="7">
        <v>641.21735820000004</v>
      </c>
      <c r="EK15" s="7">
        <v>642.97648419999996</v>
      </c>
      <c r="EL15" s="7">
        <v>647.58942820000004</v>
      </c>
      <c r="EM15" s="7">
        <v>652.66654610000001</v>
      </c>
      <c r="EN15" s="7">
        <v>660.23304729999995</v>
      </c>
      <c r="EO15" s="7">
        <v>664.78040950000002</v>
      </c>
      <c r="EP15" s="7">
        <v>669.6908181</v>
      </c>
      <c r="EQ15" s="7">
        <v>676.77194880000002</v>
      </c>
      <c r="ER15" s="7">
        <v>679.4473941</v>
      </c>
      <c r="ES15" s="7">
        <v>683.7800115</v>
      </c>
      <c r="ET15" s="7">
        <v>686.14448330000005</v>
      </c>
      <c r="EU15" s="7">
        <v>692.9562737</v>
      </c>
      <c r="EV15" s="7">
        <v>696.50649620000002</v>
      </c>
      <c r="EW15" s="7">
        <v>698.59958180000001</v>
      </c>
      <c r="EX15" s="7">
        <v>702.43850090000001</v>
      </c>
      <c r="EY15" s="7">
        <v>705.48292370000001</v>
      </c>
      <c r="EZ15" s="7">
        <v>708.75060550000001</v>
      </c>
      <c r="FA15" s="7">
        <v>712.38052340000002</v>
      </c>
      <c r="FB15" s="7">
        <v>717.07947890000003</v>
      </c>
      <c r="FC15" s="7">
        <v>720.48324730000002</v>
      </c>
      <c r="FD15" s="7">
        <v>724.6527906</v>
      </c>
      <c r="FE15" s="7">
        <v>724.68208830000003</v>
      </c>
      <c r="FF15" s="1"/>
      <c r="FG15" s="7">
        <v>100</v>
      </c>
      <c r="FH15" s="7">
        <v>91</v>
      </c>
      <c r="FI15" s="7">
        <v>88</v>
      </c>
      <c r="FJ15" s="7">
        <v>86</v>
      </c>
      <c r="FK15" s="7">
        <v>86</v>
      </c>
      <c r="FL15" s="7">
        <v>86</v>
      </c>
      <c r="FM15" s="7">
        <v>86</v>
      </c>
      <c r="FN15" s="7">
        <v>85</v>
      </c>
      <c r="FO15" s="7">
        <v>84</v>
      </c>
      <c r="FP15" s="7">
        <v>80</v>
      </c>
      <c r="FQ15" s="7">
        <v>80</v>
      </c>
      <c r="FR15" s="7">
        <v>80</v>
      </c>
      <c r="FS15" s="7">
        <v>80</v>
      </c>
      <c r="FT15" s="7">
        <v>78</v>
      </c>
      <c r="FU15" s="7">
        <v>77</v>
      </c>
      <c r="FV15" s="7">
        <v>76</v>
      </c>
      <c r="FW15" s="7">
        <v>75</v>
      </c>
      <c r="FX15" s="7">
        <v>75</v>
      </c>
      <c r="FY15" s="7">
        <v>74</v>
      </c>
      <c r="FZ15" s="7">
        <v>72</v>
      </c>
      <c r="GA15" s="7">
        <v>62</v>
      </c>
      <c r="GB15" s="7">
        <v>56</v>
      </c>
      <c r="GC15" s="7">
        <v>6</v>
      </c>
      <c r="GD15" s="7">
        <v>2</v>
      </c>
      <c r="GE15" s="1"/>
      <c r="GF15" s="7">
        <v>652.61</v>
      </c>
      <c r="GG15" s="7">
        <v>491.02197799999999</v>
      </c>
      <c r="GH15" s="7">
        <v>442.46590909999998</v>
      </c>
      <c r="GI15" s="7">
        <v>438.40697669999997</v>
      </c>
      <c r="GJ15" s="7">
        <v>422.46511629999998</v>
      </c>
      <c r="GK15" s="7">
        <v>406.29069770000001</v>
      </c>
      <c r="GL15" s="7">
        <v>389.39534880000002</v>
      </c>
      <c r="GM15" s="7">
        <v>378.47058820000001</v>
      </c>
      <c r="GN15" s="7">
        <v>364.702381</v>
      </c>
      <c r="GO15" s="7">
        <v>362.21249999999998</v>
      </c>
      <c r="GP15" s="7">
        <v>340.65</v>
      </c>
      <c r="GQ15" s="7">
        <v>317.17500000000001</v>
      </c>
      <c r="GR15" s="7">
        <v>291.88749999999999</v>
      </c>
      <c r="GS15" s="7">
        <v>273.3717949</v>
      </c>
      <c r="GT15" s="7">
        <v>251.1688312</v>
      </c>
      <c r="GU15" s="7">
        <v>226.27631579999999</v>
      </c>
      <c r="GV15" s="7">
        <v>200.89333329999999</v>
      </c>
      <c r="GW15" s="7">
        <v>167.25333330000001</v>
      </c>
      <c r="GX15" s="7">
        <v>139.3783784</v>
      </c>
      <c r="GY15" s="7">
        <v>108.44444439999999</v>
      </c>
      <c r="GZ15" s="7">
        <v>84.129032260000002</v>
      </c>
      <c r="HA15" s="7">
        <v>46.625</v>
      </c>
      <c r="HB15" s="7">
        <v>4</v>
      </c>
      <c r="HC15" s="7">
        <v>4</v>
      </c>
      <c r="HD15" s="1"/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1"/>
      <c r="HN15" s="4" t="s">
        <v>106</v>
      </c>
      <c r="HO15" s="7">
        <v>299.81362999999999</v>
      </c>
      <c r="HP15" s="7">
        <v>89923.86421</v>
      </c>
      <c r="HQ15" s="1"/>
      <c r="HR15" s="7">
        <v>30.397625420000001</v>
      </c>
      <c r="HS15" s="7">
        <v>924.57400170000005</v>
      </c>
      <c r="HT15" s="7">
        <v>29.97089385</v>
      </c>
      <c r="HU15" s="7">
        <v>898.90716699999996</v>
      </c>
      <c r="HV15" s="7">
        <v>29.933625240000001</v>
      </c>
      <c r="HW15" s="7">
        <v>896.41378889999999</v>
      </c>
      <c r="HX15" s="7">
        <v>29.944559229999999</v>
      </c>
      <c r="HY15" s="7">
        <v>897.13762880000002</v>
      </c>
      <c r="HZ15" s="7">
        <v>29.90190703</v>
      </c>
      <c r="IA15" s="7">
        <v>894.47379939999996</v>
      </c>
      <c r="IB15" s="7">
        <v>29.916737479999998</v>
      </c>
      <c r="IC15" s="7">
        <v>895.43565999999998</v>
      </c>
      <c r="ID15" s="7">
        <v>29.9730445</v>
      </c>
      <c r="IE15" s="7">
        <v>898.95581549999997</v>
      </c>
      <c r="IF15" s="7">
        <v>29.910332499999999</v>
      </c>
      <c r="IG15" s="7">
        <v>894.99629500000003</v>
      </c>
      <c r="IH15" s="7">
        <v>29.9580628</v>
      </c>
      <c r="II15" s="7">
        <v>897.92118370000003</v>
      </c>
      <c r="IJ15" s="7">
        <v>0</v>
      </c>
      <c r="IK15" s="7">
        <v>0</v>
      </c>
      <c r="IL15" s="1"/>
      <c r="IM15" s="1"/>
      <c r="IN15" s="1"/>
      <c r="IO15" s="1"/>
      <c r="IP15" s="1"/>
      <c r="IS15" s="3">
        <f t="shared" si="20"/>
        <v>5.0516528925619837E-5</v>
      </c>
      <c r="IT15">
        <f t="shared" si="21"/>
        <v>4840000</v>
      </c>
      <c r="IV15" s="3">
        <f t="shared" si="31"/>
        <v>1.0775374665627134E-5</v>
      </c>
      <c r="IW15" s="3">
        <f t="shared" si="32"/>
        <v>9.0257683185612534E-5</v>
      </c>
      <c r="IY15" s="3">
        <f t="shared" si="22"/>
        <v>1</v>
      </c>
      <c r="IZ15" s="3">
        <f t="shared" si="3"/>
        <v>0.91</v>
      </c>
      <c r="JA15" s="3">
        <f t="shared" si="3"/>
        <v>0.88</v>
      </c>
      <c r="JB15" s="3">
        <f t="shared" si="3"/>
        <v>0.86</v>
      </c>
      <c r="JC15" s="3">
        <f t="shared" si="3"/>
        <v>0.86</v>
      </c>
      <c r="JD15" s="3">
        <f t="shared" si="3"/>
        <v>0.86</v>
      </c>
      <c r="JE15" s="3">
        <f t="shared" si="3"/>
        <v>0.86</v>
      </c>
      <c r="JF15" s="3">
        <f t="shared" si="3"/>
        <v>0.85</v>
      </c>
      <c r="JG15" s="3">
        <f t="shared" si="3"/>
        <v>0.84</v>
      </c>
      <c r="JH15" s="3">
        <f t="shared" si="3"/>
        <v>0.8</v>
      </c>
      <c r="JI15" s="3">
        <f t="shared" si="3"/>
        <v>0.8</v>
      </c>
      <c r="JJ15" s="3">
        <f t="shared" si="3"/>
        <v>0.8</v>
      </c>
      <c r="JK15" s="3">
        <f t="shared" si="3"/>
        <v>0.8</v>
      </c>
      <c r="JL15" s="3">
        <f t="shared" si="3"/>
        <v>0.78</v>
      </c>
      <c r="JM15" s="3">
        <f t="shared" si="3"/>
        <v>0.77</v>
      </c>
      <c r="JN15" s="3">
        <f t="shared" si="3"/>
        <v>0.76</v>
      </c>
      <c r="JO15" s="3">
        <f t="shared" si="3"/>
        <v>0.75</v>
      </c>
      <c r="JP15" s="3">
        <f t="shared" si="4"/>
        <v>0.75</v>
      </c>
      <c r="JQ15" s="3">
        <f t="shared" si="4"/>
        <v>0.74</v>
      </c>
      <c r="JR15" s="3">
        <f t="shared" si="4"/>
        <v>0.72</v>
      </c>
      <c r="JS15" s="3">
        <f t="shared" si="4"/>
        <v>0.62</v>
      </c>
      <c r="JT15" s="3">
        <f t="shared" si="4"/>
        <v>0.56000000000000005</v>
      </c>
      <c r="JU15" s="3">
        <f t="shared" si="4"/>
        <v>0.06</v>
      </c>
      <c r="JV15" s="3">
        <f t="shared" si="4"/>
        <v>0.02</v>
      </c>
      <c r="JW15" s="14">
        <f t="shared" si="23"/>
        <v>12.056553094866162</v>
      </c>
      <c r="JX15" s="1">
        <f t="shared" si="24"/>
        <v>299.81362999999999</v>
      </c>
      <c r="JY15" s="1">
        <f t="shared" si="25"/>
        <v>35.651476223109057</v>
      </c>
      <c r="JZ15" s="11">
        <f t="shared" si="26"/>
        <v>298.21343262834591</v>
      </c>
      <c r="KA15" s="11">
        <f t="shared" si="27"/>
        <v>301.41382737165407</v>
      </c>
      <c r="KB15" s="3">
        <f t="shared" si="28"/>
        <v>1.3555156028561177E-3</v>
      </c>
      <c r="KC15" s="3">
        <f t="shared" si="29"/>
        <v>1.3627892272727272E-3</v>
      </c>
      <c r="KD15" s="3">
        <v>11</v>
      </c>
      <c r="KE15" s="3">
        <f t="shared" si="30"/>
        <v>59.328181818181818</v>
      </c>
      <c r="KF15" s="3">
        <f t="shared" si="5"/>
        <v>44.638361636363634</v>
      </c>
      <c r="KG15" s="3">
        <f t="shared" si="5"/>
        <v>40.224173554545452</v>
      </c>
      <c r="KH15" s="3">
        <f t="shared" si="5"/>
        <v>39.855179700000001</v>
      </c>
      <c r="KI15" s="3">
        <f t="shared" si="5"/>
        <v>38.405919663636361</v>
      </c>
      <c r="KJ15" s="3">
        <f t="shared" si="5"/>
        <v>36.935517972727276</v>
      </c>
      <c r="KK15" s="3">
        <f t="shared" si="5"/>
        <v>35.399577163636366</v>
      </c>
      <c r="KL15" s="3">
        <f t="shared" si="5"/>
        <v>34.40641710909091</v>
      </c>
      <c r="KM15" s="3">
        <f t="shared" si="5"/>
        <v>33.154761909090908</v>
      </c>
      <c r="KN15" s="3">
        <f t="shared" si="5"/>
        <v>32.928409090909092</v>
      </c>
      <c r="KO15" s="3">
        <f t="shared" si="5"/>
        <v>30.968181818181815</v>
      </c>
      <c r="KP15" s="3">
        <f t="shared" si="5"/>
        <v>28.834090909090911</v>
      </c>
      <c r="KQ15" s="3">
        <f t="shared" si="5"/>
        <v>26.535227272727273</v>
      </c>
      <c r="KR15" s="3">
        <f t="shared" si="5"/>
        <v>24.851981354545455</v>
      </c>
      <c r="KS15" s="3">
        <f t="shared" si="5"/>
        <v>22.833530109090908</v>
      </c>
      <c r="KT15" s="3">
        <f t="shared" si="5"/>
        <v>20.570574163636362</v>
      </c>
      <c r="KU15" s="3">
        <f t="shared" si="5"/>
        <v>18.2630303</v>
      </c>
      <c r="KV15" s="3">
        <f t="shared" si="6"/>
        <v>15.204848481818182</v>
      </c>
      <c r="KW15" s="3">
        <f t="shared" si="6"/>
        <v>12.670761672727274</v>
      </c>
      <c r="KX15" s="3">
        <f t="shared" si="6"/>
        <v>9.8585858545454546</v>
      </c>
      <c r="KY15" s="3">
        <f t="shared" si="6"/>
        <v>7.6480938418181816</v>
      </c>
      <c r="KZ15" s="3">
        <f t="shared" si="6"/>
        <v>4.2386363636363633</v>
      </c>
      <c r="LA15" s="3">
        <f t="shared" si="6"/>
        <v>0.36363636363636365</v>
      </c>
      <c r="LB15" s="3">
        <f t="shared" si="6"/>
        <v>0.36363636363636365</v>
      </c>
    </row>
    <row r="16" spans="1:365">
      <c r="A16" s="7">
        <v>240000</v>
      </c>
      <c r="B16" s="7">
        <v>917.34</v>
      </c>
      <c r="C16" s="7">
        <v>1039783.56</v>
      </c>
      <c r="D16" s="11">
        <f t="shared" si="7"/>
        <v>198270.88439999998</v>
      </c>
      <c r="E16" s="11">
        <f t="shared" si="8"/>
        <v>1.5289000000000001E-4</v>
      </c>
      <c r="F16" s="11">
        <f t="shared" si="9"/>
        <v>798.00598137519376</v>
      </c>
      <c r="G16" s="11">
        <f t="shared" si="10"/>
        <v>1036.6740186248062</v>
      </c>
      <c r="H16" s="11">
        <f t="shared" si="11"/>
        <v>1.3854270509986002E-8</v>
      </c>
      <c r="I16" s="11">
        <f t="shared" si="12"/>
        <v>1.7997812823347328E-8</v>
      </c>
      <c r="J16" s="1"/>
      <c r="K16" s="7">
        <v>240000</v>
      </c>
      <c r="L16" s="7">
        <v>57600000000</v>
      </c>
      <c r="M16" s="1"/>
      <c r="N16" s="7">
        <v>0</v>
      </c>
      <c r="O16" s="7">
        <v>0</v>
      </c>
      <c r="P16" s="7">
        <v>80.180000000000007</v>
      </c>
      <c r="Q16" s="7">
        <v>7875.4</v>
      </c>
      <c r="R16" s="11">
        <f t="shared" si="0"/>
        <v>1446.5675999999985</v>
      </c>
      <c r="S16" s="11">
        <f t="shared" si="13"/>
        <v>69.986949852845825</v>
      </c>
      <c r="T16" s="11">
        <f t="shared" si="14"/>
        <v>90.373050147154188</v>
      </c>
      <c r="U16" s="1"/>
      <c r="V16" s="1"/>
      <c r="W16" s="5">
        <v>239804.61</v>
      </c>
      <c r="X16" s="5">
        <f t="shared" si="15"/>
        <v>0.99918587499999989</v>
      </c>
      <c r="Y16" s="5">
        <f t="shared" si="16"/>
        <v>0.99984294333333334</v>
      </c>
      <c r="Z16" s="5">
        <v>723.96</v>
      </c>
      <c r="AA16" s="5">
        <v>670665.38</v>
      </c>
      <c r="AB16" s="1"/>
      <c r="AC16" s="5">
        <v>5999057.6600000001</v>
      </c>
      <c r="AD16" s="1"/>
      <c r="AE16" s="1"/>
      <c r="AF16" s="5">
        <v>50.492355080000003</v>
      </c>
      <c r="AG16" s="12">
        <v>3.7662037037037035E-3</v>
      </c>
      <c r="AH16" s="5">
        <v>2274.8673469999999</v>
      </c>
      <c r="AI16" s="5">
        <v>506256205.5</v>
      </c>
      <c r="AJ16" s="5">
        <v>2.7222222199999999</v>
      </c>
      <c r="AK16" s="5">
        <v>10.47777778</v>
      </c>
      <c r="AL16" s="5">
        <v>2188.1724140000001</v>
      </c>
      <c r="AM16" s="5">
        <v>415510549.60000002</v>
      </c>
      <c r="AN16" s="5">
        <v>2213.7093020000002</v>
      </c>
      <c r="AO16" s="5">
        <v>420342071.19999999</v>
      </c>
      <c r="AP16" s="5">
        <v>2213.8953489999999</v>
      </c>
      <c r="AQ16" s="5">
        <v>420342074.30000001</v>
      </c>
      <c r="AR16" s="5">
        <v>2214.5581400000001</v>
      </c>
      <c r="AS16" s="5">
        <v>420342109.39999998</v>
      </c>
      <c r="AT16" s="5">
        <v>2519.348837</v>
      </c>
      <c r="AU16" s="5">
        <v>428268293.80000001</v>
      </c>
      <c r="AV16" s="5">
        <v>2547.3411759999999</v>
      </c>
      <c r="AW16" s="5">
        <v>433306424.30000001</v>
      </c>
      <c r="AX16" s="5">
        <v>2609.8433730000002</v>
      </c>
      <c r="AY16" s="5">
        <v>443747594.10000002</v>
      </c>
      <c r="AZ16" s="5">
        <v>3.1830985900000002</v>
      </c>
      <c r="BA16" s="5">
        <v>14.760563380000001</v>
      </c>
      <c r="BB16" s="5">
        <v>3.3380281699999999</v>
      </c>
      <c r="BC16" s="5">
        <v>16.267605629999998</v>
      </c>
      <c r="BD16" s="5">
        <v>3.5633802800000001</v>
      </c>
      <c r="BE16" s="5">
        <v>19.450704229999999</v>
      </c>
      <c r="BF16" s="5">
        <v>3.98591549</v>
      </c>
      <c r="BG16" s="5">
        <v>26.126760560000001</v>
      </c>
      <c r="BH16" s="5">
        <v>4.2957746500000002</v>
      </c>
      <c r="BI16" s="5">
        <v>30.352112680000001</v>
      </c>
      <c r="BJ16" s="5">
        <v>5.4366197200000004</v>
      </c>
      <c r="BK16" s="5">
        <v>81.239436620000006</v>
      </c>
      <c r="BL16" s="5">
        <v>7.97101449</v>
      </c>
      <c r="BM16" s="7">
        <v>661.18840580000006</v>
      </c>
      <c r="BN16" s="7">
        <v>480.33823530000001</v>
      </c>
      <c r="BO16" s="7">
        <v>15319793.25</v>
      </c>
      <c r="BP16" s="7">
        <v>1997.3382349999999</v>
      </c>
      <c r="BQ16" s="7">
        <v>269593441.5</v>
      </c>
      <c r="BR16" s="7">
        <v>2057.893939</v>
      </c>
      <c r="BS16" s="7">
        <v>277762942</v>
      </c>
      <c r="BT16" s="7">
        <v>2159.8412699999999</v>
      </c>
      <c r="BU16" s="7">
        <v>290990252.69999999</v>
      </c>
      <c r="BV16" s="7">
        <v>8.7678571400000003</v>
      </c>
      <c r="BW16" s="7">
        <v>200.23214290000001</v>
      </c>
      <c r="BX16" s="7">
        <v>5916.56</v>
      </c>
      <c r="BY16" s="7">
        <v>1123711582</v>
      </c>
      <c r="BZ16" s="7">
        <v>33.799999999999997</v>
      </c>
      <c r="CA16" s="7">
        <v>1578.2</v>
      </c>
      <c r="CB16" s="7">
        <v>20</v>
      </c>
      <c r="CC16" s="7">
        <v>544</v>
      </c>
      <c r="CD16" s="1"/>
      <c r="CE16" s="1"/>
      <c r="CF16" s="1"/>
      <c r="CG16" s="1"/>
      <c r="CH16" s="7">
        <v>54.255102039999997</v>
      </c>
      <c r="CI16" s="7">
        <v>35182.581630000001</v>
      </c>
      <c r="CJ16" s="7">
        <v>54.033333329999998</v>
      </c>
      <c r="CK16" s="7">
        <v>4746.4111110000003</v>
      </c>
      <c r="CL16" s="7">
        <v>66.977011489999995</v>
      </c>
      <c r="CM16" s="7">
        <v>16579.643680000001</v>
      </c>
      <c r="CN16" s="7">
        <v>70.093023259999995</v>
      </c>
      <c r="CO16" s="7">
        <v>18606.325580000001</v>
      </c>
      <c r="CP16" s="7">
        <v>74.255813950000004</v>
      </c>
      <c r="CQ16" s="7">
        <v>19993.116279999998</v>
      </c>
      <c r="CR16" s="7">
        <v>82.686046509999997</v>
      </c>
      <c r="CS16" s="7">
        <v>27594.430230000002</v>
      </c>
      <c r="CT16" s="7">
        <v>94.220930229999993</v>
      </c>
      <c r="CU16" s="7">
        <v>38289.848839999999</v>
      </c>
      <c r="CV16" s="7">
        <v>89.235294120000006</v>
      </c>
      <c r="CW16" s="7">
        <v>27674.411759999999</v>
      </c>
      <c r="CX16" s="7">
        <v>102.66265060000001</v>
      </c>
      <c r="CY16" s="7">
        <v>34321.265059999998</v>
      </c>
      <c r="CZ16" s="7">
        <v>64.098591549999995</v>
      </c>
      <c r="DA16" s="7">
        <v>6426.3521129999999</v>
      </c>
      <c r="DB16" s="7">
        <v>67.901408450000005</v>
      </c>
      <c r="DC16" s="7">
        <v>7244.9718309999998</v>
      </c>
      <c r="DD16" s="7">
        <v>72.507042249999998</v>
      </c>
      <c r="DE16" s="7">
        <v>8561.7464789999995</v>
      </c>
      <c r="DF16" s="7">
        <v>80.211267609999993</v>
      </c>
      <c r="DG16" s="7">
        <v>11001.450699999999</v>
      </c>
      <c r="DH16" s="7">
        <v>87.760563379999994</v>
      </c>
      <c r="DI16" s="7">
        <v>13065.845069999999</v>
      </c>
      <c r="DJ16" s="7">
        <v>102.3380282</v>
      </c>
      <c r="DK16" s="7">
        <v>21651.521130000001</v>
      </c>
      <c r="DL16" s="7">
        <v>110.4492754</v>
      </c>
      <c r="DM16" s="7">
        <v>29411.086960000001</v>
      </c>
      <c r="DN16" s="7">
        <v>124.25</v>
      </c>
      <c r="DO16" s="7">
        <v>47247.044119999999</v>
      </c>
      <c r="DP16" s="7">
        <v>132.9852941</v>
      </c>
      <c r="DQ16" s="7">
        <v>49474.661760000003</v>
      </c>
      <c r="DR16" s="7">
        <v>138.969697</v>
      </c>
      <c r="DS16" s="7">
        <v>53211.484850000001</v>
      </c>
      <c r="DT16" s="7">
        <v>171.20634920000001</v>
      </c>
      <c r="DU16" s="7">
        <v>74317.269839999994</v>
      </c>
      <c r="DV16" s="7">
        <v>156.4107143</v>
      </c>
      <c r="DW16" s="7">
        <v>51436.410709999996</v>
      </c>
      <c r="DX16" s="7">
        <v>229.5</v>
      </c>
      <c r="DY16" s="7">
        <v>181316.3</v>
      </c>
      <c r="DZ16" s="7">
        <v>485.2</v>
      </c>
      <c r="EA16" s="7">
        <v>297121.2</v>
      </c>
      <c r="EB16" s="7">
        <v>338</v>
      </c>
      <c r="EC16" s="7">
        <v>155453</v>
      </c>
      <c r="ED16" s="11">
        <f t="shared" si="17"/>
        <v>41209</v>
      </c>
      <c r="EE16" s="11">
        <f t="shared" si="18"/>
        <v>-46.694373236729348</v>
      </c>
      <c r="EF16" s="11">
        <f t="shared" si="19"/>
        <v>722.69437323672935</v>
      </c>
      <c r="EG16" s="1"/>
      <c r="EH16" s="7">
        <v>509.87413140000001</v>
      </c>
      <c r="EI16" s="7">
        <v>619.16798779999999</v>
      </c>
      <c r="EJ16" s="7">
        <v>636.98840170000005</v>
      </c>
      <c r="EK16" s="7">
        <v>641.13921170000003</v>
      </c>
      <c r="EL16" s="7">
        <v>646.59314959999995</v>
      </c>
      <c r="EM16" s="7">
        <v>648.68410200000005</v>
      </c>
      <c r="EN16" s="7">
        <v>652.15545629999997</v>
      </c>
      <c r="EO16" s="7">
        <v>655.45829100000003</v>
      </c>
      <c r="EP16" s="7">
        <v>661.34416339999996</v>
      </c>
      <c r="EQ16" s="7">
        <v>670.35893510000005</v>
      </c>
      <c r="ER16" s="7">
        <v>673.42375760000004</v>
      </c>
      <c r="ES16" s="7">
        <v>677.29113080000002</v>
      </c>
      <c r="ET16" s="7">
        <v>684.7790933</v>
      </c>
      <c r="EU16" s="7">
        <v>689.86528050000004</v>
      </c>
      <c r="EV16" s="7">
        <v>694.67142999999999</v>
      </c>
      <c r="EW16" s="7">
        <v>698.14152479999996</v>
      </c>
      <c r="EX16" s="7">
        <v>702.42901819999997</v>
      </c>
      <c r="EY16" s="7">
        <v>705.64578229999995</v>
      </c>
      <c r="EZ16" s="7">
        <v>708.0407616</v>
      </c>
      <c r="FA16" s="7">
        <v>712.40235410000003</v>
      </c>
      <c r="FB16" s="7">
        <v>716.24123569999995</v>
      </c>
      <c r="FC16" s="7">
        <v>720.08690009999998</v>
      </c>
      <c r="FD16" s="7">
        <v>724.67194689999997</v>
      </c>
      <c r="FE16" s="7">
        <v>724.68208830000003</v>
      </c>
      <c r="FF16" s="1"/>
      <c r="FG16" s="7">
        <v>98</v>
      </c>
      <c r="FH16" s="7">
        <v>90</v>
      </c>
      <c r="FI16" s="7">
        <v>87</v>
      </c>
      <c r="FJ16" s="7">
        <v>86</v>
      </c>
      <c r="FK16" s="7">
        <v>86</v>
      </c>
      <c r="FL16" s="7">
        <v>86</v>
      </c>
      <c r="FM16" s="7">
        <v>86</v>
      </c>
      <c r="FN16" s="7">
        <v>85</v>
      </c>
      <c r="FO16" s="7">
        <v>83</v>
      </c>
      <c r="FP16" s="7">
        <v>71</v>
      </c>
      <c r="FQ16" s="7">
        <v>71</v>
      </c>
      <c r="FR16" s="7">
        <v>71</v>
      </c>
      <c r="FS16" s="7">
        <v>71</v>
      </c>
      <c r="FT16" s="7">
        <v>71</v>
      </c>
      <c r="FU16" s="7">
        <v>71</v>
      </c>
      <c r="FV16" s="7">
        <v>69</v>
      </c>
      <c r="FW16" s="7">
        <v>68</v>
      </c>
      <c r="FX16" s="7">
        <v>68</v>
      </c>
      <c r="FY16" s="7">
        <v>66</v>
      </c>
      <c r="FZ16" s="7">
        <v>63</v>
      </c>
      <c r="GA16" s="7">
        <v>56</v>
      </c>
      <c r="GB16" s="7">
        <v>50</v>
      </c>
      <c r="GC16" s="7">
        <v>5</v>
      </c>
      <c r="GD16" s="7">
        <v>2</v>
      </c>
      <c r="GE16" s="1"/>
      <c r="GF16" s="7">
        <v>1357.9897960000001</v>
      </c>
      <c r="GG16" s="7">
        <v>1022.055556</v>
      </c>
      <c r="GH16" s="7">
        <v>916.37931030000004</v>
      </c>
      <c r="GI16" s="7">
        <v>897.10465120000003</v>
      </c>
      <c r="GJ16" s="7">
        <v>862.7209302</v>
      </c>
      <c r="GK16" s="7">
        <v>828.15116279999995</v>
      </c>
      <c r="GL16" s="7">
        <v>791.73255810000001</v>
      </c>
      <c r="GM16" s="7">
        <v>766.43529409999996</v>
      </c>
      <c r="GN16" s="7">
        <v>745.65060240000003</v>
      </c>
      <c r="GO16" s="7">
        <v>824.14084509999998</v>
      </c>
      <c r="GP16" s="7">
        <v>777.35211270000002</v>
      </c>
      <c r="GQ16" s="7">
        <v>725.29577470000004</v>
      </c>
      <c r="GR16" s="7">
        <v>668.35211270000002</v>
      </c>
      <c r="GS16" s="7">
        <v>610.81690140000001</v>
      </c>
      <c r="GT16" s="7">
        <v>553.53521130000001</v>
      </c>
      <c r="GU16" s="7">
        <v>510.30434780000002</v>
      </c>
      <c r="GV16" s="7">
        <v>454.82352939999998</v>
      </c>
      <c r="GW16" s="7">
        <v>385.72058820000001</v>
      </c>
      <c r="GX16" s="7">
        <v>330.22727270000001</v>
      </c>
      <c r="GY16" s="7">
        <v>268.15873019999998</v>
      </c>
      <c r="GZ16" s="7">
        <v>204.7142857</v>
      </c>
      <c r="HA16" s="7">
        <v>115.1</v>
      </c>
      <c r="HB16" s="7">
        <v>8.6</v>
      </c>
      <c r="HC16" s="7">
        <v>6.5</v>
      </c>
      <c r="HD16" s="1"/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1"/>
      <c r="HN16" s="4" t="s">
        <v>107</v>
      </c>
      <c r="HO16" s="7">
        <v>324.79166029999999</v>
      </c>
      <c r="HP16" s="7">
        <v>105499.4912</v>
      </c>
      <c r="HQ16" s="1"/>
      <c r="HR16" s="7">
        <v>32.897794040000001</v>
      </c>
      <c r="HS16" s="7">
        <v>2007.0218600000001</v>
      </c>
      <c r="HT16" s="7">
        <v>32.448208260000001</v>
      </c>
      <c r="HU16" s="7">
        <v>1951.9078219999999</v>
      </c>
      <c r="HV16" s="7">
        <v>32.425012600000002</v>
      </c>
      <c r="HW16" s="7">
        <v>1947.892137</v>
      </c>
      <c r="HX16" s="7">
        <v>32.423404240000004</v>
      </c>
      <c r="HY16" s="7">
        <v>1948.504242</v>
      </c>
      <c r="HZ16" s="7">
        <v>32.433574200000002</v>
      </c>
      <c r="IA16" s="7">
        <v>1946.498511</v>
      </c>
      <c r="IB16" s="7">
        <v>32.446536899999998</v>
      </c>
      <c r="IC16" s="7">
        <v>1948.318722</v>
      </c>
      <c r="ID16" s="7">
        <v>32.439703100000003</v>
      </c>
      <c r="IE16" s="7">
        <v>1951.4015939999999</v>
      </c>
      <c r="IF16" s="7">
        <v>32.417189010000001</v>
      </c>
      <c r="IG16" s="7">
        <v>1945.9662719999999</v>
      </c>
      <c r="IH16" s="7">
        <v>32.428708190000002</v>
      </c>
      <c r="II16" s="7">
        <v>1949.6643690000001</v>
      </c>
      <c r="IJ16" s="7">
        <v>0</v>
      </c>
      <c r="IK16" s="7">
        <v>0</v>
      </c>
      <c r="IL16" s="1"/>
      <c r="IM16" s="1"/>
      <c r="IN16" s="1"/>
      <c r="IO16" s="1"/>
      <c r="IP16" s="1"/>
      <c r="IS16" s="3">
        <f t="shared" si="20"/>
        <v>6.9834710743801659E-5</v>
      </c>
      <c r="IT16">
        <f t="shared" si="21"/>
        <v>4840000</v>
      </c>
      <c r="IV16" s="3">
        <f t="shared" si="31"/>
        <v>-9.6475977761837496E-6</v>
      </c>
      <c r="IW16" s="3">
        <f t="shared" si="32"/>
        <v>1.4931701926378707E-4</v>
      </c>
      <c r="IY16" s="3">
        <f t="shared" si="22"/>
        <v>0.98</v>
      </c>
      <c r="IZ16" s="3">
        <f t="shared" si="3"/>
        <v>0.9</v>
      </c>
      <c r="JA16" s="3">
        <f t="shared" si="3"/>
        <v>0.87</v>
      </c>
      <c r="JB16" s="3">
        <f t="shared" si="3"/>
        <v>0.86</v>
      </c>
      <c r="JC16" s="3">
        <f t="shared" si="3"/>
        <v>0.86</v>
      </c>
      <c r="JD16" s="3">
        <f t="shared" si="3"/>
        <v>0.86</v>
      </c>
      <c r="JE16" s="3">
        <f t="shared" si="3"/>
        <v>0.86</v>
      </c>
      <c r="JF16" s="3">
        <f t="shared" si="3"/>
        <v>0.85</v>
      </c>
      <c r="JG16" s="3">
        <f t="shared" si="3"/>
        <v>0.83</v>
      </c>
      <c r="JH16" s="3">
        <f t="shared" si="3"/>
        <v>0.71</v>
      </c>
      <c r="JI16" s="3">
        <f t="shared" si="3"/>
        <v>0.71</v>
      </c>
      <c r="JJ16" s="3">
        <f t="shared" si="3"/>
        <v>0.71</v>
      </c>
      <c r="JK16" s="3">
        <f t="shared" si="3"/>
        <v>0.71</v>
      </c>
      <c r="JL16" s="3">
        <f t="shared" si="3"/>
        <v>0.71</v>
      </c>
      <c r="JM16" s="3">
        <f t="shared" si="3"/>
        <v>0.71</v>
      </c>
      <c r="JN16" s="3">
        <f t="shared" si="3"/>
        <v>0.69</v>
      </c>
      <c r="JO16" s="3">
        <f t="shared" si="3"/>
        <v>0.68</v>
      </c>
      <c r="JP16" s="3">
        <f t="shared" si="4"/>
        <v>0.68</v>
      </c>
      <c r="JQ16" s="3">
        <f t="shared" si="4"/>
        <v>0.66</v>
      </c>
      <c r="JR16" s="3">
        <f t="shared" si="4"/>
        <v>0.63</v>
      </c>
      <c r="JS16" s="3">
        <f t="shared" si="4"/>
        <v>0.56000000000000005</v>
      </c>
      <c r="JT16" s="3">
        <f t="shared" si="4"/>
        <v>0.5</v>
      </c>
      <c r="JU16" s="3">
        <f t="shared" si="4"/>
        <v>0.05</v>
      </c>
      <c r="JV16" s="3">
        <f t="shared" si="4"/>
        <v>0.02</v>
      </c>
      <c r="JW16" s="14">
        <f t="shared" si="23"/>
        <v>13.02534257081833</v>
      </c>
      <c r="JX16" s="1">
        <f t="shared" si="24"/>
        <v>324.79166029999999</v>
      </c>
      <c r="JY16" s="1">
        <f t="shared" si="25"/>
        <v>9.8685995694104349</v>
      </c>
      <c r="JZ16" s="11">
        <f t="shared" si="26"/>
        <v>323.94975632954174</v>
      </c>
      <c r="KA16" s="11">
        <f t="shared" si="27"/>
        <v>325.63356427045824</v>
      </c>
      <c r="KB16" s="3">
        <f t="shared" si="28"/>
        <v>1.3497906513730907E-3</v>
      </c>
      <c r="KC16" s="3">
        <f t="shared" si="29"/>
        <v>1.3532985845833333E-3</v>
      </c>
      <c r="KD16" s="3">
        <v>12</v>
      </c>
      <c r="KE16" s="3">
        <f t="shared" si="30"/>
        <v>113.16581633333334</v>
      </c>
      <c r="KF16" s="3">
        <f t="shared" si="5"/>
        <v>85.171296333333331</v>
      </c>
      <c r="KG16" s="3">
        <f t="shared" si="5"/>
        <v>76.364942525000004</v>
      </c>
      <c r="KH16" s="3">
        <f t="shared" si="5"/>
        <v>74.758720933333336</v>
      </c>
      <c r="KI16" s="3">
        <f t="shared" si="5"/>
        <v>71.893410849999995</v>
      </c>
      <c r="KJ16" s="3">
        <f t="shared" si="5"/>
        <v>69.012596899999991</v>
      </c>
      <c r="KK16" s="3">
        <f t="shared" si="5"/>
        <v>65.977713175000005</v>
      </c>
      <c r="KL16" s="3">
        <f t="shared" si="5"/>
        <v>63.869607841666664</v>
      </c>
      <c r="KM16" s="3">
        <f t="shared" si="5"/>
        <v>62.1375502</v>
      </c>
      <c r="KN16" s="3">
        <f t="shared" si="5"/>
        <v>68.678403758333332</v>
      </c>
      <c r="KO16" s="3">
        <f t="shared" si="5"/>
        <v>64.779342725000006</v>
      </c>
      <c r="KP16" s="3">
        <f t="shared" si="5"/>
        <v>60.441314558333339</v>
      </c>
      <c r="KQ16" s="3">
        <f t="shared" si="5"/>
        <v>55.696009391666671</v>
      </c>
      <c r="KR16" s="3">
        <f t="shared" si="5"/>
        <v>50.901408449999998</v>
      </c>
      <c r="KS16" s="3">
        <f t="shared" si="5"/>
        <v>46.127934275000001</v>
      </c>
      <c r="KT16" s="3">
        <f t="shared" si="5"/>
        <v>42.525362316666666</v>
      </c>
      <c r="KU16" s="3">
        <f t="shared" si="5"/>
        <v>37.90196078333333</v>
      </c>
      <c r="KV16" s="3">
        <f t="shared" si="6"/>
        <v>32.143382350000003</v>
      </c>
      <c r="KW16" s="3">
        <f t="shared" si="6"/>
        <v>27.518939391666667</v>
      </c>
      <c r="KX16" s="3">
        <f t="shared" si="6"/>
        <v>22.346560849999999</v>
      </c>
      <c r="KY16" s="3">
        <f t="shared" si="6"/>
        <v>17.059523808333335</v>
      </c>
      <c r="KZ16" s="3">
        <f t="shared" si="6"/>
        <v>9.5916666666666668</v>
      </c>
      <c r="LA16" s="3">
        <f t="shared" si="6"/>
        <v>0.71666666666666667</v>
      </c>
      <c r="LB16" s="3">
        <f t="shared" si="6"/>
        <v>0.54166666666666663</v>
      </c>
    </row>
    <row r="17" spans="1:314">
      <c r="A17" s="7">
        <v>260000</v>
      </c>
      <c r="B17" s="7">
        <v>850.97</v>
      </c>
      <c r="C17" s="7">
        <v>862249.35</v>
      </c>
      <c r="D17" s="11">
        <f t="shared" si="7"/>
        <v>138099.40909999993</v>
      </c>
      <c r="E17" s="11">
        <f t="shared" si="8"/>
        <v>1.3091846153846155E-4</v>
      </c>
      <c r="F17" s="11">
        <f t="shared" si="9"/>
        <v>751.37656668636032</v>
      </c>
      <c r="G17" s="11">
        <f t="shared" si="10"/>
        <v>950.56343331363973</v>
      </c>
      <c r="H17" s="11">
        <f t="shared" si="11"/>
        <v>1.1115037968733141E-8</v>
      </c>
      <c r="I17" s="11">
        <f t="shared" si="12"/>
        <v>1.4061589250201772E-8</v>
      </c>
      <c r="J17" s="1"/>
      <c r="K17" s="7">
        <v>260000</v>
      </c>
      <c r="L17" s="7">
        <v>67600000000</v>
      </c>
      <c r="M17" s="1"/>
      <c r="N17" s="7">
        <v>0</v>
      </c>
      <c r="O17" s="7">
        <v>0</v>
      </c>
      <c r="P17" s="7">
        <v>76.290000000000006</v>
      </c>
      <c r="Q17" s="7">
        <v>7072.11</v>
      </c>
      <c r="R17" s="11">
        <f t="shared" si="0"/>
        <v>1251.9458999999988</v>
      </c>
      <c r="S17" s="11">
        <f t="shared" si="13"/>
        <v>66.807396859427271</v>
      </c>
      <c r="T17" s="11">
        <f t="shared" si="14"/>
        <v>85.772603140572741</v>
      </c>
      <c r="U17" s="1"/>
      <c r="V17" s="1"/>
      <c r="W17" s="5">
        <v>259807.24</v>
      </c>
      <c r="X17" s="5">
        <f t="shared" si="15"/>
        <v>0.99925861538461536</v>
      </c>
      <c r="Y17" s="5">
        <f t="shared" si="16"/>
        <v>0.99986523538461547</v>
      </c>
      <c r="Z17" s="5">
        <v>652.13</v>
      </c>
      <c r="AA17" s="5">
        <v>519920.81</v>
      </c>
      <c r="AB17" s="1"/>
      <c r="AC17" s="5">
        <v>6499124.0300000003</v>
      </c>
      <c r="AD17" s="1"/>
      <c r="AE17" s="1"/>
      <c r="AF17" s="5">
        <v>50.493166940000002</v>
      </c>
      <c r="AG17" s="12">
        <v>4.1655092592592586E-3</v>
      </c>
      <c r="AH17" s="5">
        <v>1.94897959</v>
      </c>
      <c r="AI17" s="5">
        <v>4.6428571400000003</v>
      </c>
      <c r="AJ17" s="5">
        <v>4.2417582400000002</v>
      </c>
      <c r="AK17" s="5">
        <v>191.18681319999999</v>
      </c>
      <c r="AL17" s="5">
        <v>2.6744186000000001</v>
      </c>
      <c r="AM17" s="5">
        <v>9.8837209300000008</v>
      </c>
      <c r="AN17" s="5">
        <v>2.8023255800000002</v>
      </c>
      <c r="AO17" s="5">
        <v>11.848837209999999</v>
      </c>
      <c r="AP17" s="5">
        <v>3.8372093</v>
      </c>
      <c r="AQ17" s="5">
        <v>85.837209299999998</v>
      </c>
      <c r="AR17" s="5">
        <v>5.1647058799999996</v>
      </c>
      <c r="AS17" s="5">
        <v>353.61176469999998</v>
      </c>
      <c r="AT17" s="5">
        <v>3.6785714299999999</v>
      </c>
      <c r="AU17" s="5">
        <v>45.22619048</v>
      </c>
      <c r="AV17" s="5">
        <v>3.8780487799999999</v>
      </c>
      <c r="AW17" s="5">
        <v>58.243902439999999</v>
      </c>
      <c r="AX17" s="5">
        <v>3.4750000000000001</v>
      </c>
      <c r="AY17" s="5">
        <v>48.65</v>
      </c>
      <c r="AZ17" s="5">
        <v>2.8333333299999999</v>
      </c>
      <c r="BA17" s="5">
        <v>13.5</v>
      </c>
      <c r="BB17" s="5">
        <v>2.87179487</v>
      </c>
      <c r="BC17" s="5">
        <v>13.69230769</v>
      </c>
      <c r="BD17" s="5">
        <v>3.0641025599999998</v>
      </c>
      <c r="BE17" s="5">
        <v>15.70512821</v>
      </c>
      <c r="BF17" s="5">
        <v>3.2179487199999999</v>
      </c>
      <c r="BG17" s="5">
        <v>17.628205130000001</v>
      </c>
      <c r="BH17" s="5">
        <v>3.37179487</v>
      </c>
      <c r="BI17" s="5">
        <v>19.551282050000001</v>
      </c>
      <c r="BJ17" s="5">
        <v>3.4871794899999999</v>
      </c>
      <c r="BK17" s="5">
        <v>20.30769231</v>
      </c>
      <c r="BL17" s="5">
        <v>3.8974359000000001</v>
      </c>
      <c r="BM17" s="7">
        <v>26.794871789999998</v>
      </c>
      <c r="BN17" s="7">
        <v>6.5512820500000002</v>
      </c>
      <c r="BO17" s="7">
        <v>349.7307692</v>
      </c>
      <c r="BP17" s="7">
        <v>7.1410256399999996</v>
      </c>
      <c r="BQ17" s="7">
        <v>363.2692308</v>
      </c>
      <c r="BR17" s="7">
        <v>7.5584415600000003</v>
      </c>
      <c r="BS17" s="7">
        <v>369.63636359999998</v>
      </c>
      <c r="BT17" s="7">
        <v>737.72972970000001</v>
      </c>
      <c r="BU17" s="7">
        <v>39335847.780000001</v>
      </c>
      <c r="BV17" s="7">
        <v>6.4920634899999996</v>
      </c>
      <c r="BW17" s="7">
        <v>91.380952379999997</v>
      </c>
      <c r="BX17" s="7">
        <v>11.935483870000001</v>
      </c>
      <c r="BY17" s="7">
        <v>430.70967739999998</v>
      </c>
      <c r="BZ17" s="7">
        <v>41.545454550000002</v>
      </c>
      <c r="CA17" s="7">
        <v>2342.636364</v>
      </c>
      <c r="CB17" s="7">
        <v>75</v>
      </c>
      <c r="CC17" s="7">
        <v>8390</v>
      </c>
      <c r="CD17" s="1"/>
      <c r="CE17" s="1"/>
      <c r="CF17" s="1"/>
      <c r="CG17" s="1"/>
      <c r="CH17" s="7">
        <v>33.673469390000001</v>
      </c>
      <c r="CI17" s="7">
        <v>1609.918367</v>
      </c>
      <c r="CJ17" s="7">
        <v>58.439560440000001</v>
      </c>
      <c r="CK17" s="7">
        <v>9170.1538459999992</v>
      </c>
      <c r="CL17" s="7">
        <v>51.465116279999997</v>
      </c>
      <c r="CM17" s="7">
        <v>4021.3953489999999</v>
      </c>
      <c r="CN17" s="7">
        <v>54.046511629999998</v>
      </c>
      <c r="CO17" s="7">
        <v>4842.4186049999998</v>
      </c>
      <c r="CP17" s="7">
        <v>59.883720930000003</v>
      </c>
      <c r="CQ17" s="7">
        <v>6971.4186049999998</v>
      </c>
      <c r="CR17" s="7">
        <v>63.458823529999997</v>
      </c>
      <c r="CS17" s="7">
        <v>10431.29412</v>
      </c>
      <c r="CT17" s="7">
        <v>67.154761899999997</v>
      </c>
      <c r="CU17" s="7">
        <v>12423.39286</v>
      </c>
      <c r="CV17" s="7">
        <v>69.256097560000001</v>
      </c>
      <c r="CW17" s="7">
        <v>15020.890240000001</v>
      </c>
      <c r="CX17" s="7">
        <v>63.462499999999999</v>
      </c>
      <c r="CY17" s="7">
        <v>11850.0625</v>
      </c>
      <c r="CZ17" s="7">
        <v>54.051282049999998</v>
      </c>
      <c r="DA17" s="7">
        <v>4481.5384620000004</v>
      </c>
      <c r="DB17" s="7">
        <v>55.358974359999998</v>
      </c>
      <c r="DC17" s="7">
        <v>4615.2820510000001</v>
      </c>
      <c r="DD17" s="7">
        <v>58.935897439999998</v>
      </c>
      <c r="DE17" s="7">
        <v>5438.1666670000004</v>
      </c>
      <c r="DF17" s="7">
        <v>61.76923077</v>
      </c>
      <c r="DG17" s="7">
        <v>6113.1025639999998</v>
      </c>
      <c r="DH17" s="7">
        <v>66.07692308</v>
      </c>
      <c r="DI17" s="7">
        <v>6941.25641</v>
      </c>
      <c r="DJ17" s="7">
        <v>68.230769230000007</v>
      </c>
      <c r="DK17" s="7">
        <v>7243.3846149999999</v>
      </c>
      <c r="DL17" s="7">
        <v>76.846153849999993</v>
      </c>
      <c r="DM17" s="7">
        <v>9828.3589740000007</v>
      </c>
      <c r="DN17" s="7">
        <v>92.346153849999993</v>
      </c>
      <c r="DO17" s="7">
        <v>17008.269230000002</v>
      </c>
      <c r="DP17" s="7">
        <v>101.8461539</v>
      </c>
      <c r="DQ17" s="7">
        <v>20367.871790000001</v>
      </c>
      <c r="DR17" s="7">
        <v>113.4285714</v>
      </c>
      <c r="DS17" s="7">
        <v>23252.831170000001</v>
      </c>
      <c r="DT17" s="7">
        <v>135.31081080000001</v>
      </c>
      <c r="DU17" s="7">
        <v>42766.310810000003</v>
      </c>
      <c r="DV17" s="7">
        <v>123.3650794</v>
      </c>
      <c r="DW17" s="7">
        <v>28322.85714</v>
      </c>
      <c r="DX17" s="7">
        <v>184.4032258</v>
      </c>
      <c r="DY17" s="7">
        <v>58337.1129</v>
      </c>
      <c r="DZ17" s="7">
        <v>540.72727269999996</v>
      </c>
      <c r="EA17" s="7">
        <v>352020.18180000002</v>
      </c>
      <c r="EB17" s="7">
        <v>726.25</v>
      </c>
      <c r="EC17" s="7">
        <v>598707.75</v>
      </c>
      <c r="ED17" s="11">
        <f t="shared" si="17"/>
        <v>71268.6875</v>
      </c>
      <c r="EE17" s="11">
        <f t="shared" si="18"/>
        <v>368.52097507331052</v>
      </c>
      <c r="EF17" s="11">
        <f t="shared" si="19"/>
        <v>1083.9790249266894</v>
      </c>
      <c r="EG17" s="1"/>
      <c r="EH17" s="7">
        <v>526.08448429999999</v>
      </c>
      <c r="EI17" s="7">
        <v>620.24890630000004</v>
      </c>
      <c r="EJ17" s="7">
        <v>646.18479219999995</v>
      </c>
      <c r="EK17" s="7">
        <v>651.62470540000004</v>
      </c>
      <c r="EL17" s="7">
        <v>657.72756130000005</v>
      </c>
      <c r="EM17" s="7">
        <v>659.02905180000005</v>
      </c>
      <c r="EN17" s="7">
        <v>662.16365880000001</v>
      </c>
      <c r="EO17" s="7">
        <v>665.28374910000002</v>
      </c>
      <c r="EP17" s="7">
        <v>670.50873639999998</v>
      </c>
      <c r="EQ17" s="7">
        <v>673.00548230000004</v>
      </c>
      <c r="ER17" s="7">
        <v>675.06829970000001</v>
      </c>
      <c r="ES17" s="7">
        <v>679.69810580000001</v>
      </c>
      <c r="ET17" s="7">
        <v>684.285212</v>
      </c>
      <c r="EU17" s="7">
        <v>686.39819379999994</v>
      </c>
      <c r="EV17" s="7">
        <v>691.14824810000005</v>
      </c>
      <c r="EW17" s="7">
        <v>695.6304447</v>
      </c>
      <c r="EX17" s="7">
        <v>700.92156069999999</v>
      </c>
      <c r="EY17" s="7">
        <v>704.03243710000004</v>
      </c>
      <c r="EZ17" s="7">
        <v>707.02399409999998</v>
      </c>
      <c r="FA17" s="7">
        <v>711.7940456</v>
      </c>
      <c r="FB17" s="7">
        <v>717.68581440000003</v>
      </c>
      <c r="FC17" s="7">
        <v>720.25325210000005</v>
      </c>
      <c r="FD17" s="7">
        <v>724.66149800000005</v>
      </c>
      <c r="FE17" s="7">
        <v>724.68208830000003</v>
      </c>
      <c r="FF17" s="1"/>
      <c r="FG17" s="7">
        <v>98</v>
      </c>
      <c r="FH17" s="7">
        <v>91</v>
      </c>
      <c r="FI17" s="7">
        <v>86</v>
      </c>
      <c r="FJ17" s="7">
        <v>86</v>
      </c>
      <c r="FK17" s="7">
        <v>86</v>
      </c>
      <c r="FL17" s="7">
        <v>85</v>
      </c>
      <c r="FM17" s="7">
        <v>84</v>
      </c>
      <c r="FN17" s="7">
        <v>82</v>
      </c>
      <c r="FO17" s="7">
        <v>80</v>
      </c>
      <c r="FP17" s="7">
        <v>78</v>
      </c>
      <c r="FQ17" s="7">
        <v>78</v>
      </c>
      <c r="FR17" s="7">
        <v>78</v>
      </c>
      <c r="FS17" s="7">
        <v>78</v>
      </c>
      <c r="FT17" s="7">
        <v>78</v>
      </c>
      <c r="FU17" s="7">
        <v>78</v>
      </c>
      <c r="FV17" s="7">
        <v>78</v>
      </c>
      <c r="FW17" s="7">
        <v>78</v>
      </c>
      <c r="FX17" s="7">
        <v>78</v>
      </c>
      <c r="FY17" s="7">
        <v>77</v>
      </c>
      <c r="FZ17" s="7">
        <v>74</v>
      </c>
      <c r="GA17" s="7">
        <v>63</v>
      </c>
      <c r="GB17" s="7">
        <v>62</v>
      </c>
      <c r="GC17" s="7">
        <v>11</v>
      </c>
      <c r="GD17" s="7">
        <v>4</v>
      </c>
      <c r="GE17" s="1"/>
      <c r="GF17" s="7">
        <v>2020.4285709999999</v>
      </c>
      <c r="GG17" s="7">
        <v>1552.2417579999999</v>
      </c>
      <c r="GH17" s="7">
        <v>1436.2441859999999</v>
      </c>
      <c r="GI17" s="7">
        <v>1392.0813949999999</v>
      </c>
      <c r="GJ17" s="7">
        <v>1341.7441859999999</v>
      </c>
      <c r="GK17" s="7">
        <v>1306.7176469999999</v>
      </c>
      <c r="GL17" s="7">
        <v>1267.4761900000001</v>
      </c>
      <c r="GM17" s="7">
        <v>1245.012195</v>
      </c>
      <c r="GN17" s="7">
        <v>1216.3499999999999</v>
      </c>
      <c r="GO17" s="7">
        <v>1182.9358970000001</v>
      </c>
      <c r="GP17" s="7">
        <v>1115.7179490000001</v>
      </c>
      <c r="GQ17" s="7">
        <v>1041.5</v>
      </c>
      <c r="GR17" s="7">
        <v>960</v>
      </c>
      <c r="GS17" s="7">
        <v>873.92307689999996</v>
      </c>
      <c r="GT17" s="7">
        <v>789.96153849999996</v>
      </c>
      <c r="GU17" s="7">
        <v>706.47435900000005</v>
      </c>
      <c r="GV17" s="7">
        <v>618.73076920000005</v>
      </c>
      <c r="GW17" s="7">
        <v>521.46153849999996</v>
      </c>
      <c r="GX17" s="7">
        <v>432.51948049999999</v>
      </c>
      <c r="GY17" s="7">
        <v>347.04054050000002</v>
      </c>
      <c r="GZ17" s="7">
        <v>278.36507940000001</v>
      </c>
      <c r="HA17" s="7">
        <v>144.6935484</v>
      </c>
      <c r="HB17" s="7">
        <v>8.0909090900000002</v>
      </c>
      <c r="HC17" s="7">
        <v>6.75</v>
      </c>
      <c r="HD17" s="1"/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1"/>
      <c r="HN17" s="4" t="s">
        <v>108</v>
      </c>
      <c r="HO17" s="7">
        <v>359.30092180000003</v>
      </c>
      <c r="HP17" s="7">
        <v>129192.0781</v>
      </c>
      <c r="HQ17" s="1"/>
      <c r="HR17" s="7">
        <v>36.327259650000002</v>
      </c>
      <c r="HS17" s="7">
        <v>3327.7178469999999</v>
      </c>
      <c r="HT17" s="7">
        <v>35.873532519999998</v>
      </c>
      <c r="HU17" s="7">
        <v>3239.7846129999998</v>
      </c>
      <c r="HV17" s="7">
        <v>35.908351369999998</v>
      </c>
      <c r="HW17" s="7">
        <v>3238.2769920000001</v>
      </c>
      <c r="HX17" s="7">
        <v>35.897553070000001</v>
      </c>
      <c r="HY17" s="7">
        <v>3238.1105809999999</v>
      </c>
      <c r="HZ17" s="7">
        <v>35.889574430000003</v>
      </c>
      <c r="IA17" s="7">
        <v>3235.5415910000002</v>
      </c>
      <c r="IB17" s="7">
        <v>35.891540650000003</v>
      </c>
      <c r="IC17" s="7">
        <v>3237.5189529999998</v>
      </c>
      <c r="ID17" s="7">
        <v>35.884276620000001</v>
      </c>
      <c r="IE17" s="7">
        <v>3240.043557</v>
      </c>
      <c r="IF17" s="7">
        <v>35.875531629999998</v>
      </c>
      <c r="IG17" s="7">
        <v>3233.9467540000001</v>
      </c>
      <c r="IH17" s="7">
        <v>35.879757640000001</v>
      </c>
      <c r="II17" s="7">
        <v>3237.964113</v>
      </c>
      <c r="IJ17" s="7">
        <v>0</v>
      </c>
      <c r="IK17" s="7">
        <v>0</v>
      </c>
      <c r="IL17" s="1"/>
      <c r="IM17" s="1"/>
      <c r="IN17" s="1"/>
      <c r="IO17" s="1"/>
      <c r="IP17" s="1"/>
      <c r="IS17" s="3">
        <f t="shared" si="20"/>
        <v>1.5005165289256199E-4</v>
      </c>
      <c r="IT17">
        <f t="shared" si="21"/>
        <v>4840000</v>
      </c>
      <c r="IV17" s="3">
        <f t="shared" si="31"/>
        <v>7.6140697329196393E-5</v>
      </c>
      <c r="IW17" s="3">
        <f t="shared" si="32"/>
        <v>2.2396260845592756E-4</v>
      </c>
      <c r="IY17" s="3">
        <f t="shared" si="22"/>
        <v>0.98</v>
      </c>
      <c r="IZ17" s="3">
        <f t="shared" si="22"/>
        <v>0.91</v>
      </c>
      <c r="JA17" s="3">
        <f t="shared" si="22"/>
        <v>0.86</v>
      </c>
      <c r="JB17" s="3">
        <f t="shared" si="3"/>
        <v>0.86</v>
      </c>
      <c r="JC17" s="3">
        <f t="shared" si="3"/>
        <v>0.86</v>
      </c>
      <c r="JD17" s="3">
        <f t="shared" si="3"/>
        <v>0.85</v>
      </c>
      <c r="JE17" s="3">
        <f t="shared" si="3"/>
        <v>0.84</v>
      </c>
      <c r="JF17" s="3">
        <f t="shared" si="3"/>
        <v>0.82</v>
      </c>
      <c r="JG17" s="3">
        <f t="shared" si="3"/>
        <v>0.8</v>
      </c>
      <c r="JH17" s="3">
        <f t="shared" si="3"/>
        <v>0.78</v>
      </c>
      <c r="JI17" s="3">
        <f t="shared" si="3"/>
        <v>0.78</v>
      </c>
      <c r="JJ17" s="3">
        <f t="shared" si="3"/>
        <v>0.78</v>
      </c>
      <c r="JK17" s="3">
        <f t="shared" si="3"/>
        <v>0.78</v>
      </c>
      <c r="JL17" s="3">
        <f t="shared" si="3"/>
        <v>0.78</v>
      </c>
      <c r="JM17" s="3">
        <f t="shared" si="3"/>
        <v>0.78</v>
      </c>
      <c r="JN17" s="3">
        <f t="shared" si="3"/>
        <v>0.78</v>
      </c>
      <c r="JO17" s="3">
        <f t="shared" si="3"/>
        <v>0.78</v>
      </c>
      <c r="JP17" s="3">
        <f t="shared" si="4"/>
        <v>0.78</v>
      </c>
      <c r="JQ17" s="3">
        <f t="shared" si="4"/>
        <v>0.77</v>
      </c>
      <c r="JR17" s="3">
        <f t="shared" si="4"/>
        <v>0.74</v>
      </c>
      <c r="JS17" s="3">
        <f t="shared" si="4"/>
        <v>0.63</v>
      </c>
      <c r="JT17" s="3">
        <f t="shared" si="4"/>
        <v>0.62</v>
      </c>
      <c r="JU17" s="3">
        <f t="shared" si="4"/>
        <v>0.11</v>
      </c>
      <c r="JV17" s="3">
        <f t="shared" si="4"/>
        <v>0.04</v>
      </c>
      <c r="JW17" s="14">
        <f t="shared" si="23"/>
        <v>14.476481636519225</v>
      </c>
      <c r="JX17" s="1">
        <f t="shared" si="24"/>
        <v>359.30092180000003</v>
      </c>
      <c r="JY17" s="1">
        <f t="shared" si="25"/>
        <v>94.925693670258624</v>
      </c>
      <c r="JZ17" s="11">
        <f t="shared" si="26"/>
        <v>356.68980268701944</v>
      </c>
      <c r="KA17" s="11">
        <f t="shared" si="27"/>
        <v>361.91204091298061</v>
      </c>
      <c r="KB17" s="3">
        <f t="shared" si="28"/>
        <v>1.3718838564885363E-3</v>
      </c>
      <c r="KC17" s="3">
        <f t="shared" si="29"/>
        <v>1.3819266223076925E-3</v>
      </c>
      <c r="KD17" s="3">
        <v>13</v>
      </c>
      <c r="KE17" s="3">
        <f t="shared" si="30"/>
        <v>155.41758238461537</v>
      </c>
      <c r="KF17" s="3">
        <f t="shared" si="30"/>
        <v>119.40321215384614</v>
      </c>
      <c r="KG17" s="3">
        <f t="shared" si="30"/>
        <v>110.48032199999999</v>
      </c>
      <c r="KH17" s="3">
        <f t="shared" si="5"/>
        <v>107.08318423076922</v>
      </c>
      <c r="KI17" s="3">
        <f t="shared" si="5"/>
        <v>103.21109123076923</v>
      </c>
      <c r="KJ17" s="3">
        <f t="shared" si="5"/>
        <v>100.51674207692307</v>
      </c>
      <c r="KK17" s="3">
        <f t="shared" si="5"/>
        <v>97.498168461538469</v>
      </c>
      <c r="KL17" s="3">
        <f t="shared" si="5"/>
        <v>95.770168846153851</v>
      </c>
      <c r="KM17" s="3">
        <f t="shared" si="5"/>
        <v>93.565384615384602</v>
      </c>
      <c r="KN17" s="3">
        <f t="shared" si="5"/>
        <v>90.995069000000001</v>
      </c>
      <c r="KO17" s="3">
        <f t="shared" si="5"/>
        <v>85.824457615384617</v>
      </c>
      <c r="KP17" s="3">
        <f t="shared" si="5"/>
        <v>80.115384615384613</v>
      </c>
      <c r="KQ17" s="3">
        <f t="shared" si="5"/>
        <v>73.84615384615384</v>
      </c>
      <c r="KR17" s="3">
        <f t="shared" si="5"/>
        <v>67.224852069230764</v>
      </c>
      <c r="KS17" s="3">
        <f t="shared" si="5"/>
        <v>60.766272192307689</v>
      </c>
      <c r="KT17" s="3">
        <f t="shared" si="5"/>
        <v>54.344181461538469</v>
      </c>
      <c r="KU17" s="3">
        <f t="shared" si="5"/>
        <v>47.594674553846161</v>
      </c>
      <c r="KV17" s="3">
        <f t="shared" si="6"/>
        <v>40.112426038461535</v>
      </c>
      <c r="KW17" s="3">
        <f t="shared" si="6"/>
        <v>33.27072926923077</v>
      </c>
      <c r="KX17" s="3">
        <f t="shared" si="6"/>
        <v>26.695426192307693</v>
      </c>
      <c r="KY17" s="3">
        <f t="shared" si="6"/>
        <v>21.412698415384618</v>
      </c>
      <c r="KZ17" s="3">
        <f t="shared" si="6"/>
        <v>11.130272953846154</v>
      </c>
      <c r="LA17" s="3">
        <f t="shared" si="6"/>
        <v>0.62237762230769234</v>
      </c>
      <c r="LB17" s="3">
        <f t="shared" si="6"/>
        <v>0.51923076923076927</v>
      </c>
    </row>
    <row r="18" spans="1:314">
      <c r="A18" s="7">
        <v>280000</v>
      </c>
      <c r="B18" s="7">
        <v>859.4</v>
      </c>
      <c r="C18" s="7">
        <v>916838.6</v>
      </c>
      <c r="D18" s="11">
        <f t="shared" si="7"/>
        <v>178270.24</v>
      </c>
      <c r="E18" s="11">
        <f t="shared" si="8"/>
        <v>1.2277142857142857E-4</v>
      </c>
      <c r="F18" s="11">
        <f t="shared" si="9"/>
        <v>746.24487763357774</v>
      </c>
      <c r="G18" s="11">
        <f t="shared" si="10"/>
        <v>972.55512236642221</v>
      </c>
      <c r="H18" s="11">
        <f t="shared" si="11"/>
        <v>9.5184295616527779E-9</v>
      </c>
      <c r="I18" s="11">
        <f t="shared" si="12"/>
        <v>1.2405039826102325E-8</v>
      </c>
      <c r="J18" s="1"/>
      <c r="K18" s="7">
        <v>280000</v>
      </c>
      <c r="L18" s="7">
        <v>78400000000</v>
      </c>
      <c r="M18" s="1"/>
      <c r="N18" s="7">
        <v>0</v>
      </c>
      <c r="O18" s="7">
        <v>0</v>
      </c>
      <c r="P18" s="7">
        <v>77.39</v>
      </c>
      <c r="Q18" s="7">
        <v>7813.91</v>
      </c>
      <c r="R18" s="11">
        <f t="shared" si="0"/>
        <v>1824.6979000000001</v>
      </c>
      <c r="S18" s="11">
        <f t="shared" si="13"/>
        <v>65.941982618391947</v>
      </c>
      <c r="T18" s="11">
        <f t="shared" si="14"/>
        <v>88.838017381608054</v>
      </c>
      <c r="U18" s="1"/>
      <c r="V18" s="1"/>
      <c r="W18" s="5">
        <v>279805.86</v>
      </c>
      <c r="X18" s="5">
        <f t="shared" si="15"/>
        <v>0.99930664285714277</v>
      </c>
      <c r="Y18" s="5">
        <f t="shared" si="16"/>
        <v>0.99987365714285714</v>
      </c>
      <c r="Z18" s="5">
        <v>663.91</v>
      </c>
      <c r="AA18" s="5">
        <v>589302.82999999996</v>
      </c>
      <c r="AB18" s="1"/>
      <c r="AC18" s="5">
        <v>6999115.5999999996</v>
      </c>
      <c r="AD18" s="1"/>
      <c r="AE18" s="1"/>
      <c r="AF18" s="5">
        <v>50.493447029999999</v>
      </c>
      <c r="AG18" s="12">
        <v>4.3935185185185188E-3</v>
      </c>
      <c r="AH18" s="5">
        <v>1.7979798</v>
      </c>
      <c r="AI18" s="5">
        <v>3.7575757599999999</v>
      </c>
      <c r="AJ18" s="5">
        <v>2705.1649480000001</v>
      </c>
      <c r="AK18" s="5">
        <v>326904056.5</v>
      </c>
      <c r="AL18" s="5">
        <v>2821.0752689999999</v>
      </c>
      <c r="AM18" s="5">
        <v>340964430</v>
      </c>
      <c r="AN18" s="5">
        <v>2851.619565</v>
      </c>
      <c r="AO18" s="5">
        <v>344670561.80000001</v>
      </c>
      <c r="AP18" s="5">
        <v>2851.9239130000001</v>
      </c>
      <c r="AQ18" s="5">
        <v>344670579.89999998</v>
      </c>
      <c r="AR18" s="5">
        <v>2852.1847830000002</v>
      </c>
      <c r="AS18" s="5">
        <v>344670586.10000002</v>
      </c>
      <c r="AT18" s="5">
        <v>2883.582418</v>
      </c>
      <c r="AU18" s="5">
        <v>348458162.19999999</v>
      </c>
      <c r="AV18" s="5">
        <v>4088.8461539999998</v>
      </c>
      <c r="AW18" s="5">
        <v>480679202.10000002</v>
      </c>
      <c r="AX18" s="5">
        <v>2981.659091</v>
      </c>
      <c r="AY18" s="5">
        <v>360337406.10000002</v>
      </c>
      <c r="AZ18" s="5">
        <v>3086.741176</v>
      </c>
      <c r="BA18" s="5">
        <v>373055195.10000002</v>
      </c>
      <c r="BB18" s="5">
        <v>2423.380952</v>
      </c>
      <c r="BC18" s="5">
        <v>336304124.5</v>
      </c>
      <c r="BD18" s="5">
        <v>485.9638554</v>
      </c>
      <c r="BE18" s="5">
        <v>19300271</v>
      </c>
      <c r="BF18" s="5">
        <v>492.18292680000002</v>
      </c>
      <c r="BG18" s="5">
        <v>19535651.550000001</v>
      </c>
      <c r="BH18" s="5">
        <v>492.40243900000002</v>
      </c>
      <c r="BI18" s="5">
        <v>19535655.399999999</v>
      </c>
      <c r="BJ18" s="5">
        <v>493.0853659</v>
      </c>
      <c r="BK18" s="5">
        <v>19535693.48</v>
      </c>
      <c r="BL18" s="5">
        <v>499.37037040000001</v>
      </c>
      <c r="BM18" s="7">
        <v>19776878.879999999</v>
      </c>
      <c r="BN18" s="7">
        <v>5.5584415600000003</v>
      </c>
      <c r="BO18" s="7">
        <v>106.3116883</v>
      </c>
      <c r="BP18" s="7">
        <v>6.0909090900000002</v>
      </c>
      <c r="BQ18" s="7">
        <v>118.8441558</v>
      </c>
      <c r="BR18" s="7">
        <v>7.3421052600000003</v>
      </c>
      <c r="BS18" s="7">
        <v>167.94736839999999</v>
      </c>
      <c r="BT18" s="7">
        <v>11.301369859999999</v>
      </c>
      <c r="BU18" s="7">
        <v>1282.7808219999999</v>
      </c>
      <c r="BV18" s="7">
        <v>755.7142857</v>
      </c>
      <c r="BW18" s="7">
        <v>35165227.329999998</v>
      </c>
      <c r="BX18" s="7">
        <v>5080.8166670000001</v>
      </c>
      <c r="BY18" s="7">
        <v>1138519951</v>
      </c>
      <c r="BZ18" s="7">
        <v>79.53846154</v>
      </c>
      <c r="CA18" s="7">
        <v>9805.3846150000008</v>
      </c>
      <c r="CB18" s="7">
        <v>97.166666669999998</v>
      </c>
      <c r="CC18" s="7">
        <v>12996.166670000001</v>
      </c>
      <c r="CD18" s="1"/>
      <c r="CE18" s="1"/>
      <c r="CF18" s="1"/>
      <c r="CG18" s="1"/>
      <c r="CH18" s="7">
        <v>30.98989899</v>
      </c>
      <c r="CI18" s="7">
        <v>1293.2525250000001</v>
      </c>
      <c r="CJ18" s="7">
        <v>81.257731960000001</v>
      </c>
      <c r="CK18" s="7">
        <v>28476.618559999999</v>
      </c>
      <c r="CL18" s="7">
        <v>79.096774190000005</v>
      </c>
      <c r="CM18" s="7">
        <v>27918.77419</v>
      </c>
      <c r="CN18" s="7">
        <v>80.130434780000002</v>
      </c>
      <c r="CO18" s="7">
        <v>28166.326089999999</v>
      </c>
      <c r="CP18" s="7">
        <v>85.608695650000001</v>
      </c>
      <c r="CQ18" s="7">
        <v>34216.282610000002</v>
      </c>
      <c r="CR18" s="7">
        <v>91.163043479999999</v>
      </c>
      <c r="CS18" s="7">
        <v>36014.184780000003</v>
      </c>
      <c r="CT18" s="7">
        <v>90.032967029999995</v>
      </c>
      <c r="CU18" s="7">
        <v>29294.560440000001</v>
      </c>
      <c r="CV18" s="7">
        <v>98.07692308</v>
      </c>
      <c r="CW18" s="7">
        <v>34632.340660000002</v>
      </c>
      <c r="CX18" s="7">
        <v>91.670454550000002</v>
      </c>
      <c r="CY18" s="7">
        <v>28638.829549999999</v>
      </c>
      <c r="CZ18" s="7">
        <v>92.105882350000002</v>
      </c>
      <c r="DA18" s="7">
        <v>28974.670590000002</v>
      </c>
      <c r="DB18" s="7">
        <v>89.166666669999998</v>
      </c>
      <c r="DC18" s="7">
        <v>25396.523809999999</v>
      </c>
      <c r="DD18" s="7">
        <v>82.14457831</v>
      </c>
      <c r="DE18" s="7">
        <v>16448.240959999999</v>
      </c>
      <c r="DF18" s="7">
        <v>85.365853659999999</v>
      </c>
      <c r="DG18" s="7">
        <v>17292.26829</v>
      </c>
      <c r="DH18" s="7">
        <v>88.56097561</v>
      </c>
      <c r="DI18" s="7">
        <v>18239.73171</v>
      </c>
      <c r="DJ18" s="7">
        <v>95.975609759999998</v>
      </c>
      <c r="DK18" s="7">
        <v>22744.365849999998</v>
      </c>
      <c r="DL18" s="7">
        <v>99.58024691</v>
      </c>
      <c r="DM18" s="7">
        <v>23832.666669999999</v>
      </c>
      <c r="DN18" s="7">
        <v>91.389610390000001</v>
      </c>
      <c r="DO18" s="7">
        <v>16501.675319999998</v>
      </c>
      <c r="DP18" s="7">
        <v>100.0909091</v>
      </c>
      <c r="DQ18" s="7">
        <v>19049.441559999999</v>
      </c>
      <c r="DR18" s="7">
        <v>115.9605263</v>
      </c>
      <c r="DS18" s="7">
        <v>26364.276320000001</v>
      </c>
      <c r="DT18" s="7">
        <v>131.28767120000001</v>
      </c>
      <c r="DU18" s="7">
        <v>32959.78082</v>
      </c>
      <c r="DV18" s="7">
        <v>148.34920640000001</v>
      </c>
      <c r="DW18" s="7">
        <v>40244.79365</v>
      </c>
      <c r="DX18" s="7">
        <v>197.9</v>
      </c>
      <c r="DY18" s="7">
        <v>69884.43333</v>
      </c>
      <c r="DZ18" s="7">
        <v>608.84615389999999</v>
      </c>
      <c r="EA18" s="7">
        <v>478903.46149999998</v>
      </c>
      <c r="EB18" s="7">
        <v>703.5</v>
      </c>
      <c r="EC18" s="7">
        <v>622812.5</v>
      </c>
      <c r="ED18" s="11">
        <f t="shared" si="17"/>
        <v>127900.25</v>
      </c>
      <c r="EE18" s="11">
        <f t="shared" si="18"/>
        <v>312.21349891245495</v>
      </c>
      <c r="EF18" s="11">
        <f t="shared" si="19"/>
        <v>1094.786501087545</v>
      </c>
      <c r="EG18" s="1"/>
      <c r="EH18" s="7">
        <v>530.31557080000005</v>
      </c>
      <c r="EI18" s="7">
        <v>619.48618390000001</v>
      </c>
      <c r="EJ18" s="7">
        <v>634.05480439999997</v>
      </c>
      <c r="EK18" s="7">
        <v>640.21324630000004</v>
      </c>
      <c r="EL18" s="7">
        <v>645.83540310000001</v>
      </c>
      <c r="EM18" s="7">
        <v>649.81533639999998</v>
      </c>
      <c r="EN18" s="7">
        <v>652.07751570000005</v>
      </c>
      <c r="EO18" s="7">
        <v>656.74315999999999</v>
      </c>
      <c r="EP18" s="7">
        <v>664.62596080000003</v>
      </c>
      <c r="EQ18" s="7">
        <v>671.88012200000003</v>
      </c>
      <c r="ER18" s="7">
        <v>678.54364929999997</v>
      </c>
      <c r="ES18" s="7">
        <v>682.01296490000004</v>
      </c>
      <c r="ET18" s="7">
        <v>686.42338470000004</v>
      </c>
      <c r="EU18" s="7">
        <v>689.32524049999995</v>
      </c>
      <c r="EV18" s="7">
        <v>692.16657350000003</v>
      </c>
      <c r="EW18" s="7">
        <v>696.6492002</v>
      </c>
      <c r="EX18" s="7">
        <v>700.22371399999997</v>
      </c>
      <c r="EY18" s="7">
        <v>704.42502539999998</v>
      </c>
      <c r="EZ18" s="7">
        <v>708.58237789999998</v>
      </c>
      <c r="FA18" s="7">
        <v>712.12002589999997</v>
      </c>
      <c r="FB18" s="7">
        <v>718.42915570000002</v>
      </c>
      <c r="FC18" s="7">
        <v>721.11499860000004</v>
      </c>
      <c r="FD18" s="7">
        <v>724.67025669999998</v>
      </c>
      <c r="FE18" s="7">
        <v>724.68208830000003</v>
      </c>
      <c r="FF18" s="1"/>
      <c r="FG18" s="7">
        <v>99</v>
      </c>
      <c r="FH18" s="7">
        <v>97</v>
      </c>
      <c r="FI18" s="7">
        <v>93</v>
      </c>
      <c r="FJ18" s="7">
        <v>92</v>
      </c>
      <c r="FK18" s="7">
        <v>92</v>
      </c>
      <c r="FL18" s="7">
        <v>92</v>
      </c>
      <c r="FM18" s="7">
        <v>91</v>
      </c>
      <c r="FN18" s="7">
        <v>91</v>
      </c>
      <c r="FO18" s="7">
        <v>88</v>
      </c>
      <c r="FP18" s="7">
        <v>85</v>
      </c>
      <c r="FQ18" s="7">
        <v>84</v>
      </c>
      <c r="FR18" s="7">
        <v>83</v>
      </c>
      <c r="FS18" s="7">
        <v>82</v>
      </c>
      <c r="FT18" s="7">
        <v>82</v>
      </c>
      <c r="FU18" s="7">
        <v>82</v>
      </c>
      <c r="FV18" s="7">
        <v>81</v>
      </c>
      <c r="FW18" s="7">
        <v>77</v>
      </c>
      <c r="FX18" s="7">
        <v>77</v>
      </c>
      <c r="FY18" s="7">
        <v>76</v>
      </c>
      <c r="FZ18" s="7">
        <v>73</v>
      </c>
      <c r="GA18" s="7">
        <v>63</v>
      </c>
      <c r="GB18" s="7">
        <v>60</v>
      </c>
      <c r="GC18" s="7">
        <v>13</v>
      </c>
      <c r="GD18" s="7">
        <v>6</v>
      </c>
      <c r="GE18" s="1"/>
      <c r="GF18" s="7">
        <v>2673.969697</v>
      </c>
      <c r="GG18" s="7">
        <v>1951.824742</v>
      </c>
      <c r="GH18" s="7">
        <v>1782.5053760000001</v>
      </c>
      <c r="GI18" s="7">
        <v>1745.5543479999999</v>
      </c>
      <c r="GJ18" s="7">
        <v>1680.836957</v>
      </c>
      <c r="GK18" s="7">
        <v>1615.5652170000001</v>
      </c>
      <c r="GL18" s="7">
        <v>1564.56044</v>
      </c>
      <c r="GM18" s="7">
        <v>1499.857143</v>
      </c>
      <c r="GN18" s="7">
        <v>1479.477273</v>
      </c>
      <c r="GO18" s="7">
        <v>1450.6470589999999</v>
      </c>
      <c r="GP18" s="7">
        <v>1382.9285709999999</v>
      </c>
      <c r="GQ18" s="7">
        <v>1304.9397590000001</v>
      </c>
      <c r="GR18" s="7">
        <v>1218.585366</v>
      </c>
      <c r="GS18" s="7">
        <v>1110.8780489999999</v>
      </c>
      <c r="GT18" s="7">
        <v>1007.1829269999999</v>
      </c>
      <c r="GU18" s="7">
        <v>912.27160490000006</v>
      </c>
      <c r="GV18" s="7">
        <v>838.50649350000003</v>
      </c>
      <c r="GW18" s="7">
        <v>704.36363640000002</v>
      </c>
      <c r="GX18" s="7">
        <v>582.27631580000002</v>
      </c>
      <c r="GY18" s="7">
        <v>465.36986300000001</v>
      </c>
      <c r="GZ18" s="7">
        <v>368.60317459999999</v>
      </c>
      <c r="HA18" s="7">
        <v>199.6166667</v>
      </c>
      <c r="HB18" s="7">
        <v>10.46153846</v>
      </c>
      <c r="HC18" s="7">
        <v>7.1666666699999997</v>
      </c>
      <c r="HD18" s="1"/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1"/>
      <c r="HN18" s="4" t="s">
        <v>109</v>
      </c>
      <c r="HO18" s="7">
        <v>386.4736929</v>
      </c>
      <c r="HP18" s="7">
        <v>149460.18489999999</v>
      </c>
      <c r="HQ18" s="1"/>
      <c r="HR18" s="7">
        <v>39.056830640000001</v>
      </c>
      <c r="HS18" s="7">
        <v>4854.4380469999996</v>
      </c>
      <c r="HT18" s="7">
        <v>38.660190720000003</v>
      </c>
      <c r="HU18" s="7">
        <v>4735.9110769999998</v>
      </c>
      <c r="HV18" s="7">
        <v>38.734525869999999</v>
      </c>
      <c r="HW18" s="7">
        <v>4740.4520730000004</v>
      </c>
      <c r="HX18" s="7">
        <v>38.69646547</v>
      </c>
      <c r="HY18" s="7">
        <v>4737.0753070000001</v>
      </c>
      <c r="HZ18" s="7">
        <v>38.600001050000003</v>
      </c>
      <c r="IA18" s="7">
        <v>4726.5714310000003</v>
      </c>
      <c r="IB18" s="7">
        <v>38.53196329</v>
      </c>
      <c r="IC18" s="7">
        <v>4723.11823</v>
      </c>
      <c r="ID18" s="7">
        <v>38.481966579999998</v>
      </c>
      <c r="IE18" s="7">
        <v>4721.5476699999999</v>
      </c>
      <c r="IF18" s="7">
        <v>38.548636989999999</v>
      </c>
      <c r="IG18" s="7">
        <v>4720.8957010000004</v>
      </c>
      <c r="IH18" s="7">
        <v>38.578215550000003</v>
      </c>
      <c r="II18" s="7">
        <v>4727.3140329999997</v>
      </c>
      <c r="IJ18" s="7">
        <v>0</v>
      </c>
      <c r="IK18" s="7">
        <v>0</v>
      </c>
      <c r="IL18" s="1"/>
      <c r="IM18" s="1"/>
      <c r="IN18" s="1"/>
      <c r="IO18" s="1"/>
      <c r="IP18" s="1"/>
      <c r="IS18" s="3">
        <f t="shared" si="20"/>
        <v>1.4535123966942149E-4</v>
      </c>
      <c r="IT18">
        <f t="shared" si="21"/>
        <v>4840000</v>
      </c>
      <c r="IV18" s="3">
        <f t="shared" si="31"/>
        <v>6.4506921262903917E-5</v>
      </c>
      <c r="IW18" s="3">
        <f t="shared" si="32"/>
        <v>2.2619555807593906E-4</v>
      </c>
      <c r="IY18" s="3">
        <f t="shared" si="22"/>
        <v>0.99</v>
      </c>
      <c r="IZ18" s="3">
        <f t="shared" si="22"/>
        <v>0.97</v>
      </c>
      <c r="JA18" s="3">
        <f t="shared" si="22"/>
        <v>0.93</v>
      </c>
      <c r="JB18" s="3">
        <f t="shared" si="3"/>
        <v>0.92</v>
      </c>
      <c r="JC18" s="3">
        <f t="shared" si="3"/>
        <v>0.92</v>
      </c>
      <c r="JD18" s="3">
        <f t="shared" si="3"/>
        <v>0.92</v>
      </c>
      <c r="JE18" s="3">
        <f t="shared" si="3"/>
        <v>0.91</v>
      </c>
      <c r="JF18" s="3">
        <f t="shared" si="3"/>
        <v>0.91</v>
      </c>
      <c r="JG18" s="3">
        <f t="shared" si="3"/>
        <v>0.88</v>
      </c>
      <c r="JH18" s="3">
        <f t="shared" si="3"/>
        <v>0.85</v>
      </c>
      <c r="JI18" s="3">
        <f t="shared" si="3"/>
        <v>0.84</v>
      </c>
      <c r="JJ18" s="3">
        <f t="shared" si="3"/>
        <v>0.83</v>
      </c>
      <c r="JK18" s="3">
        <f t="shared" si="3"/>
        <v>0.82</v>
      </c>
      <c r="JL18" s="3">
        <f t="shared" si="3"/>
        <v>0.82</v>
      </c>
      <c r="JM18" s="3">
        <f t="shared" si="3"/>
        <v>0.82</v>
      </c>
      <c r="JN18" s="3">
        <f t="shared" si="3"/>
        <v>0.81</v>
      </c>
      <c r="JO18" s="3">
        <f t="shared" si="3"/>
        <v>0.77</v>
      </c>
      <c r="JP18" s="3">
        <f t="shared" si="4"/>
        <v>0.77</v>
      </c>
      <c r="JQ18" s="3">
        <f t="shared" si="4"/>
        <v>0.76</v>
      </c>
      <c r="JR18" s="3">
        <f t="shared" si="4"/>
        <v>0.73</v>
      </c>
      <c r="JS18" s="3">
        <f t="shared" si="4"/>
        <v>0.63</v>
      </c>
      <c r="JT18" s="3">
        <f t="shared" si="4"/>
        <v>0.6</v>
      </c>
      <c r="JU18" s="3">
        <f t="shared" si="4"/>
        <v>0.13</v>
      </c>
      <c r="JV18" s="3">
        <f t="shared" si="4"/>
        <v>0.06</v>
      </c>
      <c r="JW18" s="14">
        <f t="shared" si="23"/>
        <v>15.565216172129469</v>
      </c>
      <c r="JX18" s="1">
        <f t="shared" si="24"/>
        <v>386.4736929</v>
      </c>
      <c r="JY18" s="1">
        <f t="shared" si="25"/>
        <v>98.269596236466896</v>
      </c>
      <c r="JZ18" s="11">
        <f t="shared" si="26"/>
        <v>383.81698149676328</v>
      </c>
      <c r="KA18" s="11">
        <f t="shared" si="27"/>
        <v>389.13040430323673</v>
      </c>
      <c r="KB18" s="3">
        <f t="shared" si="28"/>
        <v>1.3707749339170116E-3</v>
      </c>
      <c r="KC18" s="3">
        <f t="shared" si="29"/>
        <v>1.3802631889285714E-3</v>
      </c>
      <c r="KD18" s="3">
        <v>14</v>
      </c>
      <c r="KE18" s="3">
        <f t="shared" si="30"/>
        <v>190.99783550000001</v>
      </c>
      <c r="KF18" s="3">
        <f t="shared" si="30"/>
        <v>139.41605300000001</v>
      </c>
      <c r="KG18" s="3">
        <f t="shared" si="30"/>
        <v>127.32181257142858</v>
      </c>
      <c r="KH18" s="3">
        <f t="shared" si="5"/>
        <v>124.68245342857142</v>
      </c>
      <c r="KI18" s="3">
        <f t="shared" si="5"/>
        <v>120.05978264285714</v>
      </c>
      <c r="KJ18" s="3">
        <f t="shared" si="5"/>
        <v>115.39751550000001</v>
      </c>
      <c r="KK18" s="3">
        <f t="shared" si="5"/>
        <v>111.75431714285715</v>
      </c>
      <c r="KL18" s="3">
        <f t="shared" si="5"/>
        <v>107.13265307142856</v>
      </c>
      <c r="KM18" s="3">
        <f t="shared" si="5"/>
        <v>105.67694807142857</v>
      </c>
      <c r="KN18" s="3">
        <f t="shared" si="5"/>
        <v>103.61764707142856</v>
      </c>
      <c r="KO18" s="3">
        <f t="shared" si="5"/>
        <v>98.780612214285711</v>
      </c>
      <c r="KP18" s="3">
        <f t="shared" si="5"/>
        <v>93.209982785714288</v>
      </c>
      <c r="KQ18" s="3">
        <f t="shared" si="5"/>
        <v>87.041811857142861</v>
      </c>
      <c r="KR18" s="3">
        <f t="shared" si="5"/>
        <v>79.348432071428562</v>
      </c>
      <c r="KS18" s="3">
        <f t="shared" si="5"/>
        <v>71.941637642857145</v>
      </c>
      <c r="KT18" s="3">
        <f t="shared" si="5"/>
        <v>65.162257492857151</v>
      </c>
      <c r="KU18" s="3">
        <f t="shared" si="5"/>
        <v>59.893320964285714</v>
      </c>
      <c r="KV18" s="3">
        <f t="shared" si="6"/>
        <v>50.311688314285718</v>
      </c>
      <c r="KW18" s="3">
        <f t="shared" si="6"/>
        <v>41.591165414285719</v>
      </c>
      <c r="KX18" s="3">
        <f t="shared" si="6"/>
        <v>33.2407045</v>
      </c>
      <c r="KY18" s="3">
        <f t="shared" si="6"/>
        <v>26.328798185714284</v>
      </c>
      <c r="KZ18" s="3">
        <f t="shared" si="6"/>
        <v>14.258333335714285</v>
      </c>
      <c r="LA18" s="3">
        <f t="shared" si="6"/>
        <v>0.74725274714285717</v>
      </c>
      <c r="LB18" s="3">
        <f t="shared" si="6"/>
        <v>0.51190476214285707</v>
      </c>
    </row>
    <row r="19" spans="1:314">
      <c r="A19" s="7">
        <v>300000</v>
      </c>
      <c r="B19" s="7">
        <v>892.04</v>
      </c>
      <c r="C19" s="7">
        <v>963049.42</v>
      </c>
      <c r="D19" s="11">
        <f t="shared" si="7"/>
        <v>167314.0584000001</v>
      </c>
      <c r="E19" s="11">
        <f t="shared" si="8"/>
        <v>1.1893866666666666E-4</v>
      </c>
      <c r="F19" s="11">
        <f t="shared" si="9"/>
        <v>782.41716966561387</v>
      </c>
      <c r="G19" s="11">
        <f t="shared" si="10"/>
        <v>1001.6628303343861</v>
      </c>
      <c r="H19" s="11">
        <f t="shared" si="11"/>
        <v>8.6935241073957098E-9</v>
      </c>
      <c r="I19" s="11">
        <f t="shared" si="12"/>
        <v>1.1129587003715401E-8</v>
      </c>
      <c r="J19" s="1"/>
      <c r="K19" s="7">
        <v>300000</v>
      </c>
      <c r="L19" s="7">
        <v>90000000000</v>
      </c>
      <c r="M19" s="1"/>
      <c r="N19" s="7">
        <v>0</v>
      </c>
      <c r="O19" s="7">
        <v>0</v>
      </c>
      <c r="P19" s="7">
        <v>79.56</v>
      </c>
      <c r="Q19" s="7">
        <v>7893.04</v>
      </c>
      <c r="R19" s="11">
        <f t="shared" si="0"/>
        <v>1563.2464</v>
      </c>
      <c r="S19" s="11">
        <f t="shared" si="13"/>
        <v>68.963839873161604</v>
      </c>
      <c r="T19" s="11">
        <f t="shared" si="14"/>
        <v>90.156160126838401</v>
      </c>
      <c r="U19" s="1"/>
      <c r="V19" s="1"/>
      <c r="W19" s="5">
        <v>299805.15000000002</v>
      </c>
      <c r="X19" s="5">
        <f t="shared" si="15"/>
        <v>0.99935050000000003</v>
      </c>
      <c r="Y19" s="5">
        <f t="shared" si="16"/>
        <v>0.99987772799999997</v>
      </c>
      <c r="Z19" s="5">
        <v>697.02</v>
      </c>
      <c r="AA19" s="5">
        <v>623442.57999999996</v>
      </c>
      <c r="AB19" s="1"/>
      <c r="AC19" s="5">
        <v>7499082.96</v>
      </c>
      <c r="AD19" s="1"/>
      <c r="AE19" s="1"/>
      <c r="AF19" s="5">
        <v>50.493617039999997</v>
      </c>
      <c r="AG19" s="12">
        <v>4.8842592592592592E-3</v>
      </c>
      <c r="AH19" s="5">
        <v>2.33</v>
      </c>
      <c r="AI19" s="5">
        <v>12.47</v>
      </c>
      <c r="AJ19" s="5">
        <v>2911.6</v>
      </c>
      <c r="AK19" s="5">
        <v>803742184.39999998</v>
      </c>
      <c r="AL19" s="5">
        <v>4307.5333330000003</v>
      </c>
      <c r="AM19" s="5">
        <v>985521553.29999995</v>
      </c>
      <c r="AN19" s="5">
        <v>4307.6111110000002</v>
      </c>
      <c r="AO19" s="5">
        <v>985521553.79999995</v>
      </c>
      <c r="AP19" s="5">
        <v>4307.8888889999998</v>
      </c>
      <c r="AQ19" s="5">
        <v>985521563.20000005</v>
      </c>
      <c r="AR19" s="5">
        <v>4777.7777779999997</v>
      </c>
      <c r="AS19" s="5">
        <v>1005387527</v>
      </c>
      <c r="AT19" s="5">
        <v>4737.6477269999996</v>
      </c>
      <c r="AU19" s="5">
        <v>996736397.20000005</v>
      </c>
      <c r="AV19" s="5">
        <v>4356.430233</v>
      </c>
      <c r="AW19" s="5">
        <v>999126395.10000002</v>
      </c>
      <c r="AX19" s="5">
        <v>4406.3999999999996</v>
      </c>
      <c r="AY19" s="5">
        <v>1010880639</v>
      </c>
      <c r="AZ19" s="5">
        <v>3501.303797</v>
      </c>
      <c r="BA19" s="5">
        <v>966525442.5</v>
      </c>
      <c r="BB19" s="5">
        <v>3545.7948719999999</v>
      </c>
      <c r="BC19" s="5">
        <v>978916753.60000002</v>
      </c>
      <c r="BD19" s="5">
        <v>3546.128205</v>
      </c>
      <c r="BE19" s="5">
        <v>978916767.89999998</v>
      </c>
      <c r="BF19" s="5">
        <v>4.2207792199999998</v>
      </c>
      <c r="BG19" s="5">
        <v>79.493506490000001</v>
      </c>
      <c r="BH19" s="5">
        <v>3.56</v>
      </c>
      <c r="BI19" s="5">
        <v>22.92</v>
      </c>
      <c r="BJ19" s="5">
        <v>3.8</v>
      </c>
      <c r="BK19" s="5">
        <v>30.36</v>
      </c>
      <c r="BL19" s="5">
        <v>4.4533333300000004</v>
      </c>
      <c r="BM19" s="7">
        <v>49.41333333</v>
      </c>
      <c r="BN19" s="7">
        <v>4.4657534200000004</v>
      </c>
      <c r="BO19" s="7">
        <v>43.917808219999998</v>
      </c>
      <c r="BP19" s="7">
        <v>5.5890411000000002</v>
      </c>
      <c r="BQ19" s="7">
        <v>77.835616439999995</v>
      </c>
      <c r="BR19" s="7">
        <v>5.4788732400000004</v>
      </c>
      <c r="BS19" s="7">
        <v>66.295774649999998</v>
      </c>
      <c r="BT19" s="7">
        <v>7.1304347799999999</v>
      </c>
      <c r="BU19" s="7">
        <v>148.66666670000001</v>
      </c>
      <c r="BV19" s="7">
        <v>1901</v>
      </c>
      <c r="BW19" s="7">
        <v>239951290.59999999</v>
      </c>
      <c r="BX19" s="7">
        <v>1962.8</v>
      </c>
      <c r="BY19" s="7">
        <v>247334667</v>
      </c>
      <c r="BZ19" s="7">
        <v>56.555555560000002</v>
      </c>
      <c r="CA19" s="7">
        <v>7165.4444439999997</v>
      </c>
      <c r="CB19" s="7">
        <v>14</v>
      </c>
      <c r="CC19" s="7">
        <v>196</v>
      </c>
      <c r="CD19" s="1"/>
      <c r="CE19" s="1"/>
      <c r="CF19" s="1"/>
      <c r="CG19" s="1"/>
      <c r="CH19" s="7">
        <v>41.8</v>
      </c>
      <c r="CI19" s="7">
        <v>5175.28</v>
      </c>
      <c r="CJ19" s="7">
        <v>59.97894737</v>
      </c>
      <c r="CK19" s="7">
        <v>10287.09474</v>
      </c>
      <c r="CL19" s="7">
        <v>62.277777780000001</v>
      </c>
      <c r="CM19" s="7">
        <v>10502.56667</v>
      </c>
      <c r="CN19" s="7">
        <v>63.82222222</v>
      </c>
      <c r="CO19" s="7">
        <v>10766.82222</v>
      </c>
      <c r="CP19" s="7">
        <v>69.522222220000003</v>
      </c>
      <c r="CQ19" s="7">
        <v>14335.366669999999</v>
      </c>
      <c r="CR19" s="7">
        <v>73.411111109999993</v>
      </c>
      <c r="CS19" s="7">
        <v>15049.56667</v>
      </c>
      <c r="CT19" s="7">
        <v>94.784090910000003</v>
      </c>
      <c r="CU19" s="7">
        <v>46020.056819999998</v>
      </c>
      <c r="CV19" s="7">
        <v>88.383720929999996</v>
      </c>
      <c r="CW19" s="7">
        <v>22882.244190000001</v>
      </c>
      <c r="CX19" s="7">
        <v>85.635294119999998</v>
      </c>
      <c r="CY19" s="7">
        <v>21441.705880000001</v>
      </c>
      <c r="CZ19" s="7">
        <v>67.721518990000007</v>
      </c>
      <c r="DA19" s="7">
        <v>12222.05063</v>
      </c>
      <c r="DB19" s="7">
        <v>67</v>
      </c>
      <c r="DC19" s="7">
        <v>8444.8205130000006</v>
      </c>
      <c r="DD19" s="7">
        <v>71.551282049999998</v>
      </c>
      <c r="DE19" s="7">
        <v>11257.628210000001</v>
      </c>
      <c r="DF19" s="7">
        <v>74.077922079999993</v>
      </c>
      <c r="DG19" s="7">
        <v>14058.909089999999</v>
      </c>
      <c r="DH19" s="7">
        <v>67.84</v>
      </c>
      <c r="DI19" s="7">
        <v>7584.6933330000002</v>
      </c>
      <c r="DJ19" s="7">
        <v>71.826666669999994</v>
      </c>
      <c r="DK19" s="7">
        <v>8764.7066670000004</v>
      </c>
      <c r="DL19" s="7">
        <v>81.599999999999994</v>
      </c>
      <c r="DM19" s="7">
        <v>12288.426670000001</v>
      </c>
      <c r="DN19" s="7">
        <v>83.712328769999999</v>
      </c>
      <c r="DO19" s="7">
        <v>12230.424660000001</v>
      </c>
      <c r="DP19" s="7">
        <v>97.493150679999999</v>
      </c>
      <c r="DQ19" s="7">
        <v>16778.178080000002</v>
      </c>
      <c r="DR19" s="7">
        <v>100.77464790000001</v>
      </c>
      <c r="DS19" s="7">
        <v>16940.915489999999</v>
      </c>
      <c r="DT19" s="7">
        <v>117.33333330000001</v>
      </c>
      <c r="DU19" s="7">
        <v>23929.5942</v>
      </c>
      <c r="DV19" s="7">
        <v>148.6268657</v>
      </c>
      <c r="DW19" s="7">
        <v>46350.865669999999</v>
      </c>
      <c r="DX19" s="7">
        <v>189.7384615</v>
      </c>
      <c r="DY19" s="7">
        <v>67075.769230000005</v>
      </c>
      <c r="DZ19" s="7">
        <v>539.77777779999997</v>
      </c>
      <c r="EA19" s="7">
        <v>437070.44439999998</v>
      </c>
      <c r="EB19" s="7">
        <v>264</v>
      </c>
      <c r="EC19" s="7">
        <v>69696</v>
      </c>
      <c r="ED19" s="11">
        <f t="shared" si="17"/>
        <v>0</v>
      </c>
      <c r="EE19" s="11">
        <f t="shared" si="18"/>
        <v>264</v>
      </c>
      <c r="EF19" s="11">
        <f t="shared" si="19"/>
        <v>264</v>
      </c>
      <c r="EG19" s="1"/>
      <c r="EH19" s="7">
        <v>511.45063099999999</v>
      </c>
      <c r="EI19" s="7">
        <v>625.01397689999999</v>
      </c>
      <c r="EJ19" s="7">
        <v>641.95866039999999</v>
      </c>
      <c r="EK19" s="7">
        <v>644.02786660000004</v>
      </c>
      <c r="EL19" s="7">
        <v>649.36251779999998</v>
      </c>
      <c r="EM19" s="7">
        <v>652.22206410000001</v>
      </c>
      <c r="EN19" s="7">
        <v>657.6967803</v>
      </c>
      <c r="EO19" s="7">
        <v>662.70937040000001</v>
      </c>
      <c r="EP19" s="7">
        <v>665.10952540000005</v>
      </c>
      <c r="EQ19" s="7">
        <v>671.76573140000005</v>
      </c>
      <c r="ER19" s="7">
        <v>674.58113089999995</v>
      </c>
      <c r="ES19" s="7">
        <v>677.32677409999997</v>
      </c>
      <c r="ET19" s="7">
        <v>682.07131400000003</v>
      </c>
      <c r="EU19" s="7">
        <v>686.05068689999996</v>
      </c>
      <c r="EV19" s="7">
        <v>689.82522719999997</v>
      </c>
      <c r="EW19" s="7">
        <v>694.19223069999998</v>
      </c>
      <c r="EX19" s="7">
        <v>698.90641649999998</v>
      </c>
      <c r="EY19" s="7">
        <v>703.16448339999999</v>
      </c>
      <c r="EZ19" s="7">
        <v>709.2166264</v>
      </c>
      <c r="FA19" s="7">
        <v>712.26206920000004</v>
      </c>
      <c r="FB19" s="7">
        <v>717.7836896</v>
      </c>
      <c r="FC19" s="7">
        <v>720.84680390000005</v>
      </c>
      <c r="FD19" s="7">
        <v>724.66086640000003</v>
      </c>
      <c r="FE19" s="7">
        <v>724.68208830000003</v>
      </c>
      <c r="FF19" s="1"/>
      <c r="FG19" s="7">
        <v>100</v>
      </c>
      <c r="FH19" s="7">
        <v>95</v>
      </c>
      <c r="FI19" s="7">
        <v>90</v>
      </c>
      <c r="FJ19" s="7">
        <v>90</v>
      </c>
      <c r="FK19" s="7">
        <v>90</v>
      </c>
      <c r="FL19" s="7">
        <v>90</v>
      </c>
      <c r="FM19" s="7">
        <v>88</v>
      </c>
      <c r="FN19" s="7">
        <v>86</v>
      </c>
      <c r="FO19" s="7">
        <v>85</v>
      </c>
      <c r="FP19" s="7">
        <v>79</v>
      </c>
      <c r="FQ19" s="7">
        <v>78</v>
      </c>
      <c r="FR19" s="7">
        <v>78</v>
      </c>
      <c r="FS19" s="7">
        <v>77</v>
      </c>
      <c r="FT19" s="7">
        <v>75</v>
      </c>
      <c r="FU19" s="7">
        <v>75</v>
      </c>
      <c r="FV19" s="7">
        <v>75</v>
      </c>
      <c r="FW19" s="7">
        <v>73</v>
      </c>
      <c r="FX19" s="7">
        <v>73</v>
      </c>
      <c r="FY19" s="7">
        <v>71</v>
      </c>
      <c r="FZ19" s="7">
        <v>69</v>
      </c>
      <c r="GA19" s="7">
        <v>67</v>
      </c>
      <c r="GB19" s="7">
        <v>65</v>
      </c>
      <c r="GC19" s="7">
        <v>9</v>
      </c>
      <c r="GD19" s="7">
        <v>1</v>
      </c>
      <c r="GE19" s="1"/>
      <c r="GF19" s="7">
        <v>3349.97</v>
      </c>
      <c r="GG19" s="7">
        <v>2552.8736840000001</v>
      </c>
      <c r="GH19" s="7">
        <v>2359.7666669999999</v>
      </c>
      <c r="GI19" s="7">
        <v>2288.5555559999998</v>
      </c>
      <c r="GJ19" s="7">
        <v>2205.6777780000002</v>
      </c>
      <c r="GK19" s="7">
        <v>2123.2222219999999</v>
      </c>
      <c r="GL19" s="7">
        <v>2083.431818</v>
      </c>
      <c r="GM19" s="7">
        <v>2045.662791</v>
      </c>
      <c r="GN19" s="7">
        <v>1978.4941180000001</v>
      </c>
      <c r="GO19" s="7">
        <v>2019.5569620000001</v>
      </c>
      <c r="GP19" s="7">
        <v>1930.3076920000001</v>
      </c>
      <c r="GQ19" s="7">
        <v>1804.6538459999999</v>
      </c>
      <c r="GR19" s="7">
        <v>1690.727273</v>
      </c>
      <c r="GS19" s="7">
        <v>1589.893333</v>
      </c>
      <c r="GT19" s="7">
        <v>1447.893333</v>
      </c>
      <c r="GU19" s="7">
        <v>1299.3066670000001</v>
      </c>
      <c r="GV19" s="7">
        <v>1166.452055</v>
      </c>
      <c r="GW19" s="7">
        <v>981.06849320000003</v>
      </c>
      <c r="GX19" s="7">
        <v>824.19718309999996</v>
      </c>
      <c r="GY19" s="7">
        <v>651.44927540000003</v>
      </c>
      <c r="GZ19" s="7">
        <v>457.50746270000002</v>
      </c>
      <c r="HA19" s="7">
        <v>242.2461539</v>
      </c>
      <c r="HB19" s="7">
        <v>18.666666670000001</v>
      </c>
      <c r="HC19" s="7">
        <v>44</v>
      </c>
      <c r="HD19" s="1"/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1"/>
      <c r="HN19" s="4" t="s">
        <v>110</v>
      </c>
      <c r="HO19" s="7">
        <v>410.64980659999998</v>
      </c>
      <c r="HP19" s="7">
        <v>168665.4866</v>
      </c>
      <c r="HQ19" s="1"/>
      <c r="HR19" s="7">
        <v>41.453506900000001</v>
      </c>
      <c r="HS19" s="7">
        <v>6573.1945599999999</v>
      </c>
      <c r="HT19" s="7">
        <v>41.022326820000004</v>
      </c>
      <c r="HU19" s="7">
        <v>6419.0992850000002</v>
      </c>
      <c r="HV19" s="7">
        <v>41.013300829999999</v>
      </c>
      <c r="HW19" s="7">
        <v>6422.8804710000004</v>
      </c>
      <c r="HX19" s="7">
        <v>41.021828530000001</v>
      </c>
      <c r="HY19" s="7">
        <v>6420.252418</v>
      </c>
      <c r="HZ19" s="7">
        <v>41.023586809999998</v>
      </c>
      <c r="IA19" s="7">
        <v>6409.8694050000004</v>
      </c>
      <c r="IB19" s="7">
        <v>41.001020650000001</v>
      </c>
      <c r="IC19" s="7">
        <v>6404.5223919999999</v>
      </c>
      <c r="ID19" s="7">
        <v>40.9916366</v>
      </c>
      <c r="IE19" s="7">
        <v>6402.1945949999999</v>
      </c>
      <c r="IF19" s="7">
        <v>41.038230460000001</v>
      </c>
      <c r="IG19" s="7">
        <v>6405.4211020000002</v>
      </c>
      <c r="IH19" s="7">
        <v>41.058744590000003</v>
      </c>
      <c r="II19" s="7">
        <v>6413.6141200000002</v>
      </c>
      <c r="IJ19" s="7">
        <v>0</v>
      </c>
      <c r="IK19" s="7">
        <v>0</v>
      </c>
      <c r="IL19" s="1"/>
      <c r="IM19" s="1"/>
      <c r="IN19" s="1"/>
      <c r="IO19" s="1"/>
      <c r="IP19" s="1"/>
      <c r="IS19" s="3">
        <f t="shared" si="20"/>
        <v>5.4545454545454546E-5</v>
      </c>
      <c r="IT19">
        <f t="shared" si="21"/>
        <v>4840000</v>
      </c>
      <c r="IV19" s="3">
        <f t="shared" si="31"/>
        <v>5.4545454545454546E-5</v>
      </c>
      <c r="IW19" s="3">
        <f t="shared" si="32"/>
        <v>5.4545454545454546E-5</v>
      </c>
      <c r="IY19" s="3">
        <f t="shared" si="22"/>
        <v>1</v>
      </c>
      <c r="IZ19" s="3">
        <f t="shared" si="22"/>
        <v>0.95</v>
      </c>
      <c r="JA19" s="3">
        <f t="shared" si="22"/>
        <v>0.9</v>
      </c>
      <c r="JB19" s="3">
        <f t="shared" si="3"/>
        <v>0.9</v>
      </c>
      <c r="JC19" s="3">
        <f t="shared" si="3"/>
        <v>0.9</v>
      </c>
      <c r="JD19" s="3">
        <f t="shared" si="3"/>
        <v>0.9</v>
      </c>
      <c r="JE19" s="3">
        <f t="shared" si="3"/>
        <v>0.88</v>
      </c>
      <c r="JF19" s="3">
        <f t="shared" si="3"/>
        <v>0.86</v>
      </c>
      <c r="JG19" s="3">
        <f t="shared" si="3"/>
        <v>0.85</v>
      </c>
      <c r="JH19" s="3">
        <f t="shared" si="3"/>
        <v>0.79</v>
      </c>
      <c r="JI19" s="3">
        <f t="shared" si="3"/>
        <v>0.78</v>
      </c>
      <c r="JJ19" s="3">
        <f t="shared" si="3"/>
        <v>0.78</v>
      </c>
      <c r="JK19" s="3">
        <f t="shared" si="3"/>
        <v>0.77</v>
      </c>
      <c r="JL19" s="3">
        <f t="shared" si="3"/>
        <v>0.75</v>
      </c>
      <c r="JM19" s="3">
        <f t="shared" si="3"/>
        <v>0.75</v>
      </c>
      <c r="JN19" s="3">
        <f t="shared" si="3"/>
        <v>0.75</v>
      </c>
      <c r="JO19" s="3">
        <f t="shared" si="3"/>
        <v>0.73</v>
      </c>
      <c r="JP19" s="3">
        <f t="shared" si="4"/>
        <v>0.73</v>
      </c>
      <c r="JQ19" s="3">
        <f t="shared" si="4"/>
        <v>0.71</v>
      </c>
      <c r="JR19" s="3">
        <f t="shared" si="4"/>
        <v>0.69</v>
      </c>
      <c r="JS19" s="3">
        <f t="shared" si="4"/>
        <v>0.67</v>
      </c>
      <c r="JT19" s="3">
        <f t="shared" si="4"/>
        <v>0.65</v>
      </c>
      <c r="JU19" s="3">
        <f t="shared" si="4"/>
        <v>0.09</v>
      </c>
      <c r="JV19" s="3">
        <f t="shared" si="4"/>
        <v>0.01</v>
      </c>
      <c r="JW19" s="14">
        <f t="shared" si="23"/>
        <v>16.486844615122603</v>
      </c>
      <c r="JX19" s="1">
        <f t="shared" si="24"/>
        <v>410.64980659999998</v>
      </c>
      <c r="JY19" s="1">
        <f t="shared" si="25"/>
        <v>32.222939382627374</v>
      </c>
      <c r="JZ19" s="11">
        <f t="shared" si="26"/>
        <v>409.1284978219349</v>
      </c>
      <c r="KA19" s="11">
        <f t="shared" si="27"/>
        <v>412.17111537806505</v>
      </c>
      <c r="KB19" s="3">
        <f t="shared" si="28"/>
        <v>1.3637616594064496E-3</v>
      </c>
      <c r="KC19" s="3">
        <f t="shared" si="29"/>
        <v>1.3688326886666666E-3</v>
      </c>
      <c r="KD19" s="3">
        <v>15</v>
      </c>
      <c r="KE19" s="3">
        <f t="shared" si="30"/>
        <v>223.33133333333333</v>
      </c>
      <c r="KF19" s="3">
        <f t="shared" si="30"/>
        <v>170.19157893333335</v>
      </c>
      <c r="KG19" s="3">
        <f t="shared" si="30"/>
        <v>157.31777779999999</v>
      </c>
      <c r="KH19" s="3">
        <f t="shared" si="5"/>
        <v>152.57037039999997</v>
      </c>
      <c r="KI19" s="3">
        <f t="shared" si="5"/>
        <v>147.04518520000002</v>
      </c>
      <c r="KJ19" s="3">
        <f t="shared" si="5"/>
        <v>141.54814813333331</v>
      </c>
      <c r="KK19" s="3">
        <f t="shared" si="5"/>
        <v>138.89545453333332</v>
      </c>
      <c r="KL19" s="3">
        <f t="shared" si="5"/>
        <v>136.37751940000001</v>
      </c>
      <c r="KM19" s="3">
        <f t="shared" si="5"/>
        <v>131.89960786666668</v>
      </c>
      <c r="KN19" s="3">
        <f t="shared" si="5"/>
        <v>134.63713079999999</v>
      </c>
      <c r="KO19" s="3">
        <f t="shared" si="5"/>
        <v>128.68717946666666</v>
      </c>
      <c r="KP19" s="3">
        <f t="shared" si="5"/>
        <v>120.3102564</v>
      </c>
      <c r="KQ19" s="3">
        <f t="shared" si="5"/>
        <v>112.71515153333333</v>
      </c>
      <c r="KR19" s="3">
        <f t="shared" si="5"/>
        <v>105.99288886666666</v>
      </c>
      <c r="KS19" s="3">
        <f t="shared" si="5"/>
        <v>96.526222199999992</v>
      </c>
      <c r="KT19" s="3">
        <f t="shared" si="5"/>
        <v>86.620444466666669</v>
      </c>
      <c r="KU19" s="3">
        <f t="shared" si="5"/>
        <v>77.763470333333331</v>
      </c>
      <c r="KV19" s="3">
        <f t="shared" si="6"/>
        <v>65.404566213333339</v>
      </c>
      <c r="KW19" s="3">
        <f t="shared" si="6"/>
        <v>54.946478873333334</v>
      </c>
      <c r="KX19" s="3">
        <f t="shared" si="6"/>
        <v>43.429951693333336</v>
      </c>
      <c r="KY19" s="3">
        <f t="shared" si="6"/>
        <v>30.500497513333336</v>
      </c>
      <c r="KZ19" s="3">
        <f t="shared" si="6"/>
        <v>16.149743593333334</v>
      </c>
      <c r="LA19" s="3">
        <f t="shared" si="6"/>
        <v>1.2444444446666667</v>
      </c>
      <c r="LB19" s="3">
        <f t="shared" si="6"/>
        <v>2.9333333333333331</v>
      </c>
    </row>
    <row r="20" spans="1:314">
      <c r="A20" s="7"/>
      <c r="B20" s="7"/>
      <c r="C20" s="7"/>
      <c r="D20" s="11"/>
      <c r="E20" s="11"/>
      <c r="F20" s="11"/>
      <c r="G20" s="11"/>
      <c r="H20" s="11"/>
      <c r="I20" s="11"/>
      <c r="J20" s="1"/>
      <c r="K20" s="7"/>
      <c r="L20" s="7"/>
      <c r="M20" s="1"/>
      <c r="N20" s="7"/>
      <c r="O20" s="7"/>
      <c r="P20" s="7"/>
      <c r="Q20" s="7"/>
      <c r="R20" s="11"/>
      <c r="S20" s="11"/>
      <c r="T20" s="11"/>
      <c r="U20" s="1"/>
      <c r="V20" s="1"/>
      <c r="W20" s="5"/>
      <c r="X20" s="5"/>
      <c r="Y20" s="5"/>
      <c r="Z20" s="5"/>
      <c r="AA20" s="5"/>
      <c r="AB20" s="1"/>
      <c r="AC20" s="5"/>
      <c r="AD20" s="1"/>
      <c r="AE20" s="1"/>
      <c r="AF20" s="5"/>
      <c r="AG20" s="12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1"/>
      <c r="CE20" s="1"/>
      <c r="CF20" s="1"/>
      <c r="CG20" s="1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11"/>
      <c r="EE20" s="11"/>
      <c r="EF20" s="11"/>
      <c r="EG20" s="1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1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1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1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1"/>
      <c r="HT20" s="7"/>
      <c r="HU20" s="7"/>
      <c r="HV20" s="1"/>
      <c r="HW20" s="13"/>
      <c r="HX20" s="13"/>
      <c r="HY20" s="13"/>
      <c r="HZ20" s="13"/>
      <c r="IA20" s="13"/>
      <c r="IB20" s="13"/>
      <c r="IC20" s="13"/>
      <c r="ID20" s="13"/>
      <c r="IE20" s="13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T20"/>
      <c r="JW20" s="14"/>
      <c r="JX20" s="1"/>
      <c r="JY20" s="1"/>
      <c r="JZ20" s="11"/>
      <c r="KA20" s="11"/>
    </row>
    <row r="21" spans="1:314">
      <c r="A21" s="7"/>
      <c r="B21" s="7"/>
      <c r="C21" s="7"/>
      <c r="D21" s="11"/>
      <c r="E21" s="11"/>
      <c r="F21" s="11"/>
      <c r="G21" s="11"/>
      <c r="H21" s="11"/>
      <c r="I21" s="11"/>
      <c r="J21" s="1"/>
      <c r="K21" s="7"/>
      <c r="L21" s="7"/>
      <c r="M21" s="1"/>
      <c r="N21" s="7"/>
      <c r="O21" s="7"/>
      <c r="P21" s="7"/>
      <c r="Q21" s="7"/>
      <c r="R21" s="11"/>
      <c r="S21" s="11"/>
      <c r="T21" s="11"/>
      <c r="U21" s="1"/>
      <c r="V21" s="1"/>
      <c r="W21" s="5"/>
      <c r="X21" s="5"/>
      <c r="Y21" s="5"/>
      <c r="Z21" s="5"/>
      <c r="AA21" s="5"/>
      <c r="AB21" s="1"/>
      <c r="AC21" s="5"/>
      <c r="AD21" s="1"/>
      <c r="AE21" s="1"/>
      <c r="AF21" s="5"/>
      <c r="AG21" s="12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1"/>
      <c r="CE21" s="1"/>
      <c r="CF21" s="1"/>
      <c r="CG21" s="1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11"/>
      <c r="EE21" s="11"/>
      <c r="EF21" s="11"/>
      <c r="EG21" s="1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1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1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1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1"/>
      <c r="HT21" s="7"/>
      <c r="HU21" s="7"/>
      <c r="HV21" s="1"/>
      <c r="HW21" s="13"/>
      <c r="HX21" s="13"/>
      <c r="HY21" s="13"/>
      <c r="HZ21" s="13"/>
      <c r="IA21" s="13"/>
      <c r="IB21" s="13"/>
      <c r="IC21" s="13"/>
      <c r="ID21" s="13"/>
      <c r="IE21" s="13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T21"/>
      <c r="JW21" s="14"/>
      <c r="JX21" s="1"/>
      <c r="JY21" s="1"/>
      <c r="JZ21" s="11"/>
      <c r="KA21" s="11"/>
    </row>
    <row r="22" spans="1:314">
      <c r="A22" s="7"/>
      <c r="B22" s="7"/>
      <c r="C22" s="7"/>
      <c r="D22" s="11"/>
      <c r="E22" s="11"/>
      <c r="F22" s="11"/>
      <c r="G22" s="11"/>
      <c r="H22" s="11"/>
      <c r="I22" s="11"/>
      <c r="J22" s="1"/>
      <c r="K22" s="7"/>
      <c r="L22" s="7"/>
      <c r="M22" s="1"/>
      <c r="N22" s="7"/>
      <c r="O22" s="7"/>
      <c r="P22" s="7"/>
      <c r="Q22" s="7"/>
      <c r="R22" s="11"/>
      <c r="S22" s="11"/>
      <c r="T22" s="11"/>
      <c r="U22" s="1"/>
      <c r="V22" s="1"/>
      <c r="W22" s="5"/>
      <c r="X22" s="5"/>
      <c r="Y22" s="5"/>
      <c r="Z22" s="5"/>
      <c r="AA22" s="5"/>
      <c r="AB22" s="1"/>
      <c r="AC22" s="5"/>
      <c r="AD22" s="1"/>
      <c r="AE22" s="1"/>
      <c r="AF22" s="5"/>
      <c r="AG22" s="12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1"/>
      <c r="CE22" s="1"/>
      <c r="CF22" s="1"/>
      <c r="CG22" s="1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11"/>
      <c r="EE22" s="11"/>
      <c r="EF22" s="11"/>
      <c r="EG22" s="1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1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1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1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1"/>
      <c r="HT22" s="7"/>
      <c r="HU22" s="7"/>
      <c r="HV22" s="1"/>
      <c r="HW22" s="13"/>
      <c r="HX22" s="13"/>
      <c r="HY22" s="13"/>
      <c r="HZ22" s="13"/>
      <c r="IA22" s="13"/>
      <c r="IB22" s="13"/>
      <c r="IC22" s="13"/>
      <c r="ID22" s="13"/>
      <c r="IE22" s="13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T22"/>
      <c r="JW22" s="14"/>
      <c r="JX22" s="1"/>
      <c r="JY22" s="1"/>
      <c r="JZ22" s="11"/>
      <c r="KA22" s="11"/>
    </row>
    <row r="23" spans="1:314">
      <c r="A23" s="7"/>
      <c r="B23" s="7"/>
      <c r="C23" s="7"/>
      <c r="D23" s="11"/>
      <c r="E23" s="11"/>
      <c r="F23" s="11"/>
      <c r="G23" s="11"/>
      <c r="H23" s="11"/>
      <c r="I23" s="11"/>
      <c r="J23" s="1"/>
      <c r="K23" s="7"/>
      <c r="L23" s="7"/>
      <c r="M23" s="1"/>
      <c r="N23" s="7"/>
      <c r="O23" s="7"/>
      <c r="P23" s="7"/>
      <c r="Q23" s="7"/>
      <c r="R23" s="11"/>
      <c r="S23" s="11"/>
      <c r="T23" s="11"/>
      <c r="U23" s="1"/>
      <c r="V23" s="1"/>
      <c r="W23" s="5"/>
      <c r="X23" s="5"/>
      <c r="Y23" s="5"/>
      <c r="Z23" s="5"/>
      <c r="AA23" s="5"/>
      <c r="AB23" s="1"/>
      <c r="AC23" s="5"/>
      <c r="AD23" s="1"/>
      <c r="AE23" s="1"/>
      <c r="AF23" s="5"/>
      <c r="AG23" s="12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1"/>
      <c r="CE23" s="1"/>
      <c r="CF23" s="1"/>
      <c r="CG23" s="1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11"/>
      <c r="EE23" s="11"/>
      <c r="EF23" s="11"/>
      <c r="EG23" s="1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1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1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1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1"/>
      <c r="HT23" s="7"/>
      <c r="HU23" s="7"/>
      <c r="HV23" s="1"/>
      <c r="HW23" s="13"/>
      <c r="HX23" s="13"/>
      <c r="HY23" s="13"/>
      <c r="HZ23" s="13"/>
      <c r="IA23" s="13"/>
      <c r="IB23" s="13"/>
      <c r="IC23" s="13"/>
      <c r="ID23" s="13"/>
      <c r="IE23" s="13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T23"/>
      <c r="JW23" s="14"/>
      <c r="JX23" s="1"/>
      <c r="JY23" s="1"/>
      <c r="JZ23" s="11"/>
      <c r="KA23" s="11"/>
    </row>
    <row r="24" spans="1:314">
      <c r="A24" s="7"/>
      <c r="B24" s="7"/>
      <c r="C24" s="7"/>
      <c r="D24" s="11"/>
      <c r="E24" s="11"/>
      <c r="F24" s="11"/>
      <c r="G24" s="11"/>
      <c r="H24" s="11"/>
      <c r="I24" s="11"/>
      <c r="J24" s="1"/>
      <c r="K24" s="7"/>
      <c r="L24" s="7"/>
      <c r="M24" s="1"/>
      <c r="N24" s="7"/>
      <c r="O24" s="7"/>
      <c r="P24" s="7"/>
      <c r="Q24" s="7"/>
      <c r="R24" s="11"/>
      <c r="S24" s="11"/>
      <c r="T24" s="11"/>
      <c r="U24" s="1"/>
      <c r="V24" s="1"/>
      <c r="W24" s="5"/>
      <c r="X24" s="5"/>
      <c r="Y24" s="5"/>
      <c r="Z24" s="5"/>
      <c r="AA24" s="5"/>
      <c r="AB24" s="1"/>
      <c r="AC24" s="5"/>
      <c r="AD24" s="1"/>
      <c r="AE24" s="1"/>
      <c r="AF24" s="5"/>
      <c r="AG24" s="12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1"/>
      <c r="CE24" s="1"/>
      <c r="CF24" s="1"/>
      <c r="CG24" s="1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11"/>
      <c r="EE24" s="11"/>
      <c r="EF24" s="11"/>
      <c r="EG24" s="1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1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1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1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1"/>
      <c r="HS24" s="4"/>
      <c r="HT24" s="7"/>
      <c r="HU24" s="7"/>
      <c r="HV24" s="1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T24"/>
      <c r="JW24" s="14"/>
      <c r="JX24" s="1"/>
      <c r="JY24" s="1"/>
      <c r="JZ24" s="11"/>
      <c r="KA24" s="11"/>
    </row>
    <row r="25" spans="1:31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JX25" s="1"/>
      <c r="JY25" s="1"/>
    </row>
    <row r="26" spans="1:314">
      <c r="A26" s="1"/>
      <c r="B26" s="1"/>
      <c r="C26" s="1"/>
      <c r="D26" s="1"/>
      <c r="E26" s="4" t="s">
        <v>34</v>
      </c>
      <c r="F26" s="4" t="s">
        <v>111</v>
      </c>
      <c r="G26" s="4" t="s">
        <v>94</v>
      </c>
      <c r="H26" s="4" t="s">
        <v>2</v>
      </c>
      <c r="I26" s="4" t="s">
        <v>3</v>
      </c>
      <c r="J26" s="4" t="s">
        <v>4</v>
      </c>
      <c r="K26" s="4" t="s">
        <v>5</v>
      </c>
      <c r="L26" s="4" t="s">
        <v>6</v>
      </c>
      <c r="M26" s="4" t="s">
        <v>36</v>
      </c>
      <c r="N26" s="4" t="s">
        <v>8</v>
      </c>
      <c r="O26" s="4" t="s">
        <v>37</v>
      </c>
      <c r="P26" s="4" t="s">
        <v>38</v>
      </c>
      <c r="Q26" s="4" t="s">
        <v>11</v>
      </c>
      <c r="R26" s="4" t="s">
        <v>12</v>
      </c>
      <c r="S26" s="4" t="s">
        <v>13</v>
      </c>
      <c r="T26" s="4" t="s">
        <v>95</v>
      </c>
      <c r="U26" s="5" t="s">
        <v>15</v>
      </c>
      <c r="V26" s="5" t="s">
        <v>16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JX26" s="1"/>
      <c r="JY26" s="1"/>
    </row>
    <row r="27" spans="1:314">
      <c r="A27" s="1"/>
      <c r="B27" s="4" t="s">
        <v>17</v>
      </c>
      <c r="C27" s="1"/>
      <c r="D27" s="4"/>
      <c r="E27" s="4" t="s">
        <v>18</v>
      </c>
      <c r="F27" s="4"/>
      <c r="G27" s="4"/>
      <c r="H27" s="4" t="s">
        <v>18</v>
      </c>
      <c r="I27" s="4"/>
      <c r="J27" s="1"/>
      <c r="K27" s="4" t="s">
        <v>19</v>
      </c>
      <c r="L27" s="1"/>
      <c r="M27" s="1"/>
      <c r="N27" s="4" t="s">
        <v>20</v>
      </c>
      <c r="O27" s="4"/>
      <c r="P27" s="4" t="s">
        <v>21</v>
      </c>
      <c r="Q27" s="1"/>
      <c r="R27" s="1"/>
      <c r="S27" s="1"/>
      <c r="T27" s="1"/>
      <c r="U27" s="1"/>
      <c r="V27" s="1"/>
      <c r="W27" s="4" t="s">
        <v>22</v>
      </c>
      <c r="X27" s="4" t="s">
        <v>22</v>
      </c>
      <c r="Y27" s="4" t="s">
        <v>23</v>
      </c>
      <c r="Z27" s="4" t="s">
        <v>24</v>
      </c>
      <c r="AA27" s="1"/>
      <c r="AB27" s="1"/>
      <c r="AC27" s="4" t="s">
        <v>23</v>
      </c>
      <c r="AD27" s="1"/>
      <c r="AE27" s="1"/>
      <c r="AF27" s="4" t="s">
        <v>25</v>
      </c>
      <c r="AG27" s="1"/>
      <c r="AH27" s="6">
        <v>0.5</v>
      </c>
      <c r="AI27" s="6"/>
      <c r="AJ27" s="6">
        <v>0.75</v>
      </c>
      <c r="AK27" s="6"/>
      <c r="AL27" s="6">
        <v>0.8</v>
      </c>
      <c r="AM27" s="6"/>
      <c r="AN27" s="6">
        <v>0.81</v>
      </c>
      <c r="AO27" s="6"/>
      <c r="AP27" s="6">
        <v>0.82</v>
      </c>
      <c r="AQ27" s="6"/>
      <c r="AR27" s="6">
        <v>0.83</v>
      </c>
      <c r="AS27" s="6"/>
      <c r="AT27" s="5">
        <v>0.84</v>
      </c>
      <c r="AU27" s="1"/>
      <c r="AV27" s="5">
        <v>0.85</v>
      </c>
      <c r="AW27" s="1"/>
      <c r="AX27" s="5">
        <v>0.86</v>
      </c>
      <c r="AY27" s="1"/>
      <c r="AZ27" s="5">
        <v>0.87</v>
      </c>
      <c r="BA27" s="1"/>
      <c r="BB27" s="5">
        <v>0.88</v>
      </c>
      <c r="BC27" s="1"/>
      <c r="BD27" s="5">
        <v>0.89</v>
      </c>
      <c r="BE27" s="1"/>
      <c r="BF27" s="5">
        <v>0.9</v>
      </c>
      <c r="BG27" s="1"/>
      <c r="BH27" s="5">
        <v>0.91</v>
      </c>
      <c r="BI27" s="1"/>
      <c r="BJ27" s="5">
        <v>0.92</v>
      </c>
      <c r="BK27" s="1"/>
      <c r="BL27" s="5">
        <v>0.93</v>
      </c>
      <c r="BM27" s="1"/>
      <c r="BN27" s="5">
        <v>0.94</v>
      </c>
      <c r="BO27" s="1"/>
      <c r="BP27" s="5">
        <v>0.95</v>
      </c>
      <c r="BQ27" s="1"/>
      <c r="BR27" s="5">
        <v>0.96</v>
      </c>
      <c r="BS27" s="1"/>
      <c r="BT27" s="5">
        <v>0.97</v>
      </c>
      <c r="BU27" s="1"/>
      <c r="BV27" s="5">
        <v>0.98</v>
      </c>
      <c r="BW27" s="1"/>
      <c r="BX27" s="5">
        <v>0.99</v>
      </c>
      <c r="BY27" s="1"/>
      <c r="BZ27" s="5">
        <v>0.999</v>
      </c>
      <c r="CA27" s="1"/>
      <c r="CB27" s="1">
        <v>1</v>
      </c>
      <c r="CC27" s="1"/>
      <c r="CD27" s="1"/>
      <c r="CE27" s="1"/>
      <c r="CH27" s="4">
        <v>0.5</v>
      </c>
      <c r="CI27" s="4"/>
      <c r="CJ27" s="4">
        <v>0.75</v>
      </c>
      <c r="CK27" s="4"/>
      <c r="CL27" s="4">
        <v>0.8</v>
      </c>
      <c r="CM27" s="4"/>
      <c r="CN27" s="4">
        <v>0.81</v>
      </c>
      <c r="CO27" s="4"/>
      <c r="CP27" s="4">
        <v>0.82</v>
      </c>
      <c r="CQ27" s="4"/>
      <c r="CR27" s="4">
        <v>0.83</v>
      </c>
      <c r="CS27" s="4"/>
      <c r="CT27" s="4">
        <v>0.84</v>
      </c>
      <c r="CU27" s="4"/>
      <c r="CV27" s="4">
        <v>0.85</v>
      </c>
      <c r="CW27" s="4"/>
      <c r="CX27" s="4">
        <v>0.86</v>
      </c>
      <c r="CY27" s="4"/>
      <c r="CZ27" s="5">
        <v>0.87</v>
      </c>
      <c r="DA27" s="1"/>
      <c r="DB27" s="5">
        <v>0.88</v>
      </c>
      <c r="DC27" s="1"/>
      <c r="DD27" s="5">
        <v>0.89</v>
      </c>
      <c r="DE27" s="1"/>
      <c r="DF27" s="5">
        <v>0.9</v>
      </c>
      <c r="DG27" s="1"/>
      <c r="DH27" s="5">
        <v>0.91</v>
      </c>
      <c r="DI27" s="1"/>
      <c r="DJ27" s="5">
        <v>0.92</v>
      </c>
      <c r="DK27" s="1"/>
      <c r="DL27" s="5">
        <v>0.93</v>
      </c>
      <c r="DM27" s="1"/>
      <c r="DN27" s="5">
        <v>0.94</v>
      </c>
      <c r="DO27" s="1"/>
      <c r="DP27" s="5">
        <v>0.95</v>
      </c>
      <c r="DQ27" s="1"/>
      <c r="DR27" s="5">
        <v>0.96</v>
      </c>
      <c r="DS27" s="1"/>
      <c r="DT27" s="5">
        <v>0.97</v>
      </c>
      <c r="DU27" s="1"/>
      <c r="DV27" s="5">
        <v>0.98</v>
      </c>
      <c r="DW27" s="1"/>
      <c r="DX27" s="5">
        <v>0.99</v>
      </c>
      <c r="DY27" s="1"/>
      <c r="DZ27" s="5">
        <v>0.999</v>
      </c>
      <c r="EA27" s="1"/>
      <c r="EB27" s="1">
        <v>1</v>
      </c>
      <c r="EC27" s="1"/>
      <c r="EH27" s="7">
        <v>0.5</v>
      </c>
      <c r="EI27" s="7">
        <v>0.75</v>
      </c>
      <c r="EJ27" s="7">
        <v>0.8</v>
      </c>
      <c r="EK27" s="7">
        <v>0.81</v>
      </c>
      <c r="EL27" s="7">
        <v>0.82</v>
      </c>
      <c r="EM27" s="7">
        <v>0.83</v>
      </c>
      <c r="EN27" s="7">
        <v>0.84</v>
      </c>
      <c r="EO27" s="7">
        <v>0.85</v>
      </c>
      <c r="EP27" s="7">
        <v>0.86</v>
      </c>
      <c r="EQ27" s="7">
        <v>0.87</v>
      </c>
      <c r="ER27" s="7">
        <v>0.88</v>
      </c>
      <c r="ES27" s="7">
        <v>0.89</v>
      </c>
      <c r="ET27" s="7">
        <v>0.9</v>
      </c>
      <c r="EU27" s="7">
        <v>0.91</v>
      </c>
      <c r="EV27" s="7">
        <v>0.92</v>
      </c>
      <c r="EW27" s="7">
        <v>0.93</v>
      </c>
      <c r="EX27" s="7">
        <v>0.94</v>
      </c>
      <c r="EY27" s="7">
        <v>0.95</v>
      </c>
      <c r="EZ27" s="7">
        <v>0.96</v>
      </c>
      <c r="FA27" s="7">
        <v>0.97</v>
      </c>
      <c r="FB27" s="7">
        <v>0.98</v>
      </c>
      <c r="FC27" s="7">
        <v>0.99</v>
      </c>
      <c r="FD27" s="7">
        <v>0.999</v>
      </c>
      <c r="FE27" s="8">
        <v>1</v>
      </c>
      <c r="FG27" s="7">
        <v>0.5</v>
      </c>
      <c r="FH27" s="7">
        <v>0.75</v>
      </c>
      <c r="FI27" s="7">
        <v>0.8</v>
      </c>
      <c r="FJ27" s="7">
        <v>0.81</v>
      </c>
      <c r="FK27" s="7">
        <v>0.82</v>
      </c>
      <c r="FL27" s="7">
        <v>0.83</v>
      </c>
      <c r="FM27" s="7">
        <v>0.84</v>
      </c>
      <c r="FN27" s="7">
        <v>0.85</v>
      </c>
      <c r="FO27" s="7">
        <v>0.86</v>
      </c>
      <c r="FP27" s="7">
        <v>0.87</v>
      </c>
      <c r="FQ27" s="7">
        <v>0.88</v>
      </c>
      <c r="FR27" s="7">
        <v>0.89</v>
      </c>
      <c r="FS27" s="7">
        <v>0.9</v>
      </c>
      <c r="FT27" s="7">
        <v>0.91</v>
      </c>
      <c r="FU27" s="7">
        <v>0.92</v>
      </c>
      <c r="FV27" s="7">
        <v>0.93</v>
      </c>
      <c r="FW27" s="7">
        <v>0.94</v>
      </c>
      <c r="FX27" s="7">
        <v>0.95</v>
      </c>
      <c r="FY27" s="7">
        <v>0.96</v>
      </c>
      <c r="FZ27" s="7">
        <v>0.97</v>
      </c>
      <c r="GA27" s="7">
        <v>0.98</v>
      </c>
      <c r="GB27" s="7">
        <v>0.99</v>
      </c>
      <c r="GC27" s="7">
        <v>0.999</v>
      </c>
      <c r="GD27" s="8">
        <v>1</v>
      </c>
      <c r="GF27" s="7">
        <v>0.5</v>
      </c>
      <c r="GG27" s="7">
        <v>0.75</v>
      </c>
      <c r="GH27" s="7">
        <v>0.8</v>
      </c>
      <c r="GI27" s="7">
        <v>0.81</v>
      </c>
      <c r="GJ27" s="7">
        <v>0.82</v>
      </c>
      <c r="GK27" s="7">
        <v>0.83</v>
      </c>
      <c r="GL27" s="7">
        <v>0.84</v>
      </c>
      <c r="GM27" s="7">
        <v>0.85</v>
      </c>
      <c r="GN27" s="7">
        <v>0.86</v>
      </c>
      <c r="GO27" s="7">
        <v>0.87</v>
      </c>
      <c r="GP27" s="7">
        <v>0.88</v>
      </c>
      <c r="GQ27" s="7">
        <v>0.89</v>
      </c>
      <c r="GR27" s="7">
        <v>0.9</v>
      </c>
      <c r="GS27" s="7">
        <v>0.91</v>
      </c>
      <c r="GT27" s="7">
        <v>0.92</v>
      </c>
      <c r="GU27" s="7">
        <v>0.93</v>
      </c>
      <c r="GV27" s="7">
        <v>0.94</v>
      </c>
      <c r="GW27" s="7">
        <v>0.95</v>
      </c>
      <c r="GX27" s="7">
        <v>0.96</v>
      </c>
      <c r="GY27" s="7">
        <v>0.97</v>
      </c>
      <c r="GZ27" s="7">
        <v>0.98</v>
      </c>
      <c r="HA27" s="7">
        <v>0.99</v>
      </c>
      <c r="HB27" s="7">
        <v>0.999</v>
      </c>
      <c r="HC27" s="1">
        <v>1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S27" s="1">
        <v>1</v>
      </c>
      <c r="IT27" s="1" t="s">
        <v>17</v>
      </c>
      <c r="IU27" s="2" t="s">
        <v>26</v>
      </c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1" t="s">
        <v>27</v>
      </c>
      <c r="JY27" s="1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</row>
    <row r="28" spans="1:314">
      <c r="A28" s="4" t="s">
        <v>28</v>
      </c>
      <c r="B28" s="5" t="s">
        <v>29</v>
      </c>
      <c r="C28" s="5" t="s">
        <v>30</v>
      </c>
      <c r="D28" s="9" t="s">
        <v>31</v>
      </c>
      <c r="E28" s="10"/>
      <c r="F28" s="9" t="s">
        <v>32</v>
      </c>
      <c r="G28" s="9" t="s">
        <v>33</v>
      </c>
      <c r="H28" s="9"/>
      <c r="I28" s="9"/>
      <c r="J28" s="1"/>
      <c r="K28" s="5" t="s">
        <v>29</v>
      </c>
      <c r="L28" s="5" t="s">
        <v>30</v>
      </c>
      <c r="M28" s="4" t="s">
        <v>31</v>
      </c>
      <c r="N28" s="5" t="s">
        <v>29</v>
      </c>
      <c r="O28" s="5" t="s">
        <v>30</v>
      </c>
      <c r="P28" s="5" t="s">
        <v>29</v>
      </c>
      <c r="Q28" s="5" t="s">
        <v>30</v>
      </c>
      <c r="R28" s="4" t="s">
        <v>31</v>
      </c>
      <c r="S28" s="9" t="s">
        <v>32</v>
      </c>
      <c r="T28" s="9" t="s">
        <v>33</v>
      </c>
      <c r="U28" s="1"/>
      <c r="V28" s="1"/>
      <c r="W28" s="1"/>
      <c r="X28" s="1"/>
      <c r="Y28" s="1"/>
      <c r="Z28" s="5" t="s">
        <v>29</v>
      </c>
      <c r="AA28" s="5" t="s">
        <v>30</v>
      </c>
      <c r="AB28" s="1"/>
      <c r="AC28" s="1"/>
      <c r="AD28" s="1"/>
      <c r="AE28" s="1"/>
      <c r="AF28" s="1"/>
      <c r="AG28" s="1"/>
      <c r="AH28" s="5" t="s">
        <v>29</v>
      </c>
      <c r="AI28" s="5" t="s">
        <v>30</v>
      </c>
      <c r="AJ28" s="5" t="s">
        <v>29</v>
      </c>
      <c r="AK28" s="5" t="s">
        <v>30</v>
      </c>
      <c r="AL28" s="5" t="s">
        <v>29</v>
      </c>
      <c r="AM28" s="5" t="s">
        <v>30</v>
      </c>
      <c r="AN28" s="5" t="s">
        <v>29</v>
      </c>
      <c r="AO28" s="5" t="s">
        <v>30</v>
      </c>
      <c r="AP28" s="5" t="s">
        <v>29</v>
      </c>
      <c r="AQ28" s="5" t="s">
        <v>30</v>
      </c>
      <c r="AR28" s="5" t="s">
        <v>29</v>
      </c>
      <c r="AS28" s="5" t="s">
        <v>30</v>
      </c>
      <c r="AT28" s="5" t="s">
        <v>29</v>
      </c>
      <c r="AU28" s="5" t="s">
        <v>30</v>
      </c>
      <c r="AV28" s="5" t="s">
        <v>29</v>
      </c>
      <c r="AW28" s="5" t="s">
        <v>30</v>
      </c>
      <c r="AX28" s="5" t="s">
        <v>29</v>
      </c>
      <c r="AY28" s="5" t="s">
        <v>30</v>
      </c>
      <c r="AZ28" s="5" t="s">
        <v>29</v>
      </c>
      <c r="BA28" s="5" t="s">
        <v>30</v>
      </c>
      <c r="BB28" s="5" t="s">
        <v>29</v>
      </c>
      <c r="BC28" s="5" t="s">
        <v>30</v>
      </c>
      <c r="BD28" s="5" t="s">
        <v>29</v>
      </c>
      <c r="BE28" s="5" t="s">
        <v>30</v>
      </c>
      <c r="BF28" s="5" t="s">
        <v>29</v>
      </c>
      <c r="BG28" s="5" t="s">
        <v>30</v>
      </c>
      <c r="BH28" s="5" t="s">
        <v>29</v>
      </c>
      <c r="BI28" s="5" t="s">
        <v>30</v>
      </c>
      <c r="BJ28" s="5" t="s">
        <v>29</v>
      </c>
      <c r="BK28" s="5" t="s">
        <v>30</v>
      </c>
      <c r="BL28" s="5" t="s">
        <v>29</v>
      </c>
      <c r="BM28" s="5" t="s">
        <v>30</v>
      </c>
      <c r="BN28" s="5" t="s">
        <v>29</v>
      </c>
      <c r="BO28" s="5" t="s">
        <v>30</v>
      </c>
      <c r="BP28" s="5" t="s">
        <v>29</v>
      </c>
      <c r="BQ28" s="5" t="s">
        <v>30</v>
      </c>
      <c r="BR28" s="5" t="s">
        <v>29</v>
      </c>
      <c r="BS28" s="5" t="s">
        <v>30</v>
      </c>
      <c r="BT28" s="5" t="s">
        <v>29</v>
      </c>
      <c r="BU28" s="5" t="s">
        <v>30</v>
      </c>
      <c r="BV28" s="5" t="s">
        <v>29</v>
      </c>
      <c r="BW28" s="5" t="s">
        <v>30</v>
      </c>
      <c r="BX28" s="5" t="s">
        <v>29</v>
      </c>
      <c r="BY28" s="5" t="s">
        <v>30</v>
      </c>
      <c r="BZ28" s="5" t="s">
        <v>29</v>
      </c>
      <c r="CA28" s="5" t="s">
        <v>30</v>
      </c>
      <c r="CB28" s="5" t="s">
        <v>29</v>
      </c>
      <c r="CC28" s="5" t="s">
        <v>30</v>
      </c>
      <c r="CD28" s="1"/>
      <c r="CE28" s="1"/>
      <c r="CH28" s="5" t="s">
        <v>29</v>
      </c>
      <c r="CI28" s="5" t="s">
        <v>30</v>
      </c>
      <c r="CJ28" s="5" t="s">
        <v>29</v>
      </c>
      <c r="CK28" s="5" t="s">
        <v>30</v>
      </c>
      <c r="CL28" s="5" t="s">
        <v>29</v>
      </c>
      <c r="CM28" s="5" t="s">
        <v>30</v>
      </c>
      <c r="CN28" s="5" t="s">
        <v>29</v>
      </c>
      <c r="CO28" s="5" t="s">
        <v>30</v>
      </c>
      <c r="CP28" s="5" t="s">
        <v>29</v>
      </c>
      <c r="CQ28" s="5" t="s">
        <v>30</v>
      </c>
      <c r="CR28" s="5" t="s">
        <v>29</v>
      </c>
      <c r="CS28" s="5" t="s">
        <v>30</v>
      </c>
      <c r="CT28" s="5" t="s">
        <v>29</v>
      </c>
      <c r="CU28" s="5" t="s">
        <v>30</v>
      </c>
      <c r="CV28" s="5" t="s">
        <v>29</v>
      </c>
      <c r="CW28" s="5" t="s">
        <v>30</v>
      </c>
      <c r="CX28" s="5" t="s">
        <v>29</v>
      </c>
      <c r="CY28" s="5" t="s">
        <v>30</v>
      </c>
      <c r="CZ28" s="5" t="s">
        <v>29</v>
      </c>
      <c r="DA28" s="5" t="s">
        <v>30</v>
      </c>
      <c r="DB28" s="5" t="s">
        <v>29</v>
      </c>
      <c r="DC28" s="5" t="s">
        <v>30</v>
      </c>
      <c r="DD28" s="5" t="s">
        <v>29</v>
      </c>
      <c r="DE28" s="5" t="s">
        <v>30</v>
      </c>
      <c r="DF28" s="5" t="s">
        <v>29</v>
      </c>
      <c r="DG28" s="5" t="s">
        <v>30</v>
      </c>
      <c r="DH28" s="5" t="s">
        <v>29</v>
      </c>
      <c r="DI28" s="5" t="s">
        <v>30</v>
      </c>
      <c r="DJ28" s="5" t="s">
        <v>29</v>
      </c>
      <c r="DK28" s="5" t="s">
        <v>30</v>
      </c>
      <c r="DL28" s="5" t="s">
        <v>29</v>
      </c>
      <c r="DM28" s="5" t="s">
        <v>30</v>
      </c>
      <c r="DN28" s="5" t="s">
        <v>29</v>
      </c>
      <c r="DO28" s="5" t="s">
        <v>30</v>
      </c>
      <c r="DP28" s="5" t="s">
        <v>29</v>
      </c>
      <c r="DQ28" s="5" t="s">
        <v>30</v>
      </c>
      <c r="DR28" s="5" t="s">
        <v>29</v>
      </c>
      <c r="DS28" s="5" t="s">
        <v>30</v>
      </c>
      <c r="DT28" s="5" t="s">
        <v>29</v>
      </c>
      <c r="DU28" s="5" t="s">
        <v>30</v>
      </c>
      <c r="DV28" s="5" t="s">
        <v>29</v>
      </c>
      <c r="DW28" s="5" t="s">
        <v>30</v>
      </c>
      <c r="DX28" s="5" t="s">
        <v>29</v>
      </c>
      <c r="DY28" s="5" t="s">
        <v>30</v>
      </c>
      <c r="DZ28" s="5" t="s">
        <v>29</v>
      </c>
      <c r="EA28" s="5" t="s">
        <v>30</v>
      </c>
      <c r="EB28" s="5" t="s">
        <v>29</v>
      </c>
      <c r="EC28" s="5" t="s">
        <v>30</v>
      </c>
      <c r="ED28" s="9" t="s">
        <v>31</v>
      </c>
      <c r="EE28" s="9" t="s">
        <v>32</v>
      </c>
      <c r="EF28" s="9" t="s">
        <v>33</v>
      </c>
      <c r="EH28" s="5" t="s">
        <v>29</v>
      </c>
      <c r="EI28" s="5" t="s">
        <v>29</v>
      </c>
      <c r="EJ28" s="5" t="s">
        <v>29</v>
      </c>
      <c r="EK28" s="5" t="s">
        <v>29</v>
      </c>
      <c r="EL28" s="5" t="s">
        <v>29</v>
      </c>
      <c r="EM28" s="5" t="s">
        <v>29</v>
      </c>
      <c r="EN28" s="5" t="s">
        <v>29</v>
      </c>
      <c r="EO28" s="5" t="s">
        <v>29</v>
      </c>
      <c r="EP28" s="5" t="s">
        <v>29</v>
      </c>
      <c r="EQ28" s="5" t="s">
        <v>29</v>
      </c>
      <c r="ER28" s="5" t="s">
        <v>29</v>
      </c>
      <c r="ES28" s="5" t="s">
        <v>29</v>
      </c>
      <c r="ET28" s="5" t="s">
        <v>29</v>
      </c>
      <c r="EU28" s="5" t="s">
        <v>29</v>
      </c>
      <c r="EV28" s="5" t="s">
        <v>29</v>
      </c>
      <c r="EW28" s="5" t="s">
        <v>29</v>
      </c>
      <c r="EX28" s="5" t="s">
        <v>29</v>
      </c>
      <c r="EY28" s="5" t="s">
        <v>29</v>
      </c>
      <c r="EZ28" s="5" t="s">
        <v>29</v>
      </c>
      <c r="FA28" s="5" t="s">
        <v>29</v>
      </c>
      <c r="FB28" s="5" t="s">
        <v>29</v>
      </c>
      <c r="FC28" s="5" t="s">
        <v>29</v>
      </c>
      <c r="FD28" s="5" t="s">
        <v>29</v>
      </c>
      <c r="FE28" s="5" t="s">
        <v>29</v>
      </c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S28" s="5" t="s">
        <v>29</v>
      </c>
      <c r="IT28" s="5" t="s">
        <v>30</v>
      </c>
      <c r="IU28" s="9" t="s">
        <v>31</v>
      </c>
      <c r="IV28" s="9" t="s">
        <v>32</v>
      </c>
      <c r="IW28" s="9" t="s">
        <v>33</v>
      </c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5" t="s">
        <v>29</v>
      </c>
      <c r="JY28" s="1" t="s">
        <v>31</v>
      </c>
      <c r="JZ28" s="9" t="s">
        <v>32</v>
      </c>
      <c r="KA28" s="9" t="s">
        <v>33</v>
      </c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</row>
    <row r="29" spans="1:314">
      <c r="A29" s="7">
        <v>20000</v>
      </c>
      <c r="B29" s="7">
        <v>230111.62</v>
      </c>
      <c r="C29" s="7">
        <v>52982138856</v>
      </c>
      <c r="D29" s="11">
        <f>C29-B29*B29</f>
        <v>30781196.975601196</v>
      </c>
      <c r="E29" s="11">
        <f>B29/(K29*25)</f>
        <v>0.46022323999999998</v>
      </c>
      <c r="F29" s="11">
        <f>B29-2.68*SQRT(D29)/SQRT(100)</f>
        <v>228624.73443225256</v>
      </c>
      <c r="G29" s="11">
        <f>B29+2.68*SQRT(D29)/SQRT(100)</f>
        <v>231598.50556774743</v>
      </c>
      <c r="H29" s="11">
        <f>F29/(K29*A29)</f>
        <v>5.7156183608063143E-4</v>
      </c>
      <c r="I29" s="11">
        <f>G29/(A29*K29)</f>
        <v>5.7899626391936859E-4</v>
      </c>
      <c r="J29" s="1"/>
      <c r="K29" s="7">
        <v>20000</v>
      </c>
      <c r="L29" s="7">
        <v>400000000</v>
      </c>
      <c r="M29" s="1"/>
      <c r="N29" s="7">
        <v>0</v>
      </c>
      <c r="O29" s="7">
        <v>0</v>
      </c>
      <c r="P29" s="7">
        <v>7204.83</v>
      </c>
      <c r="Q29" s="7">
        <v>55802607.450000003</v>
      </c>
      <c r="R29" s="11">
        <f t="shared" ref="R29:R43" si="33">Q29-P29*P29</f>
        <v>3893032.121100001</v>
      </c>
      <c r="S29" s="11">
        <f>P29-2.68*SQRT(R29)/SQRT(100)</f>
        <v>6676.0454133620324</v>
      </c>
      <c r="T29" s="11">
        <f>P29+2.68*SQRT(R29)/SQRT(100)</f>
        <v>7733.6145866379675</v>
      </c>
      <c r="U29" s="1"/>
      <c r="V29" s="1"/>
      <c r="W29" s="5">
        <v>2.68</v>
      </c>
      <c r="X29" s="5">
        <f>W29/K29</f>
        <v>1.34E-4</v>
      </c>
      <c r="Y29" s="5">
        <f>AC29/(K29*25)</f>
        <v>0.53972675999999997</v>
      </c>
      <c r="Z29" s="5">
        <v>89585.13</v>
      </c>
      <c r="AA29" s="5">
        <v>8417873126</v>
      </c>
      <c r="AB29" s="1"/>
      <c r="AC29" s="5">
        <v>269863.38</v>
      </c>
      <c r="AD29" s="1"/>
      <c r="AE29" s="1"/>
      <c r="AF29" s="5">
        <v>27.243619200000001</v>
      </c>
      <c r="AG29" s="12">
        <v>3.5185185185185184E-4</v>
      </c>
      <c r="AH29" s="5">
        <v>2.0499999999999998</v>
      </c>
      <c r="AI29" s="5">
        <v>5.19</v>
      </c>
      <c r="AJ29" s="5">
        <v>2.92</v>
      </c>
      <c r="AK29" s="5">
        <v>10.7</v>
      </c>
      <c r="AL29" s="5">
        <v>3.1</v>
      </c>
      <c r="AM29" s="5">
        <v>12.02</v>
      </c>
      <c r="AN29" s="5">
        <v>3.19</v>
      </c>
      <c r="AO29" s="5">
        <v>12.71</v>
      </c>
      <c r="AP29" s="5">
        <v>3.23</v>
      </c>
      <c r="AQ29" s="5">
        <v>12.97</v>
      </c>
      <c r="AR29" s="5">
        <v>3.36</v>
      </c>
      <c r="AS29" s="5">
        <v>13.82</v>
      </c>
      <c r="AT29" s="5">
        <v>3.52</v>
      </c>
      <c r="AU29" s="5">
        <v>15.42</v>
      </c>
      <c r="AV29" s="5">
        <v>3.58</v>
      </c>
      <c r="AW29" s="5">
        <v>15.86</v>
      </c>
      <c r="AX29" s="5">
        <v>3.67</v>
      </c>
      <c r="AY29" s="5">
        <v>16.57</v>
      </c>
      <c r="AZ29" s="5">
        <v>3.87</v>
      </c>
      <c r="BA29" s="5">
        <v>21.19</v>
      </c>
      <c r="BB29" s="5">
        <v>4.18</v>
      </c>
      <c r="BC29" s="5">
        <v>24.04</v>
      </c>
      <c r="BD29" s="5">
        <v>4.26</v>
      </c>
      <c r="BE29" s="5">
        <v>24.84</v>
      </c>
      <c r="BF29" s="5">
        <v>4.43</v>
      </c>
      <c r="BG29" s="5">
        <v>28.65</v>
      </c>
      <c r="BH29" s="5">
        <v>4.62</v>
      </c>
      <c r="BI29" s="5">
        <v>31.8</v>
      </c>
      <c r="BJ29" s="5">
        <v>4.75</v>
      </c>
      <c r="BK29" s="5">
        <v>33.07</v>
      </c>
      <c r="BL29" s="5">
        <v>5.0599999999999996</v>
      </c>
      <c r="BM29" s="7">
        <v>37.159999999999997</v>
      </c>
      <c r="BN29" s="7">
        <v>5.34</v>
      </c>
      <c r="BO29" s="7">
        <v>40.54</v>
      </c>
      <c r="BP29" s="7">
        <v>5.75</v>
      </c>
      <c r="BQ29" s="7">
        <v>45.67</v>
      </c>
      <c r="BR29" s="7">
        <v>6.58</v>
      </c>
      <c r="BS29" s="7">
        <v>58.64</v>
      </c>
      <c r="BT29" s="7">
        <v>7.27</v>
      </c>
      <c r="BU29" s="7">
        <v>72.77</v>
      </c>
      <c r="BV29" s="7">
        <v>8.59</v>
      </c>
      <c r="BW29" s="7">
        <v>99.63</v>
      </c>
      <c r="BX29" s="7">
        <v>11.38</v>
      </c>
      <c r="BY29" s="7">
        <v>178.9</v>
      </c>
      <c r="BZ29" s="7">
        <v>134.75</v>
      </c>
      <c r="CA29" s="7">
        <v>32574.73</v>
      </c>
      <c r="CB29" s="7">
        <v>816.81</v>
      </c>
      <c r="CC29" s="7">
        <v>4262745.7699999996</v>
      </c>
      <c r="CD29" s="1"/>
      <c r="CE29" s="1"/>
      <c r="CF29" s="1"/>
      <c r="CG29" s="1"/>
      <c r="CH29" s="7">
        <v>37.96</v>
      </c>
      <c r="CI29" s="7">
        <v>2032.22</v>
      </c>
      <c r="CJ29" s="7">
        <v>59.78</v>
      </c>
      <c r="CK29" s="7">
        <v>4898.12</v>
      </c>
      <c r="CL29" s="7">
        <v>64.66</v>
      </c>
      <c r="CM29" s="7">
        <v>5650.74</v>
      </c>
      <c r="CN29" s="7">
        <v>66.650000000000006</v>
      </c>
      <c r="CO29" s="7">
        <v>6009.21</v>
      </c>
      <c r="CP29" s="7">
        <v>67.900000000000006</v>
      </c>
      <c r="CQ29" s="7">
        <v>6215.1</v>
      </c>
      <c r="CR29" s="7">
        <v>70.930000000000007</v>
      </c>
      <c r="CS29" s="7">
        <v>6630.55</v>
      </c>
      <c r="CT29" s="7">
        <v>75.08</v>
      </c>
      <c r="CU29" s="7">
        <v>7617.98</v>
      </c>
      <c r="CV29" s="7">
        <v>77.099999999999994</v>
      </c>
      <c r="CW29" s="7">
        <v>7964.3</v>
      </c>
      <c r="CX29" s="7">
        <v>79.45</v>
      </c>
      <c r="CY29" s="7">
        <v>8374.01</v>
      </c>
      <c r="CZ29" s="7">
        <v>84.5</v>
      </c>
      <c r="DA29" s="7">
        <v>11003.84</v>
      </c>
      <c r="DB29" s="7">
        <v>91.94</v>
      </c>
      <c r="DC29" s="7">
        <v>12472.12</v>
      </c>
      <c r="DD29" s="7">
        <v>94</v>
      </c>
      <c r="DE29" s="7">
        <v>12939.18</v>
      </c>
      <c r="DF29" s="7">
        <v>98.37</v>
      </c>
      <c r="DG29" s="7">
        <v>15265.41</v>
      </c>
      <c r="DH29" s="7">
        <v>103.34</v>
      </c>
      <c r="DI29" s="7">
        <v>17161.419999999998</v>
      </c>
      <c r="DJ29" s="7">
        <v>106.59</v>
      </c>
      <c r="DK29" s="7">
        <v>17847.330000000002</v>
      </c>
      <c r="DL29" s="7">
        <v>114.29</v>
      </c>
      <c r="DM29" s="7">
        <v>20129.27</v>
      </c>
      <c r="DN29" s="7">
        <v>121.64</v>
      </c>
      <c r="DO29" s="7">
        <v>22244.02</v>
      </c>
      <c r="DP29" s="7">
        <v>130.13</v>
      </c>
      <c r="DQ29" s="7">
        <v>24671.51</v>
      </c>
      <c r="DR29" s="7">
        <v>151.69</v>
      </c>
      <c r="DS29" s="7">
        <v>32594.45</v>
      </c>
      <c r="DT29" s="7">
        <v>168.82</v>
      </c>
      <c r="DU29" s="7">
        <v>40803.440000000002</v>
      </c>
      <c r="DV29" s="7">
        <v>202.16</v>
      </c>
      <c r="DW29" s="7">
        <v>57134.66</v>
      </c>
      <c r="DX29" s="7">
        <v>271.44</v>
      </c>
      <c r="DY29" s="7">
        <v>104197.56</v>
      </c>
      <c r="DZ29" s="7">
        <v>3074.6</v>
      </c>
      <c r="EA29" s="7">
        <v>15389891.359999999</v>
      </c>
      <c r="EB29" s="7">
        <v>12936.63</v>
      </c>
      <c r="EC29" s="7">
        <v>758306002.29999995</v>
      </c>
      <c r="ED29" s="11">
        <f>EC29-EB29*EB29</f>
        <v>590949606.5431</v>
      </c>
      <c r="EE29" s="11">
        <f>EB29-2.68*SQRT(ED29)/SQRT(GD29)</f>
        <v>6421.6960371457617</v>
      </c>
      <c r="EF29" s="11">
        <f>EB29+2.68*SQRT(ED29)/SQRT(GD29)</f>
        <v>19451.563962854238</v>
      </c>
      <c r="EG29" s="1"/>
      <c r="EH29" s="7">
        <v>532.48610429999997</v>
      </c>
      <c r="EI29" s="7">
        <v>635.03000369999995</v>
      </c>
      <c r="EJ29" s="7">
        <v>647.84028579999995</v>
      </c>
      <c r="EK29" s="7">
        <v>650.39916500000004</v>
      </c>
      <c r="EL29" s="7">
        <v>652.80923889999997</v>
      </c>
      <c r="EM29" s="7">
        <v>657.06954929999995</v>
      </c>
      <c r="EN29" s="7">
        <v>662.75541980000003</v>
      </c>
      <c r="EO29" s="7">
        <v>667.9032588</v>
      </c>
      <c r="EP29" s="7">
        <v>672.97503540000002</v>
      </c>
      <c r="EQ29" s="7">
        <v>676.18672170000002</v>
      </c>
      <c r="ER29" s="7">
        <v>681.35605229999999</v>
      </c>
      <c r="ES29" s="7">
        <v>684.47723250000001</v>
      </c>
      <c r="ET29" s="7">
        <v>686.85473579999996</v>
      </c>
      <c r="EU29" s="7">
        <v>689.97059260000003</v>
      </c>
      <c r="EV29" s="7">
        <v>692.06907469999999</v>
      </c>
      <c r="EW29" s="7">
        <v>696.21636390000003</v>
      </c>
      <c r="EX29" s="7">
        <v>700.31719410000005</v>
      </c>
      <c r="EY29" s="7">
        <v>705.03616399999999</v>
      </c>
      <c r="EZ29" s="7">
        <v>711.09022819999996</v>
      </c>
      <c r="FA29" s="7">
        <v>713.78770150000003</v>
      </c>
      <c r="FB29" s="7">
        <v>717.91933070000005</v>
      </c>
      <c r="FC29" s="7">
        <v>721.22408800000005</v>
      </c>
      <c r="FD29" s="7">
        <v>724.66388440000003</v>
      </c>
      <c r="FE29" s="7">
        <v>724.68208830000003</v>
      </c>
      <c r="FF29" s="1"/>
      <c r="FG29" s="7">
        <v>100</v>
      </c>
      <c r="FH29" s="7">
        <v>100</v>
      </c>
      <c r="FI29" s="7">
        <v>100</v>
      </c>
      <c r="FJ29" s="7">
        <v>100</v>
      </c>
      <c r="FK29" s="7">
        <v>100</v>
      </c>
      <c r="FL29" s="7">
        <v>100</v>
      </c>
      <c r="FM29" s="7">
        <v>100</v>
      </c>
      <c r="FN29" s="7">
        <v>100</v>
      </c>
      <c r="FO29" s="7">
        <v>100</v>
      </c>
      <c r="FP29" s="7">
        <v>100</v>
      </c>
      <c r="FQ29" s="7">
        <v>100</v>
      </c>
      <c r="FR29" s="7">
        <v>100</v>
      </c>
      <c r="FS29" s="7">
        <v>100</v>
      </c>
      <c r="FT29" s="7">
        <v>100</v>
      </c>
      <c r="FU29" s="7">
        <v>100</v>
      </c>
      <c r="FV29" s="7">
        <v>100</v>
      </c>
      <c r="FW29" s="7">
        <v>100</v>
      </c>
      <c r="FX29" s="7">
        <v>100</v>
      </c>
      <c r="FY29" s="7">
        <v>100</v>
      </c>
      <c r="FZ29" s="7">
        <v>100</v>
      </c>
      <c r="GA29" s="7">
        <v>100</v>
      </c>
      <c r="GB29" s="7">
        <v>100</v>
      </c>
      <c r="GC29" s="7">
        <v>100</v>
      </c>
      <c r="GD29" s="7">
        <v>100</v>
      </c>
      <c r="GE29" s="1"/>
      <c r="GF29" s="7">
        <v>62033.16</v>
      </c>
      <c r="GG29" s="7">
        <v>28208.33</v>
      </c>
      <c r="GH29" s="7">
        <v>22169.64</v>
      </c>
      <c r="GI29" s="7">
        <v>21021.51</v>
      </c>
      <c r="GJ29" s="7">
        <v>19798.64</v>
      </c>
      <c r="GK29" s="7">
        <v>18607.900000000001</v>
      </c>
      <c r="GL29" s="7">
        <v>17461.07</v>
      </c>
      <c r="GM29" s="7">
        <v>16327.25</v>
      </c>
      <c r="GN29" s="7">
        <v>15205.54</v>
      </c>
      <c r="GO29" s="7">
        <v>14017.2</v>
      </c>
      <c r="GP29" s="7">
        <v>12930.92</v>
      </c>
      <c r="GQ29" s="7">
        <v>11838.32</v>
      </c>
      <c r="GR29" s="7">
        <v>10700.68</v>
      </c>
      <c r="GS29" s="7">
        <v>9571.65</v>
      </c>
      <c r="GT29" s="7">
        <v>8518.0499999999993</v>
      </c>
      <c r="GU29" s="7">
        <v>7445.59</v>
      </c>
      <c r="GV29" s="7">
        <v>6382.74</v>
      </c>
      <c r="GW29" s="7">
        <v>5279.77</v>
      </c>
      <c r="GX29" s="7">
        <v>4217.1000000000004</v>
      </c>
      <c r="GY29" s="7">
        <v>3160.72</v>
      </c>
      <c r="GZ29" s="7">
        <v>2092.0100000000002</v>
      </c>
      <c r="HA29" s="7">
        <v>1049.19</v>
      </c>
      <c r="HB29" s="7">
        <v>13.8</v>
      </c>
      <c r="HC29" s="7">
        <v>3.36</v>
      </c>
      <c r="HD29" s="1"/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1"/>
      <c r="HN29" s="4" t="s">
        <v>112</v>
      </c>
      <c r="HO29" s="7">
        <v>30.345425469999999</v>
      </c>
      <c r="HP29" s="7">
        <v>921.04873229999998</v>
      </c>
      <c r="HQ29" s="1"/>
      <c r="HR29" s="7">
        <v>3.1763027799999999</v>
      </c>
      <c r="HS29" s="7">
        <v>10.092033109999999</v>
      </c>
      <c r="HT29" s="7">
        <v>3.0451693299999998</v>
      </c>
      <c r="HU29" s="7">
        <v>9.2755180199999998</v>
      </c>
      <c r="HV29" s="7">
        <v>3.0201168599999999</v>
      </c>
      <c r="HW29" s="7">
        <v>9.1237086600000001</v>
      </c>
      <c r="HX29" s="7">
        <v>3.0289374100000002</v>
      </c>
      <c r="HY29" s="7">
        <v>9.1781908399999992</v>
      </c>
      <c r="HZ29" s="7">
        <v>3.0213789200000001</v>
      </c>
      <c r="IA29" s="7">
        <v>9.1318720500000001</v>
      </c>
      <c r="IB29" s="7">
        <v>3.0133855000000001</v>
      </c>
      <c r="IC29" s="7">
        <v>9.0841553800000003</v>
      </c>
      <c r="ID29" s="7">
        <v>3.0139257000000002</v>
      </c>
      <c r="IE29" s="7">
        <v>9.0868685100000004</v>
      </c>
      <c r="IF29" s="7">
        <v>3.00807986</v>
      </c>
      <c r="IG29" s="7">
        <v>9.0511048499999998</v>
      </c>
      <c r="IH29" s="7">
        <v>3.0067492900000001</v>
      </c>
      <c r="II29" s="7">
        <v>9.0436713700000002</v>
      </c>
      <c r="IJ29" s="7">
        <v>0</v>
      </c>
      <c r="IK29" s="7">
        <v>0</v>
      </c>
      <c r="IL29" s="1"/>
      <c r="IM29" s="1"/>
      <c r="IN29" s="1"/>
      <c r="IO29" s="1"/>
      <c r="IP29" s="1"/>
      <c r="IS29" s="3">
        <f>EB29/IT29</f>
        <v>2.6728574380165287E-3</v>
      </c>
      <c r="IT29">
        <f>2*11*10*2*11*10*10*10</f>
        <v>4840000</v>
      </c>
      <c r="IV29" s="3">
        <f t="shared" ref="IV29:IV31" si="34">EE29/IT29</f>
        <v>1.3267967018896201E-3</v>
      </c>
      <c r="IW29" s="3">
        <f t="shared" ref="IW29:IW31" si="35">EF29/IT29</f>
        <v>4.0189181741434373E-3</v>
      </c>
      <c r="IY29" s="3">
        <f>FG29/100</f>
        <v>1</v>
      </c>
      <c r="IZ29" s="3">
        <f>FH29/100</f>
        <v>1</v>
      </c>
      <c r="JA29" s="3">
        <f t="shared" ref="JA29:JA43" si="36">FI29/100</f>
        <v>1</v>
      </c>
      <c r="JB29" s="3">
        <f t="shared" ref="JB29:JB43" si="37">FJ29/100</f>
        <v>1</v>
      </c>
      <c r="JC29" s="3">
        <f t="shared" ref="JC29:JC43" si="38">FK29/100</f>
        <v>1</v>
      </c>
      <c r="JD29" s="3">
        <f t="shared" ref="JD29:JD43" si="39">FL29/100</f>
        <v>1</v>
      </c>
      <c r="JE29" s="3">
        <f t="shared" ref="JE29:JE43" si="40">FM29/100</f>
        <v>1</v>
      </c>
      <c r="JF29" s="3">
        <f t="shared" ref="JF29:JF43" si="41">FN29/100</f>
        <v>1</v>
      </c>
      <c r="JG29" s="3">
        <f t="shared" ref="JG29:JG43" si="42">FO29/100</f>
        <v>1</v>
      </c>
      <c r="JH29" s="3">
        <f t="shared" ref="JH29:JH43" si="43">FP29/100</f>
        <v>1</v>
      </c>
      <c r="JI29" s="3">
        <f t="shared" ref="JI29:JI43" si="44">FQ29/100</f>
        <v>1</v>
      </c>
      <c r="JJ29" s="3">
        <f t="shared" ref="JJ29:JJ43" si="45">FR29/100</f>
        <v>1</v>
      </c>
      <c r="JK29" s="3">
        <f t="shared" ref="JK29:JK43" si="46">FS29/100</f>
        <v>1</v>
      </c>
      <c r="JL29" s="3">
        <f t="shared" ref="JL29:JL43" si="47">FT29/100</f>
        <v>1</v>
      </c>
      <c r="JM29" s="3">
        <f t="shared" ref="JM29:JM43" si="48">FU29/100</f>
        <v>1</v>
      </c>
      <c r="JN29" s="3">
        <f t="shared" ref="JN29:JN43" si="49">FV29/100</f>
        <v>1</v>
      </c>
      <c r="JO29" s="3">
        <f t="shared" ref="JO29:JO43" si="50">FW29/100</f>
        <v>1</v>
      </c>
      <c r="JP29" s="3">
        <f t="shared" ref="JP29:JP43" si="51">FX29/100</f>
        <v>1</v>
      </c>
      <c r="JQ29" s="3">
        <f t="shared" ref="JQ29:JQ43" si="52">FY29/100</f>
        <v>1</v>
      </c>
      <c r="JR29" s="3">
        <f t="shared" ref="JR29:JR43" si="53">FZ29/100</f>
        <v>1</v>
      </c>
      <c r="JS29" s="3">
        <f t="shared" ref="JS29:JS43" si="54">GA29/100</f>
        <v>1</v>
      </c>
      <c r="JT29" s="3">
        <f t="shared" ref="JT29:JT43" si="55">GB29/100</f>
        <v>1</v>
      </c>
      <c r="JU29" s="3">
        <f t="shared" ref="JU29:JU43" si="56">GC29/100</f>
        <v>1</v>
      </c>
      <c r="JV29" s="3">
        <f t="shared" ref="JV29:JV43" si="57">GD29/100</f>
        <v>1</v>
      </c>
      <c r="JW29" s="14">
        <f>KA29/25</f>
        <v>1.2186574916687944</v>
      </c>
      <c r="JX29" s="1">
        <f>HO29</f>
        <v>30.345425469999999</v>
      </c>
      <c r="JY29" s="1">
        <f>HP29-HO29*HO29</f>
        <v>0.20388534467531372</v>
      </c>
      <c r="JZ29" s="11">
        <f>JX29-2.68*SQRT(JY29)/SQRT(100)</f>
        <v>30.224413648280137</v>
      </c>
      <c r="KA29" s="11">
        <f>JX29+2.68*SQRT(JY29)/SQRT(100)</f>
        <v>30.46643729171986</v>
      </c>
      <c r="KB29" s="3">
        <f>JZ29/A29</f>
        <v>1.5112206824140068E-3</v>
      </c>
      <c r="KC29" s="3">
        <f>JX29/A29</f>
        <v>1.5172712734999999E-3</v>
      </c>
      <c r="KD29" s="3">
        <v>1</v>
      </c>
      <c r="KE29" s="3">
        <f>GF29/$KD29</f>
        <v>62033.16</v>
      </c>
      <c r="KF29" s="3">
        <f t="shared" ref="KF29:KF43" si="58">GG29/$KD29</f>
        <v>28208.33</v>
      </c>
      <c r="KG29" s="3">
        <f t="shared" ref="KG29:KG43" si="59">GH29/$KD29</f>
        <v>22169.64</v>
      </c>
      <c r="KH29" s="3">
        <f t="shared" ref="KH29:KH43" si="60">GI29/$KD29</f>
        <v>21021.51</v>
      </c>
      <c r="KI29" s="3">
        <f t="shared" ref="KI29:KI43" si="61">GJ29/$KD29</f>
        <v>19798.64</v>
      </c>
      <c r="KJ29" s="3">
        <f t="shared" ref="KJ29:KJ43" si="62">GK29/$KD29</f>
        <v>18607.900000000001</v>
      </c>
      <c r="KK29" s="3">
        <f t="shared" ref="KK29:KK43" si="63">GL29/$KD29</f>
        <v>17461.07</v>
      </c>
      <c r="KL29" s="3">
        <f t="shared" ref="KL29:KL43" si="64">GM29/$KD29</f>
        <v>16327.25</v>
      </c>
      <c r="KM29" s="3">
        <f t="shared" ref="KM29:KM43" si="65">GN29/$KD29</f>
        <v>15205.54</v>
      </c>
      <c r="KN29" s="3">
        <f t="shared" ref="KN29:KN43" si="66">GO29/$KD29</f>
        <v>14017.2</v>
      </c>
      <c r="KO29" s="3">
        <f t="shared" ref="KO29:KO43" si="67">GP29/$KD29</f>
        <v>12930.92</v>
      </c>
      <c r="KP29" s="3">
        <f t="shared" ref="KP29:KP43" si="68">GQ29/$KD29</f>
        <v>11838.32</v>
      </c>
      <c r="KQ29" s="3">
        <f t="shared" ref="KQ29:KQ43" si="69">GR29/$KD29</f>
        <v>10700.68</v>
      </c>
      <c r="KR29" s="3">
        <f t="shared" ref="KR29:KR43" si="70">GS29/$KD29</f>
        <v>9571.65</v>
      </c>
      <c r="KS29" s="3">
        <f t="shared" ref="KS29:KS43" si="71">GT29/$KD29</f>
        <v>8518.0499999999993</v>
      </c>
      <c r="KT29" s="3">
        <f t="shared" ref="KT29:KT43" si="72">GU29/$KD29</f>
        <v>7445.59</v>
      </c>
      <c r="KU29" s="3">
        <f t="shared" ref="KU29:KU43" si="73">GV29/$KD29</f>
        <v>6382.74</v>
      </c>
      <c r="KV29" s="3">
        <f t="shared" ref="KV29:KV43" si="74">GW29/$KD29</f>
        <v>5279.77</v>
      </c>
      <c r="KW29" s="3">
        <f t="shared" ref="KW29:KW43" si="75">GX29/$KD29</f>
        <v>4217.1000000000004</v>
      </c>
      <c r="KX29" s="3">
        <f t="shared" ref="KX29:KX43" si="76">GY29/$KD29</f>
        <v>3160.72</v>
      </c>
      <c r="KY29" s="3">
        <f t="shared" ref="KY29:KY43" si="77">GZ29/$KD29</f>
        <v>2092.0100000000002</v>
      </c>
      <c r="KZ29" s="3">
        <f t="shared" ref="KZ29:KZ43" si="78">HA29/$KD29</f>
        <v>1049.19</v>
      </c>
      <c r="LA29" s="3">
        <f t="shared" ref="LA29:LA43" si="79">HB29/$KD29</f>
        <v>13.8</v>
      </c>
      <c r="LB29" s="3">
        <f t="shared" ref="LB29:LB43" si="80">HC29/$KD29</f>
        <v>3.36</v>
      </c>
    </row>
    <row r="30" spans="1:314">
      <c r="A30" s="7">
        <v>40000</v>
      </c>
      <c r="B30" s="7">
        <v>429588.47</v>
      </c>
      <c r="C30" s="7">
        <v>184600607767</v>
      </c>
      <c r="D30" s="11">
        <f t="shared" ref="D30:D43" si="81">C30-B30*B30</f>
        <v>54354210.059112549</v>
      </c>
      <c r="E30" s="11">
        <f t="shared" ref="E30:E43" si="82">B30/(K30*25)</f>
        <v>0.42958846999999994</v>
      </c>
      <c r="F30" s="11">
        <f t="shared" ref="F30:F43" si="83">B30-2.68*SQRT(D30)/SQRT(100)</f>
        <v>427612.63175174035</v>
      </c>
      <c r="G30" s="11">
        <f t="shared" ref="G30:G43" si="84">B30+2.68*SQRT(D30)/SQRT(100)</f>
        <v>431564.30824825959</v>
      </c>
      <c r="H30" s="11">
        <f t="shared" ref="H30:H43" si="85">F30/(K30*A30)</f>
        <v>2.6725789484483773E-4</v>
      </c>
      <c r="I30" s="11">
        <f t="shared" ref="I30:I43" si="86">G30/(A30*K30)</f>
        <v>2.6972769265516227E-4</v>
      </c>
      <c r="J30" s="1"/>
      <c r="K30" s="7">
        <v>40000</v>
      </c>
      <c r="L30" s="7">
        <v>1600000000</v>
      </c>
      <c r="M30" s="1"/>
      <c r="N30" s="7">
        <v>0</v>
      </c>
      <c r="O30" s="7">
        <v>0</v>
      </c>
      <c r="P30" s="7">
        <v>7402.14</v>
      </c>
      <c r="Q30" s="7">
        <v>59017536.280000001</v>
      </c>
      <c r="R30" s="11">
        <f t="shared" si="33"/>
        <v>4225859.7003999949</v>
      </c>
      <c r="S30" s="11">
        <f t="shared" ref="S30:S43" si="87">P30-2.68*SQRT(R30)/SQRT(100)</f>
        <v>6851.2151892303918</v>
      </c>
      <c r="T30" s="11">
        <f t="shared" ref="T30:T43" si="88">P30+2.68*SQRT(R30)/SQRT(100)</f>
        <v>7953.0648107696088</v>
      </c>
      <c r="U30" s="1"/>
      <c r="V30" s="1"/>
      <c r="W30" s="5">
        <v>6.95</v>
      </c>
      <c r="X30" s="5">
        <f t="shared" ref="X30:X43" si="89">W30/K30</f>
        <v>1.7374999999999999E-4</v>
      </c>
      <c r="Y30" s="5">
        <f t="shared" ref="Y30:Y43" si="90">AC30/(K30*25)</f>
        <v>0.57038653000000006</v>
      </c>
      <c r="Z30" s="5">
        <v>91733.96</v>
      </c>
      <c r="AA30" s="5">
        <v>8867264477</v>
      </c>
      <c r="AB30" s="1"/>
      <c r="AC30" s="5">
        <v>570386.53</v>
      </c>
      <c r="AD30" s="1"/>
      <c r="AE30" s="1"/>
      <c r="AF30" s="5">
        <v>28.786266640000001</v>
      </c>
      <c r="AG30" s="12">
        <v>6.9791666666666656E-4</v>
      </c>
      <c r="AH30" s="5">
        <v>2</v>
      </c>
      <c r="AI30" s="5">
        <v>4.92</v>
      </c>
      <c r="AJ30" s="5">
        <v>2.68</v>
      </c>
      <c r="AK30" s="5">
        <v>8.5</v>
      </c>
      <c r="AL30" s="5">
        <v>3.01</v>
      </c>
      <c r="AM30" s="5">
        <v>10.75</v>
      </c>
      <c r="AN30" s="5">
        <v>3.08</v>
      </c>
      <c r="AO30" s="5">
        <v>11.18</v>
      </c>
      <c r="AP30" s="5">
        <v>3.14</v>
      </c>
      <c r="AQ30" s="5">
        <v>11.58</v>
      </c>
      <c r="AR30" s="5">
        <v>3.24</v>
      </c>
      <c r="AS30" s="5">
        <v>12.58</v>
      </c>
      <c r="AT30" s="5">
        <v>3.31</v>
      </c>
      <c r="AU30" s="5">
        <v>13.19</v>
      </c>
      <c r="AV30" s="5">
        <v>3.43</v>
      </c>
      <c r="AW30" s="5">
        <v>14.41</v>
      </c>
      <c r="AX30" s="5">
        <v>3.53</v>
      </c>
      <c r="AY30" s="5">
        <v>15.31</v>
      </c>
      <c r="AZ30" s="5">
        <v>3.66</v>
      </c>
      <c r="BA30" s="5">
        <v>16.22</v>
      </c>
      <c r="BB30" s="5">
        <v>3.78</v>
      </c>
      <c r="BC30" s="5">
        <v>16.98</v>
      </c>
      <c r="BD30" s="5">
        <v>3.87</v>
      </c>
      <c r="BE30" s="5">
        <v>17.989999999999998</v>
      </c>
      <c r="BF30" s="5">
        <v>4.13</v>
      </c>
      <c r="BG30" s="5">
        <v>21.57</v>
      </c>
      <c r="BH30" s="5">
        <v>4.34</v>
      </c>
      <c r="BI30" s="5">
        <v>23.8</v>
      </c>
      <c r="BJ30" s="5">
        <v>4.49</v>
      </c>
      <c r="BK30" s="5">
        <v>25.33</v>
      </c>
      <c r="BL30" s="5">
        <v>4.93</v>
      </c>
      <c r="BM30" s="7">
        <v>30.55</v>
      </c>
      <c r="BN30" s="7">
        <v>5.34</v>
      </c>
      <c r="BO30" s="7">
        <v>36.14</v>
      </c>
      <c r="BP30" s="7">
        <v>5.73</v>
      </c>
      <c r="BQ30" s="7">
        <v>42.53</v>
      </c>
      <c r="BR30" s="7">
        <v>6.08</v>
      </c>
      <c r="BS30" s="7">
        <v>48.46</v>
      </c>
      <c r="BT30" s="7">
        <v>7.06</v>
      </c>
      <c r="BU30" s="7">
        <v>65.06</v>
      </c>
      <c r="BV30" s="7">
        <v>8.3699999999999992</v>
      </c>
      <c r="BW30" s="7">
        <v>90.31</v>
      </c>
      <c r="BX30" s="7">
        <v>11.33</v>
      </c>
      <c r="BY30" s="7">
        <v>168.39</v>
      </c>
      <c r="BZ30" s="7">
        <v>108.12</v>
      </c>
      <c r="CA30" s="7">
        <v>23602.58</v>
      </c>
      <c r="CB30" s="7">
        <v>805.12</v>
      </c>
      <c r="CC30" s="7">
        <v>5308633.2</v>
      </c>
      <c r="CD30" s="1"/>
      <c r="CE30" s="1"/>
      <c r="CF30" s="1"/>
      <c r="CG30" s="1"/>
      <c r="CH30" s="7">
        <v>36.28</v>
      </c>
      <c r="CI30" s="7">
        <v>1857.02</v>
      </c>
      <c r="CJ30" s="7">
        <v>54.4</v>
      </c>
      <c r="CK30" s="7">
        <v>3782.9</v>
      </c>
      <c r="CL30" s="7">
        <v>62.41</v>
      </c>
      <c r="CM30" s="7">
        <v>4940.91</v>
      </c>
      <c r="CN30" s="7">
        <v>63.55</v>
      </c>
      <c r="CO30" s="7">
        <v>5087.87</v>
      </c>
      <c r="CP30" s="7">
        <v>65.010000000000005</v>
      </c>
      <c r="CQ30" s="7">
        <v>5312.95</v>
      </c>
      <c r="CR30" s="7">
        <v>67.66</v>
      </c>
      <c r="CS30" s="7">
        <v>5869.8</v>
      </c>
      <c r="CT30" s="7">
        <v>69.73</v>
      </c>
      <c r="CU30" s="7">
        <v>6244.35</v>
      </c>
      <c r="CV30" s="7">
        <v>72.83</v>
      </c>
      <c r="CW30" s="7">
        <v>6941.79</v>
      </c>
      <c r="CX30" s="7">
        <v>75.37</v>
      </c>
      <c r="CY30" s="7">
        <v>7434.67</v>
      </c>
      <c r="CZ30" s="7">
        <v>78.72</v>
      </c>
      <c r="DA30" s="7">
        <v>7911.92</v>
      </c>
      <c r="DB30" s="7">
        <v>81.790000000000006</v>
      </c>
      <c r="DC30" s="7">
        <v>8323.99</v>
      </c>
      <c r="DD30" s="7">
        <v>84.08</v>
      </c>
      <c r="DE30" s="7">
        <v>8911.36</v>
      </c>
      <c r="DF30" s="7">
        <v>90.88</v>
      </c>
      <c r="DG30" s="7">
        <v>11048.44</v>
      </c>
      <c r="DH30" s="7">
        <v>96.44</v>
      </c>
      <c r="DI30" s="7">
        <v>12449.76</v>
      </c>
      <c r="DJ30" s="7">
        <v>100.2</v>
      </c>
      <c r="DK30" s="7">
        <v>13327.5</v>
      </c>
      <c r="DL30" s="7">
        <v>110.84</v>
      </c>
      <c r="DM30" s="7">
        <v>16156.2</v>
      </c>
      <c r="DN30" s="7">
        <v>120.99</v>
      </c>
      <c r="DO30" s="7">
        <v>19422.349999999999</v>
      </c>
      <c r="DP30" s="7">
        <v>130</v>
      </c>
      <c r="DQ30" s="7">
        <v>22885.52</v>
      </c>
      <c r="DR30" s="7">
        <v>138.44999999999999</v>
      </c>
      <c r="DS30" s="7">
        <v>26232.63</v>
      </c>
      <c r="DT30" s="7">
        <v>163.15</v>
      </c>
      <c r="DU30" s="7">
        <v>35944.19</v>
      </c>
      <c r="DV30" s="7">
        <v>196.16</v>
      </c>
      <c r="DW30" s="7">
        <v>50951.34</v>
      </c>
      <c r="DX30" s="7">
        <v>270.31</v>
      </c>
      <c r="DY30" s="7">
        <v>97901.93</v>
      </c>
      <c r="DZ30" s="7">
        <v>2491.2399999999998</v>
      </c>
      <c r="EA30" s="7">
        <v>11015273.220000001</v>
      </c>
      <c r="EB30" s="7">
        <v>12363.95</v>
      </c>
      <c r="EC30" s="7">
        <v>864592669.39999998</v>
      </c>
      <c r="ED30" s="11">
        <f t="shared" ref="ED30:ED43" si="91">EC30-EB30*EB30</f>
        <v>711725409.7974999</v>
      </c>
      <c r="EE30" s="11">
        <f t="shared" ref="EE30:EE43" si="92">EB30-2.68*SQRT(ED30)/SQRT(GD30)</f>
        <v>5214.1971487962865</v>
      </c>
      <c r="EF30" s="11">
        <f t="shared" ref="EF30:EF43" si="93">EB30+2.68*SQRT(ED30)/SQRT(GD30)</f>
        <v>19513.702851203714</v>
      </c>
      <c r="EG30" s="1"/>
      <c r="EH30" s="7">
        <v>534.81992109999999</v>
      </c>
      <c r="EI30" s="7">
        <v>628.02591749999999</v>
      </c>
      <c r="EJ30" s="7">
        <v>647.45704650000005</v>
      </c>
      <c r="EK30" s="7">
        <v>649.8364795</v>
      </c>
      <c r="EL30" s="7">
        <v>653.11250610000002</v>
      </c>
      <c r="EM30" s="7">
        <v>660.86813010000003</v>
      </c>
      <c r="EN30" s="7">
        <v>664.47286659999997</v>
      </c>
      <c r="EO30" s="7">
        <v>666.83193700000004</v>
      </c>
      <c r="EP30" s="7">
        <v>670.16359920000002</v>
      </c>
      <c r="EQ30" s="7">
        <v>675.77991759999998</v>
      </c>
      <c r="ER30" s="7">
        <v>680.21420709999995</v>
      </c>
      <c r="ES30" s="7">
        <v>683.53739440000004</v>
      </c>
      <c r="ET30" s="7">
        <v>687.67675569999994</v>
      </c>
      <c r="EU30" s="7">
        <v>691.12611619999996</v>
      </c>
      <c r="EV30" s="7">
        <v>693.61881519999997</v>
      </c>
      <c r="EW30" s="7">
        <v>698.72537809999994</v>
      </c>
      <c r="EX30" s="7">
        <v>702.5046026</v>
      </c>
      <c r="EY30" s="7">
        <v>705.41263219999996</v>
      </c>
      <c r="EZ30" s="7">
        <v>708.53618930000005</v>
      </c>
      <c r="FA30" s="7">
        <v>713.10753369999998</v>
      </c>
      <c r="FB30" s="7">
        <v>717.43434439999999</v>
      </c>
      <c r="FC30" s="7">
        <v>721.000134</v>
      </c>
      <c r="FD30" s="7">
        <v>724.66403649999995</v>
      </c>
      <c r="FE30" s="7">
        <v>724.68208830000003</v>
      </c>
      <c r="FF30" s="1"/>
      <c r="FG30" s="7">
        <v>100</v>
      </c>
      <c r="FH30" s="7">
        <v>100</v>
      </c>
      <c r="FI30" s="7">
        <v>100</v>
      </c>
      <c r="FJ30" s="7">
        <v>100</v>
      </c>
      <c r="FK30" s="7">
        <v>100</v>
      </c>
      <c r="FL30" s="7">
        <v>100</v>
      </c>
      <c r="FM30" s="7">
        <v>100</v>
      </c>
      <c r="FN30" s="7">
        <v>100</v>
      </c>
      <c r="FO30" s="7">
        <v>100</v>
      </c>
      <c r="FP30" s="7">
        <v>100</v>
      </c>
      <c r="FQ30" s="7">
        <v>100</v>
      </c>
      <c r="FR30" s="7">
        <v>100</v>
      </c>
      <c r="FS30" s="7">
        <v>100</v>
      </c>
      <c r="FT30" s="7">
        <v>100</v>
      </c>
      <c r="FU30" s="7">
        <v>100</v>
      </c>
      <c r="FV30" s="7">
        <v>100</v>
      </c>
      <c r="FW30" s="7">
        <v>100</v>
      </c>
      <c r="FX30" s="7">
        <v>100</v>
      </c>
      <c r="FY30" s="7">
        <v>100</v>
      </c>
      <c r="FZ30" s="7">
        <v>100</v>
      </c>
      <c r="GA30" s="7">
        <v>100</v>
      </c>
      <c r="GB30" s="7">
        <v>100</v>
      </c>
      <c r="GC30" s="7">
        <v>100</v>
      </c>
      <c r="GD30" s="7">
        <v>100</v>
      </c>
      <c r="GE30" s="1"/>
      <c r="GF30" s="7">
        <v>131413.16</v>
      </c>
      <c r="GG30" s="7">
        <v>58882.45</v>
      </c>
      <c r="GH30" s="7">
        <v>46226.42</v>
      </c>
      <c r="GI30" s="7">
        <v>43819.56</v>
      </c>
      <c r="GJ30" s="7">
        <v>41262.17</v>
      </c>
      <c r="GK30" s="7">
        <v>38771.47</v>
      </c>
      <c r="GL30" s="7">
        <v>36375.769999999997</v>
      </c>
      <c r="GM30" s="7">
        <v>34007.22</v>
      </c>
      <c r="GN30" s="7">
        <v>31666.73</v>
      </c>
      <c r="GO30" s="7">
        <v>29183.75</v>
      </c>
      <c r="GP30" s="7">
        <v>26917.15</v>
      </c>
      <c r="GQ30" s="7">
        <v>24635.5</v>
      </c>
      <c r="GR30" s="7">
        <v>22264</v>
      </c>
      <c r="GS30" s="7">
        <v>19910.310000000001</v>
      </c>
      <c r="GT30" s="7">
        <v>17717.55</v>
      </c>
      <c r="GU30" s="7">
        <v>15484.54</v>
      </c>
      <c r="GV30" s="7">
        <v>13274.23</v>
      </c>
      <c r="GW30" s="7">
        <v>10980.62</v>
      </c>
      <c r="GX30" s="7">
        <v>8768.52</v>
      </c>
      <c r="GY30" s="7">
        <v>6569.04</v>
      </c>
      <c r="GZ30" s="7">
        <v>4347.0600000000004</v>
      </c>
      <c r="HA30" s="7">
        <v>2179.21</v>
      </c>
      <c r="HB30" s="7">
        <v>28.38</v>
      </c>
      <c r="HC30" s="7">
        <v>6.89</v>
      </c>
      <c r="HD30" s="1"/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1"/>
      <c r="HN30" s="4" t="s">
        <v>113</v>
      </c>
      <c r="HO30" s="7">
        <v>60.909733439999997</v>
      </c>
      <c r="HP30" s="7">
        <v>3710.814762</v>
      </c>
      <c r="HQ30" s="1"/>
      <c r="HR30" s="7">
        <v>6.2863762100000002</v>
      </c>
      <c r="HS30" s="7">
        <v>49.621785580000001</v>
      </c>
      <c r="HT30" s="7">
        <v>6.1095664000000003</v>
      </c>
      <c r="HU30" s="7">
        <v>46.614326480000003</v>
      </c>
      <c r="HV30" s="7">
        <v>6.1136684399999996</v>
      </c>
      <c r="HW30" s="7">
        <v>46.510655669999998</v>
      </c>
      <c r="HX30" s="7">
        <v>6.0758953</v>
      </c>
      <c r="HY30" s="7">
        <v>46.1066486</v>
      </c>
      <c r="HZ30" s="7">
        <v>6.0663955100000004</v>
      </c>
      <c r="IA30" s="7">
        <v>45.945408360000002</v>
      </c>
      <c r="IB30" s="7">
        <v>6.0559353299999996</v>
      </c>
      <c r="IC30" s="7">
        <v>45.767543869999997</v>
      </c>
      <c r="ID30" s="7">
        <v>6.0391466899999999</v>
      </c>
      <c r="IE30" s="7">
        <v>45.567679689999999</v>
      </c>
      <c r="IF30" s="7">
        <v>6.05715702</v>
      </c>
      <c r="IG30" s="7">
        <v>45.752115259999997</v>
      </c>
      <c r="IH30" s="7">
        <v>6.0638751700000002</v>
      </c>
      <c r="II30" s="7">
        <v>45.830988230000003</v>
      </c>
      <c r="IJ30" s="7">
        <v>0</v>
      </c>
      <c r="IK30" s="7">
        <v>0</v>
      </c>
      <c r="IL30" s="1"/>
      <c r="IM30" s="1"/>
      <c r="IN30" s="1"/>
      <c r="IO30" s="1"/>
      <c r="IP30" s="1"/>
      <c r="IS30" s="3">
        <f t="shared" ref="IS30:IS43" si="94">EB30/IT30</f>
        <v>2.5545351239669423E-3</v>
      </c>
      <c r="IT30">
        <f t="shared" ref="IT30:IT43" si="95">2*11*10*2*11*10*10*10</f>
        <v>4840000</v>
      </c>
      <c r="IV30" s="3">
        <f t="shared" si="34"/>
        <v>1.0773134604951005E-3</v>
      </c>
      <c r="IW30" s="3">
        <f t="shared" si="35"/>
        <v>4.0317567874387835E-3</v>
      </c>
      <c r="IY30" s="3">
        <f t="shared" ref="IY30:IY43" si="96">FG30/100</f>
        <v>1</v>
      </c>
      <c r="IZ30" s="3">
        <f t="shared" ref="IZ30:IZ43" si="97">FH30/100</f>
        <v>1</v>
      </c>
      <c r="JA30" s="3">
        <f t="shared" si="36"/>
        <v>1</v>
      </c>
      <c r="JB30" s="3">
        <f t="shared" si="37"/>
        <v>1</v>
      </c>
      <c r="JC30" s="3">
        <f t="shared" si="38"/>
        <v>1</v>
      </c>
      <c r="JD30" s="3">
        <f t="shared" si="39"/>
        <v>1</v>
      </c>
      <c r="JE30" s="3">
        <f t="shared" si="40"/>
        <v>1</v>
      </c>
      <c r="JF30" s="3">
        <f t="shared" si="41"/>
        <v>1</v>
      </c>
      <c r="JG30" s="3">
        <f t="shared" si="42"/>
        <v>1</v>
      </c>
      <c r="JH30" s="3">
        <f t="shared" si="43"/>
        <v>1</v>
      </c>
      <c r="JI30" s="3">
        <f t="shared" si="44"/>
        <v>1</v>
      </c>
      <c r="JJ30" s="3">
        <f t="shared" si="45"/>
        <v>1</v>
      </c>
      <c r="JK30" s="3">
        <f t="shared" si="46"/>
        <v>1</v>
      </c>
      <c r="JL30" s="3">
        <f t="shared" si="47"/>
        <v>1</v>
      </c>
      <c r="JM30" s="3">
        <f t="shared" si="48"/>
        <v>1</v>
      </c>
      <c r="JN30" s="3">
        <f t="shared" si="49"/>
        <v>1</v>
      </c>
      <c r="JO30" s="3">
        <f t="shared" si="50"/>
        <v>1</v>
      </c>
      <c r="JP30" s="3">
        <f t="shared" si="51"/>
        <v>1</v>
      </c>
      <c r="JQ30" s="3">
        <f t="shared" si="52"/>
        <v>1</v>
      </c>
      <c r="JR30" s="3">
        <f t="shared" si="53"/>
        <v>1</v>
      </c>
      <c r="JS30" s="3">
        <f t="shared" si="54"/>
        <v>1</v>
      </c>
      <c r="JT30" s="3">
        <f t="shared" si="55"/>
        <v>1</v>
      </c>
      <c r="JU30" s="3">
        <f t="shared" si="56"/>
        <v>1</v>
      </c>
      <c r="JV30" s="3">
        <f t="shared" si="57"/>
        <v>1</v>
      </c>
      <c r="JW30" s="14">
        <f t="shared" ref="JW30:JW43" si="98">KA30/25</f>
        <v>2.4460915847356137</v>
      </c>
      <c r="JX30" s="1">
        <f t="shared" ref="JX30:JX43" si="99">HO30</f>
        <v>60.909733439999997</v>
      </c>
      <c r="JY30" s="1">
        <f t="shared" ref="JY30:JY43" si="100">HP30-HO30*HO30</f>
        <v>0.81913426814617196</v>
      </c>
      <c r="JZ30" s="11">
        <f t="shared" ref="JZ30:JZ43" si="101">JX30-2.68*SQRT(JY30)/SQRT(100)</f>
        <v>60.667177261609645</v>
      </c>
      <c r="KA30" s="11">
        <f t="shared" ref="KA30:KA43" si="102">JX30+2.68*SQRT(JY30)/SQRT(100)</f>
        <v>61.152289618390348</v>
      </c>
      <c r="KB30" s="3">
        <f t="shared" ref="KB30:KB43" si="103">JZ30/A30</f>
        <v>1.5166794315402412E-3</v>
      </c>
      <c r="KC30" s="3">
        <f t="shared" ref="KC30:KC43" si="104">JX30/A30</f>
        <v>1.522743336E-3</v>
      </c>
      <c r="KD30" s="3">
        <v>2</v>
      </c>
      <c r="KE30" s="3">
        <f t="shared" ref="KE30:KE43" si="105">GF30/$KD30</f>
        <v>65706.58</v>
      </c>
      <c r="KF30" s="3">
        <f t="shared" si="58"/>
        <v>29441.224999999999</v>
      </c>
      <c r="KG30" s="3">
        <f t="shared" si="59"/>
        <v>23113.21</v>
      </c>
      <c r="KH30" s="3">
        <f t="shared" si="60"/>
        <v>21909.78</v>
      </c>
      <c r="KI30" s="3">
        <f t="shared" si="61"/>
        <v>20631.084999999999</v>
      </c>
      <c r="KJ30" s="3">
        <f t="shared" si="62"/>
        <v>19385.735000000001</v>
      </c>
      <c r="KK30" s="3">
        <f t="shared" si="63"/>
        <v>18187.884999999998</v>
      </c>
      <c r="KL30" s="3">
        <f t="shared" si="64"/>
        <v>17003.61</v>
      </c>
      <c r="KM30" s="3">
        <f t="shared" si="65"/>
        <v>15833.365</v>
      </c>
      <c r="KN30" s="3">
        <f t="shared" si="66"/>
        <v>14591.875</v>
      </c>
      <c r="KO30" s="3">
        <f t="shared" si="67"/>
        <v>13458.575000000001</v>
      </c>
      <c r="KP30" s="3">
        <f t="shared" si="68"/>
        <v>12317.75</v>
      </c>
      <c r="KQ30" s="3">
        <f t="shared" si="69"/>
        <v>11132</v>
      </c>
      <c r="KR30" s="3">
        <f t="shared" si="70"/>
        <v>9955.1550000000007</v>
      </c>
      <c r="KS30" s="3">
        <f t="shared" si="71"/>
        <v>8858.7749999999996</v>
      </c>
      <c r="KT30" s="3">
        <f t="shared" si="72"/>
        <v>7742.27</v>
      </c>
      <c r="KU30" s="3">
        <f t="shared" si="73"/>
        <v>6637.1149999999998</v>
      </c>
      <c r="KV30" s="3">
        <f t="shared" si="74"/>
        <v>5490.31</v>
      </c>
      <c r="KW30" s="3">
        <f t="shared" si="75"/>
        <v>4384.26</v>
      </c>
      <c r="KX30" s="3">
        <f t="shared" si="76"/>
        <v>3284.52</v>
      </c>
      <c r="KY30" s="3">
        <f t="shared" si="77"/>
        <v>2173.5300000000002</v>
      </c>
      <c r="KZ30" s="3">
        <f t="shared" si="78"/>
        <v>1089.605</v>
      </c>
      <c r="LA30" s="3">
        <f t="shared" si="79"/>
        <v>14.19</v>
      </c>
      <c r="LB30" s="3">
        <f t="shared" si="80"/>
        <v>3.4449999999999998</v>
      </c>
    </row>
    <row r="31" spans="1:314">
      <c r="A31" s="7">
        <v>60000</v>
      </c>
      <c r="B31" s="7">
        <v>621610.18999999994</v>
      </c>
      <c r="C31" s="7">
        <v>386471993795</v>
      </c>
      <c r="D31" s="11">
        <f t="shared" si="81"/>
        <v>72765483.16394043</v>
      </c>
      <c r="E31" s="11">
        <f t="shared" si="82"/>
        <v>0.4144067933333333</v>
      </c>
      <c r="F31" s="11">
        <f t="shared" si="83"/>
        <v>619324.07800301316</v>
      </c>
      <c r="G31" s="11">
        <f t="shared" si="84"/>
        <v>623896.30199698673</v>
      </c>
      <c r="H31" s="11">
        <f t="shared" si="85"/>
        <v>1.7203446611194811E-4</v>
      </c>
      <c r="I31" s="11">
        <f t="shared" si="86"/>
        <v>1.7330452833249632E-4</v>
      </c>
      <c r="J31" s="1"/>
      <c r="K31" s="7">
        <v>60000</v>
      </c>
      <c r="L31" s="7">
        <v>3600000000</v>
      </c>
      <c r="M31" s="1"/>
      <c r="N31" s="7">
        <v>0</v>
      </c>
      <c r="O31" s="7">
        <v>0</v>
      </c>
      <c r="P31" s="7">
        <v>7318.49</v>
      </c>
      <c r="Q31" s="7">
        <v>57266944.130000003</v>
      </c>
      <c r="R31" s="11">
        <f t="shared" si="33"/>
        <v>3706648.2499000058</v>
      </c>
      <c r="S31" s="11">
        <f t="shared" si="87"/>
        <v>6802.5187760922918</v>
      </c>
      <c r="T31" s="11">
        <f t="shared" si="88"/>
        <v>7834.4612239077078</v>
      </c>
      <c r="U31" s="1"/>
      <c r="V31" s="1"/>
      <c r="W31" s="5">
        <v>13.16</v>
      </c>
      <c r="X31" s="5">
        <f t="shared" si="89"/>
        <v>2.1933333333333334E-4</v>
      </c>
      <c r="Y31" s="5">
        <f t="shared" si="90"/>
        <v>0.58557654000000003</v>
      </c>
      <c r="Z31" s="5">
        <v>90425.7</v>
      </c>
      <c r="AA31" s="5">
        <v>8557892562</v>
      </c>
      <c r="AB31" s="1"/>
      <c r="AC31" s="5">
        <v>878364.81</v>
      </c>
      <c r="AD31" s="1"/>
      <c r="AE31" s="1"/>
      <c r="AF31" s="5">
        <v>29.592942260000001</v>
      </c>
      <c r="AG31" s="12">
        <v>1.0196759259259258E-3</v>
      </c>
      <c r="AH31" s="5">
        <v>2.11</v>
      </c>
      <c r="AI31" s="5">
        <v>5.43</v>
      </c>
      <c r="AJ31" s="5">
        <v>3.09</v>
      </c>
      <c r="AK31" s="5">
        <v>12.11</v>
      </c>
      <c r="AL31" s="5">
        <v>3.42</v>
      </c>
      <c r="AM31" s="5">
        <v>14.44</v>
      </c>
      <c r="AN31" s="5">
        <v>3.48</v>
      </c>
      <c r="AO31" s="5">
        <v>14.84</v>
      </c>
      <c r="AP31" s="5">
        <v>3.55</v>
      </c>
      <c r="AQ31" s="5">
        <v>15.27</v>
      </c>
      <c r="AR31" s="5">
        <v>3.58</v>
      </c>
      <c r="AS31" s="5">
        <v>15.5</v>
      </c>
      <c r="AT31" s="5">
        <v>3.64</v>
      </c>
      <c r="AU31" s="5">
        <v>16.28</v>
      </c>
      <c r="AV31" s="5">
        <v>3.78</v>
      </c>
      <c r="AW31" s="5">
        <v>17.82</v>
      </c>
      <c r="AX31" s="5">
        <v>3.86</v>
      </c>
      <c r="AY31" s="5">
        <v>18.82</v>
      </c>
      <c r="AZ31" s="5">
        <v>4.07</v>
      </c>
      <c r="BA31" s="5">
        <v>20.85</v>
      </c>
      <c r="BB31" s="5">
        <v>4.2699999999999996</v>
      </c>
      <c r="BC31" s="5">
        <v>23.09</v>
      </c>
      <c r="BD31" s="5">
        <v>4.32</v>
      </c>
      <c r="BE31" s="5">
        <v>23.52</v>
      </c>
      <c r="BF31" s="5">
        <v>4.41</v>
      </c>
      <c r="BG31" s="5">
        <v>24.67</v>
      </c>
      <c r="BH31" s="5">
        <v>4.5999999999999996</v>
      </c>
      <c r="BI31" s="5">
        <v>26.48</v>
      </c>
      <c r="BJ31" s="5">
        <v>4.71</v>
      </c>
      <c r="BK31" s="5">
        <v>27.61</v>
      </c>
      <c r="BL31" s="5">
        <v>4.82</v>
      </c>
      <c r="BM31" s="7">
        <v>28.5</v>
      </c>
      <c r="BN31" s="7">
        <v>5</v>
      </c>
      <c r="BO31" s="7">
        <v>30.86</v>
      </c>
      <c r="BP31" s="7">
        <v>5.46</v>
      </c>
      <c r="BQ31" s="7">
        <v>36.520000000000003</v>
      </c>
      <c r="BR31" s="7">
        <v>6.07</v>
      </c>
      <c r="BS31" s="7">
        <v>43.99</v>
      </c>
      <c r="BT31" s="7">
        <v>7.47</v>
      </c>
      <c r="BU31" s="7">
        <v>70.790000000000006</v>
      </c>
      <c r="BV31" s="7">
        <v>8.7100000000000009</v>
      </c>
      <c r="BW31" s="7">
        <v>97.09</v>
      </c>
      <c r="BX31" s="7">
        <v>11.95</v>
      </c>
      <c r="BY31" s="7">
        <v>184.15</v>
      </c>
      <c r="BZ31" s="7">
        <v>122.01</v>
      </c>
      <c r="CA31" s="7">
        <v>19717.25</v>
      </c>
      <c r="CB31" s="7">
        <v>828.42</v>
      </c>
      <c r="CC31" s="7">
        <v>5017186</v>
      </c>
      <c r="CD31" s="1"/>
      <c r="CE31" s="1"/>
      <c r="CF31" s="1"/>
      <c r="CG31" s="1"/>
      <c r="CH31" s="7">
        <v>40.47</v>
      </c>
      <c r="CI31" s="7">
        <v>2254.79</v>
      </c>
      <c r="CJ31" s="7">
        <v>64.349999999999994</v>
      </c>
      <c r="CK31" s="7">
        <v>5789.45</v>
      </c>
      <c r="CL31" s="7">
        <v>72.3</v>
      </c>
      <c r="CM31" s="7">
        <v>6996.16</v>
      </c>
      <c r="CN31" s="7">
        <v>74.02</v>
      </c>
      <c r="CO31" s="7">
        <v>7236.8</v>
      </c>
      <c r="CP31" s="7">
        <v>76.040000000000006</v>
      </c>
      <c r="CQ31" s="7">
        <v>7512.76</v>
      </c>
      <c r="CR31" s="7">
        <v>76.92</v>
      </c>
      <c r="CS31" s="7">
        <v>7665.04</v>
      </c>
      <c r="CT31" s="7">
        <v>78.48</v>
      </c>
      <c r="CU31" s="7">
        <v>8083.94</v>
      </c>
      <c r="CV31" s="7">
        <v>81.569999999999993</v>
      </c>
      <c r="CW31" s="7">
        <v>8906.61</v>
      </c>
      <c r="CX31" s="7">
        <v>83.17</v>
      </c>
      <c r="CY31" s="7">
        <v>9356.07</v>
      </c>
      <c r="CZ31" s="7">
        <v>88.29</v>
      </c>
      <c r="DA31" s="7">
        <v>10432.11</v>
      </c>
      <c r="DB31" s="7">
        <v>93.16</v>
      </c>
      <c r="DC31" s="7">
        <v>11636.28</v>
      </c>
      <c r="DD31" s="7">
        <v>94.37</v>
      </c>
      <c r="DE31" s="7">
        <v>11910.37</v>
      </c>
      <c r="DF31" s="7">
        <v>96.34</v>
      </c>
      <c r="DG31" s="7">
        <v>12473.02</v>
      </c>
      <c r="DH31" s="7">
        <v>101.25</v>
      </c>
      <c r="DI31" s="7">
        <v>13473.81</v>
      </c>
      <c r="DJ31" s="7">
        <v>103.92</v>
      </c>
      <c r="DK31" s="7">
        <v>14074.74</v>
      </c>
      <c r="DL31" s="7">
        <v>106.73</v>
      </c>
      <c r="DM31" s="7">
        <v>14581.57</v>
      </c>
      <c r="DN31" s="7">
        <v>111.5</v>
      </c>
      <c r="DO31" s="7">
        <v>16063.12</v>
      </c>
      <c r="DP31" s="7">
        <v>122.81</v>
      </c>
      <c r="DQ31" s="7">
        <v>19267.75</v>
      </c>
      <c r="DR31" s="7">
        <v>137.69999999999999</v>
      </c>
      <c r="DS31" s="7">
        <v>23324.86</v>
      </c>
      <c r="DT31" s="7">
        <v>172.59</v>
      </c>
      <c r="DU31" s="7">
        <v>39150.83</v>
      </c>
      <c r="DV31" s="7">
        <v>203.52</v>
      </c>
      <c r="DW31" s="7">
        <v>54573.2</v>
      </c>
      <c r="DX31" s="7">
        <v>284.64999999999998</v>
      </c>
      <c r="DY31" s="7">
        <v>106639.03</v>
      </c>
      <c r="DZ31" s="7">
        <v>2847.95</v>
      </c>
      <c r="EA31" s="7">
        <v>10519226.029999999</v>
      </c>
      <c r="EB31" s="7">
        <v>12969.24</v>
      </c>
      <c r="EC31" s="7">
        <v>818733873.29999995</v>
      </c>
      <c r="ED31" s="11">
        <f t="shared" si="91"/>
        <v>650532687.12239993</v>
      </c>
      <c r="EE31" s="11">
        <f t="shared" si="92"/>
        <v>6133.754668300483</v>
      </c>
      <c r="EF31" s="11">
        <f t="shared" si="93"/>
        <v>19804.725331699516</v>
      </c>
      <c r="EG31" s="1"/>
      <c r="EH31" s="7">
        <v>536.55136149999998</v>
      </c>
      <c r="EI31" s="7">
        <v>632.63539920000005</v>
      </c>
      <c r="EJ31" s="7">
        <v>653.23429739999995</v>
      </c>
      <c r="EK31" s="7">
        <v>655.81304650000004</v>
      </c>
      <c r="EL31" s="7">
        <v>660.25155429999995</v>
      </c>
      <c r="EM31" s="7">
        <v>663.10050200000001</v>
      </c>
      <c r="EN31" s="7">
        <v>666.36006910000003</v>
      </c>
      <c r="EO31" s="7">
        <v>668.55399709999995</v>
      </c>
      <c r="EP31" s="7">
        <v>670.35129570000004</v>
      </c>
      <c r="EQ31" s="7">
        <v>676.1341827</v>
      </c>
      <c r="ER31" s="7">
        <v>682.30375700000002</v>
      </c>
      <c r="ES31" s="7">
        <v>686.46089870000003</v>
      </c>
      <c r="ET31" s="7">
        <v>690.55548280000005</v>
      </c>
      <c r="EU31" s="7">
        <v>694.62900830000001</v>
      </c>
      <c r="EV31" s="7">
        <v>696.15627819999997</v>
      </c>
      <c r="EW31" s="7">
        <v>699.92463120000002</v>
      </c>
      <c r="EX31" s="7">
        <v>702.39853470000003</v>
      </c>
      <c r="EY31" s="7">
        <v>705.01204949999999</v>
      </c>
      <c r="EZ31" s="7">
        <v>709.04534709999996</v>
      </c>
      <c r="FA31" s="7">
        <v>713.10523720000003</v>
      </c>
      <c r="FB31" s="7">
        <v>717.3024441</v>
      </c>
      <c r="FC31" s="7">
        <v>720.864824</v>
      </c>
      <c r="FD31" s="7">
        <v>724.66511830000002</v>
      </c>
      <c r="FE31" s="7">
        <v>724.68208830000003</v>
      </c>
      <c r="FF31" s="1"/>
      <c r="FG31" s="7">
        <v>100</v>
      </c>
      <c r="FH31" s="7">
        <v>100</v>
      </c>
      <c r="FI31" s="7">
        <v>100</v>
      </c>
      <c r="FJ31" s="7">
        <v>100</v>
      </c>
      <c r="FK31" s="7">
        <v>100</v>
      </c>
      <c r="FL31" s="7">
        <v>100</v>
      </c>
      <c r="FM31" s="7">
        <v>100</v>
      </c>
      <c r="FN31" s="7">
        <v>100</v>
      </c>
      <c r="FO31" s="7">
        <v>100</v>
      </c>
      <c r="FP31" s="7">
        <v>100</v>
      </c>
      <c r="FQ31" s="7">
        <v>100</v>
      </c>
      <c r="FR31" s="7">
        <v>100</v>
      </c>
      <c r="FS31" s="7">
        <v>100</v>
      </c>
      <c r="FT31" s="7">
        <v>100</v>
      </c>
      <c r="FU31" s="7">
        <v>100</v>
      </c>
      <c r="FV31" s="7">
        <v>100</v>
      </c>
      <c r="FW31" s="7">
        <v>100</v>
      </c>
      <c r="FX31" s="7">
        <v>100</v>
      </c>
      <c r="FY31" s="7">
        <v>100</v>
      </c>
      <c r="FZ31" s="7">
        <v>100</v>
      </c>
      <c r="GA31" s="7">
        <v>100</v>
      </c>
      <c r="GB31" s="7">
        <v>100</v>
      </c>
      <c r="GC31" s="7">
        <v>100</v>
      </c>
      <c r="GD31" s="7">
        <v>100</v>
      </c>
      <c r="GE31" s="1"/>
      <c r="GF31" s="7">
        <v>203607.95</v>
      </c>
      <c r="GG31" s="7">
        <v>90604.88</v>
      </c>
      <c r="GH31" s="7">
        <v>71088.039999999994</v>
      </c>
      <c r="GI31" s="7">
        <v>67377.570000000007</v>
      </c>
      <c r="GJ31" s="7">
        <v>63438.77</v>
      </c>
      <c r="GK31" s="7">
        <v>59604.63</v>
      </c>
      <c r="GL31" s="7">
        <v>55916.38</v>
      </c>
      <c r="GM31" s="7">
        <v>52270.15</v>
      </c>
      <c r="GN31" s="7">
        <v>48668.53</v>
      </c>
      <c r="GO31" s="7">
        <v>44847.14</v>
      </c>
      <c r="GP31" s="7">
        <v>41358.83</v>
      </c>
      <c r="GQ31" s="7">
        <v>37845.43</v>
      </c>
      <c r="GR31" s="7">
        <v>34198.089999999997</v>
      </c>
      <c r="GS31" s="7">
        <v>30577.45</v>
      </c>
      <c r="GT31" s="7">
        <v>27204.94</v>
      </c>
      <c r="GU31" s="7">
        <v>23772.13</v>
      </c>
      <c r="GV31" s="7">
        <v>20375.57</v>
      </c>
      <c r="GW31" s="7">
        <v>16852.990000000002</v>
      </c>
      <c r="GX31" s="7">
        <v>13456.38</v>
      </c>
      <c r="GY31" s="7">
        <v>10079.32</v>
      </c>
      <c r="GZ31" s="7">
        <v>6671.13</v>
      </c>
      <c r="HA31" s="7">
        <v>3345.43</v>
      </c>
      <c r="HB31" s="7">
        <v>43.66</v>
      </c>
      <c r="HC31" s="7">
        <v>10.71</v>
      </c>
      <c r="HD31" s="1"/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1"/>
      <c r="HN31" s="4" t="s">
        <v>114</v>
      </c>
      <c r="HO31" s="7">
        <v>88.073079019999994</v>
      </c>
      <c r="HP31" s="7">
        <v>7757.1103229999999</v>
      </c>
      <c r="HQ31" s="1"/>
      <c r="HR31" s="7">
        <v>9.0446017300000001</v>
      </c>
      <c r="HS31" s="7">
        <v>131.4301936</v>
      </c>
      <c r="HT31" s="7">
        <v>8.8725038000000005</v>
      </c>
      <c r="HU31" s="7">
        <v>125.3390646</v>
      </c>
      <c r="HV31" s="7">
        <v>8.8331942899999998</v>
      </c>
      <c r="HW31" s="7">
        <v>124.5393126</v>
      </c>
      <c r="HX31" s="7">
        <v>8.80228666</v>
      </c>
      <c r="HY31" s="7">
        <v>123.59110149999999</v>
      </c>
      <c r="HZ31" s="7">
        <v>8.7853717899999992</v>
      </c>
      <c r="IA31" s="7">
        <v>123.13151070000001</v>
      </c>
      <c r="IB31" s="7">
        <v>8.7811473200000005</v>
      </c>
      <c r="IC31" s="7">
        <v>122.8814527</v>
      </c>
      <c r="ID31" s="7">
        <v>8.75735916</v>
      </c>
      <c r="IE31" s="7">
        <v>122.2635958</v>
      </c>
      <c r="IF31" s="7">
        <v>8.7466338399999994</v>
      </c>
      <c r="IG31" s="7">
        <v>122.2605451</v>
      </c>
      <c r="IH31" s="7">
        <v>8.7303034299999993</v>
      </c>
      <c r="II31" s="7">
        <v>122.05237510000001</v>
      </c>
      <c r="IJ31" s="7">
        <v>0</v>
      </c>
      <c r="IK31" s="7">
        <v>0</v>
      </c>
      <c r="IL31" s="1"/>
      <c r="IM31" s="1"/>
      <c r="IN31" s="1"/>
      <c r="IO31" s="1"/>
      <c r="IP31" s="1"/>
      <c r="IS31" s="3">
        <f t="shared" si="94"/>
        <v>2.679595041322314E-3</v>
      </c>
      <c r="IT31">
        <f t="shared" si="95"/>
        <v>4840000</v>
      </c>
      <c r="IV31" s="3">
        <f t="shared" si="34"/>
        <v>1.2673046835331577E-3</v>
      </c>
      <c r="IW31" s="3">
        <f t="shared" si="35"/>
        <v>4.0918853991114704E-3</v>
      </c>
      <c r="IY31" s="3">
        <f t="shared" si="96"/>
        <v>1</v>
      </c>
      <c r="IZ31" s="3">
        <f t="shared" si="97"/>
        <v>1</v>
      </c>
      <c r="JA31" s="3">
        <f t="shared" si="36"/>
        <v>1</v>
      </c>
      <c r="JB31" s="3">
        <f t="shared" si="37"/>
        <v>1</v>
      </c>
      <c r="JC31" s="3">
        <f t="shared" si="38"/>
        <v>1</v>
      </c>
      <c r="JD31" s="3">
        <f t="shared" si="39"/>
        <v>1</v>
      </c>
      <c r="JE31" s="3">
        <f t="shared" si="40"/>
        <v>1</v>
      </c>
      <c r="JF31" s="3">
        <f t="shared" si="41"/>
        <v>1</v>
      </c>
      <c r="JG31" s="3">
        <f t="shared" si="42"/>
        <v>1</v>
      </c>
      <c r="JH31" s="3">
        <f t="shared" si="43"/>
        <v>1</v>
      </c>
      <c r="JI31" s="3">
        <f t="shared" si="44"/>
        <v>1</v>
      </c>
      <c r="JJ31" s="3">
        <f t="shared" si="45"/>
        <v>1</v>
      </c>
      <c r="JK31" s="3">
        <f t="shared" si="46"/>
        <v>1</v>
      </c>
      <c r="JL31" s="3">
        <f t="shared" si="47"/>
        <v>1</v>
      </c>
      <c r="JM31" s="3">
        <f t="shared" si="48"/>
        <v>1</v>
      </c>
      <c r="JN31" s="3">
        <f t="shared" si="49"/>
        <v>1</v>
      </c>
      <c r="JO31" s="3">
        <f t="shared" si="50"/>
        <v>1</v>
      </c>
      <c r="JP31" s="3">
        <f t="shared" si="51"/>
        <v>1</v>
      </c>
      <c r="JQ31" s="3">
        <f t="shared" si="52"/>
        <v>1</v>
      </c>
      <c r="JR31" s="3">
        <f t="shared" si="53"/>
        <v>1</v>
      </c>
      <c r="JS31" s="3">
        <f t="shared" si="54"/>
        <v>1</v>
      </c>
      <c r="JT31" s="3">
        <f t="shared" si="55"/>
        <v>1</v>
      </c>
      <c r="JU31" s="3">
        <f t="shared" si="56"/>
        <v>1</v>
      </c>
      <c r="JV31" s="3">
        <f t="shared" si="57"/>
        <v>1</v>
      </c>
      <c r="JW31" s="14">
        <f t="shared" si="98"/>
        <v>3.5282084027832381</v>
      </c>
      <c r="JX31" s="1">
        <f t="shared" si="99"/>
        <v>88.073079019999994</v>
      </c>
      <c r="JY31" s="1">
        <f t="shared" si="100"/>
        <v>0.24307493683681969</v>
      </c>
      <c r="JZ31" s="11">
        <f t="shared" si="101"/>
        <v>87.940947970419032</v>
      </c>
      <c r="KA31" s="11">
        <f t="shared" si="102"/>
        <v>88.205210069580957</v>
      </c>
      <c r="KB31" s="3">
        <f t="shared" si="103"/>
        <v>1.4656824661736505E-3</v>
      </c>
      <c r="KC31" s="3">
        <f t="shared" si="104"/>
        <v>1.4678846503333332E-3</v>
      </c>
      <c r="KD31" s="3">
        <v>3</v>
      </c>
      <c r="KE31" s="3">
        <f t="shared" si="105"/>
        <v>67869.316666666666</v>
      </c>
      <c r="KF31" s="3">
        <f t="shared" si="58"/>
        <v>30201.626666666667</v>
      </c>
      <c r="KG31" s="3">
        <f t="shared" si="59"/>
        <v>23696.013333333332</v>
      </c>
      <c r="KH31" s="3">
        <f t="shared" si="60"/>
        <v>22459.190000000002</v>
      </c>
      <c r="KI31" s="3">
        <f t="shared" si="61"/>
        <v>21146.256666666664</v>
      </c>
      <c r="KJ31" s="3">
        <f t="shared" si="62"/>
        <v>19868.21</v>
      </c>
      <c r="KK31" s="3">
        <f t="shared" si="63"/>
        <v>18638.793333333331</v>
      </c>
      <c r="KL31" s="3">
        <f t="shared" si="64"/>
        <v>17423.383333333335</v>
      </c>
      <c r="KM31" s="3">
        <f t="shared" si="65"/>
        <v>16222.843333333332</v>
      </c>
      <c r="KN31" s="3">
        <f t="shared" si="66"/>
        <v>14949.046666666667</v>
      </c>
      <c r="KO31" s="3">
        <f t="shared" si="67"/>
        <v>13786.276666666667</v>
      </c>
      <c r="KP31" s="3">
        <f t="shared" si="68"/>
        <v>12615.143333333333</v>
      </c>
      <c r="KQ31" s="3">
        <f t="shared" si="69"/>
        <v>11399.363333333333</v>
      </c>
      <c r="KR31" s="3">
        <f t="shared" si="70"/>
        <v>10192.483333333334</v>
      </c>
      <c r="KS31" s="3">
        <f t="shared" si="71"/>
        <v>9068.3133333333335</v>
      </c>
      <c r="KT31" s="3">
        <f t="shared" si="72"/>
        <v>7924.043333333334</v>
      </c>
      <c r="KU31" s="3">
        <f t="shared" si="73"/>
        <v>6791.8566666666666</v>
      </c>
      <c r="KV31" s="3">
        <f t="shared" si="74"/>
        <v>5617.6633333333339</v>
      </c>
      <c r="KW31" s="3">
        <f t="shared" si="75"/>
        <v>4485.46</v>
      </c>
      <c r="KX31" s="3">
        <f t="shared" si="76"/>
        <v>3359.7733333333331</v>
      </c>
      <c r="KY31" s="3">
        <f t="shared" si="77"/>
        <v>2223.71</v>
      </c>
      <c r="KZ31" s="3">
        <f t="shared" si="78"/>
        <v>1115.1433333333332</v>
      </c>
      <c r="LA31" s="3">
        <f t="shared" si="79"/>
        <v>14.553333333333333</v>
      </c>
      <c r="LB31" s="3">
        <f t="shared" si="80"/>
        <v>3.5700000000000003</v>
      </c>
    </row>
    <row r="32" spans="1:314">
      <c r="A32" s="7">
        <v>80000</v>
      </c>
      <c r="B32" s="7">
        <v>801536.78</v>
      </c>
      <c r="C32" s="7">
        <v>642548085674</v>
      </c>
      <c r="D32" s="11">
        <f t="shared" si="81"/>
        <v>86875981.231567383</v>
      </c>
      <c r="E32" s="11">
        <f t="shared" si="82"/>
        <v>0.40076839000000003</v>
      </c>
      <c r="F32" s="11">
        <f t="shared" si="83"/>
        <v>799038.82474099798</v>
      </c>
      <c r="G32" s="11">
        <f t="shared" si="84"/>
        <v>804034.73525900207</v>
      </c>
      <c r="H32" s="11">
        <f t="shared" si="85"/>
        <v>1.2484981636578092E-4</v>
      </c>
      <c r="I32" s="11">
        <f t="shared" si="86"/>
        <v>1.2563042738421908E-4</v>
      </c>
      <c r="J32" s="1"/>
      <c r="K32" s="7">
        <v>80000</v>
      </c>
      <c r="L32" s="7">
        <v>6400000000</v>
      </c>
      <c r="M32" s="1"/>
      <c r="N32" s="7">
        <v>0</v>
      </c>
      <c r="O32" s="7">
        <v>0</v>
      </c>
      <c r="P32" s="7">
        <v>7287.24</v>
      </c>
      <c r="Q32" s="7">
        <v>57102729.420000002</v>
      </c>
      <c r="R32" s="11">
        <f t="shared" si="33"/>
        <v>3998862.6024000049</v>
      </c>
      <c r="S32" s="11">
        <f t="shared" si="87"/>
        <v>6751.3162110572266</v>
      </c>
      <c r="T32" s="11">
        <f t="shared" si="88"/>
        <v>7823.163788942773</v>
      </c>
      <c r="U32" s="1"/>
      <c r="V32" s="1"/>
      <c r="W32" s="5">
        <v>21.4</v>
      </c>
      <c r="X32" s="5">
        <f t="shared" si="89"/>
        <v>2.675E-4</v>
      </c>
      <c r="Y32" s="5">
        <f t="shared" si="90"/>
        <v>0.59921910999999994</v>
      </c>
      <c r="Z32" s="5">
        <v>90358.73</v>
      </c>
      <c r="AA32" s="5">
        <v>8582189985</v>
      </c>
      <c r="AB32" s="1"/>
      <c r="AC32" s="5">
        <v>1198438.22</v>
      </c>
      <c r="AD32" s="1"/>
      <c r="AE32" s="1"/>
      <c r="AF32" s="5">
        <v>30.250139730000001</v>
      </c>
      <c r="AG32" s="12">
        <v>1.3518518518518521E-3</v>
      </c>
      <c r="AH32" s="5">
        <v>2.17</v>
      </c>
      <c r="AI32" s="5">
        <v>5.71</v>
      </c>
      <c r="AJ32" s="5">
        <v>2.83</v>
      </c>
      <c r="AK32" s="5">
        <v>9.41</v>
      </c>
      <c r="AL32" s="5">
        <v>3.03</v>
      </c>
      <c r="AM32" s="5">
        <v>10.77</v>
      </c>
      <c r="AN32" s="5">
        <v>3.09</v>
      </c>
      <c r="AO32" s="5">
        <v>11.31</v>
      </c>
      <c r="AP32" s="5">
        <v>3.19</v>
      </c>
      <c r="AQ32" s="5">
        <v>12.07</v>
      </c>
      <c r="AR32" s="5">
        <v>3.22</v>
      </c>
      <c r="AS32" s="5">
        <v>12.28</v>
      </c>
      <c r="AT32" s="5">
        <v>3.28</v>
      </c>
      <c r="AU32" s="5">
        <v>12.78</v>
      </c>
      <c r="AV32" s="5">
        <v>3.38</v>
      </c>
      <c r="AW32" s="5">
        <v>13.54</v>
      </c>
      <c r="AX32" s="5">
        <v>3.42</v>
      </c>
      <c r="AY32" s="5">
        <v>13.82</v>
      </c>
      <c r="AZ32" s="5">
        <v>3.49</v>
      </c>
      <c r="BA32" s="5">
        <v>14.35</v>
      </c>
      <c r="BB32" s="5">
        <v>3.65</v>
      </c>
      <c r="BC32" s="5">
        <v>15.95</v>
      </c>
      <c r="BD32" s="5">
        <v>3.79</v>
      </c>
      <c r="BE32" s="5">
        <v>17.170000000000002</v>
      </c>
      <c r="BF32" s="5">
        <v>4.01</v>
      </c>
      <c r="BG32" s="5">
        <v>19.190000000000001</v>
      </c>
      <c r="BH32" s="5">
        <v>4.32</v>
      </c>
      <c r="BI32" s="5">
        <v>22.66</v>
      </c>
      <c r="BJ32" s="5">
        <v>4.47</v>
      </c>
      <c r="BK32" s="5">
        <v>23.87</v>
      </c>
      <c r="BL32" s="5">
        <v>4.67</v>
      </c>
      <c r="BM32" s="7">
        <v>26.23</v>
      </c>
      <c r="BN32" s="7">
        <v>4.97</v>
      </c>
      <c r="BO32" s="7">
        <v>29.89</v>
      </c>
      <c r="BP32" s="7">
        <v>5.36</v>
      </c>
      <c r="BQ32" s="7">
        <v>34.979999999999997</v>
      </c>
      <c r="BR32" s="7">
        <v>6.02</v>
      </c>
      <c r="BS32" s="7">
        <v>45.1</v>
      </c>
      <c r="BT32" s="7">
        <v>6.89</v>
      </c>
      <c r="BU32" s="7">
        <v>58.47</v>
      </c>
      <c r="BV32" s="7">
        <v>7.85</v>
      </c>
      <c r="BW32" s="7">
        <v>78.83</v>
      </c>
      <c r="BX32" s="7">
        <v>10.78</v>
      </c>
      <c r="BY32" s="7">
        <v>154.82</v>
      </c>
      <c r="BZ32" s="7">
        <v>117.88</v>
      </c>
      <c r="CA32" s="7">
        <v>21675.46</v>
      </c>
      <c r="CB32" s="7">
        <v>812.37</v>
      </c>
      <c r="CC32" s="7">
        <v>6087293.8899999997</v>
      </c>
      <c r="CD32" s="1"/>
      <c r="CE32" s="1"/>
      <c r="CF32" s="1"/>
      <c r="CG32" s="1"/>
      <c r="CH32" s="7">
        <v>39.56</v>
      </c>
      <c r="CI32" s="7">
        <v>2191.6</v>
      </c>
      <c r="CJ32" s="7">
        <v>55.58</v>
      </c>
      <c r="CK32" s="7">
        <v>4022.46</v>
      </c>
      <c r="CL32" s="7">
        <v>61.48</v>
      </c>
      <c r="CM32" s="7">
        <v>4867.4799999999996</v>
      </c>
      <c r="CN32" s="7">
        <v>62.99</v>
      </c>
      <c r="CO32" s="7">
        <v>5172.51</v>
      </c>
      <c r="CP32" s="7">
        <v>65.150000000000006</v>
      </c>
      <c r="CQ32" s="7">
        <v>5498.55</v>
      </c>
      <c r="CR32" s="7">
        <v>66.12</v>
      </c>
      <c r="CS32" s="7">
        <v>5655.88</v>
      </c>
      <c r="CT32" s="7">
        <v>68.260000000000005</v>
      </c>
      <c r="CU32" s="7">
        <v>6077.58</v>
      </c>
      <c r="CV32" s="7">
        <v>70.91</v>
      </c>
      <c r="CW32" s="7">
        <v>6541.31</v>
      </c>
      <c r="CX32" s="7">
        <v>72.02</v>
      </c>
      <c r="CY32" s="7">
        <v>6719.94</v>
      </c>
      <c r="CZ32" s="7">
        <v>73.69</v>
      </c>
      <c r="DA32" s="7">
        <v>6964.83</v>
      </c>
      <c r="DB32" s="7">
        <v>77.78</v>
      </c>
      <c r="DC32" s="7">
        <v>7860.2</v>
      </c>
      <c r="DD32" s="7">
        <v>81.45</v>
      </c>
      <c r="DE32" s="7">
        <v>8531.19</v>
      </c>
      <c r="DF32" s="7">
        <v>86.81</v>
      </c>
      <c r="DG32" s="7">
        <v>9617.99</v>
      </c>
      <c r="DH32" s="7">
        <v>94.29</v>
      </c>
      <c r="DI32" s="7">
        <v>11537.91</v>
      </c>
      <c r="DJ32" s="7">
        <v>98.3</v>
      </c>
      <c r="DK32" s="7">
        <v>12253.78</v>
      </c>
      <c r="DL32" s="7">
        <v>103.28</v>
      </c>
      <c r="DM32" s="7">
        <v>13554.3</v>
      </c>
      <c r="DN32" s="7">
        <v>110.51</v>
      </c>
      <c r="DO32" s="7">
        <v>15576.01</v>
      </c>
      <c r="DP32" s="7">
        <v>120.84</v>
      </c>
      <c r="DQ32" s="7">
        <v>18681.8</v>
      </c>
      <c r="DR32" s="7">
        <v>137.25</v>
      </c>
      <c r="DS32" s="7">
        <v>24682.33</v>
      </c>
      <c r="DT32" s="7">
        <v>159.35</v>
      </c>
      <c r="DU32" s="7">
        <v>32553.83</v>
      </c>
      <c r="DV32" s="7">
        <v>183.26</v>
      </c>
      <c r="DW32" s="7">
        <v>44573.16</v>
      </c>
      <c r="DX32" s="7">
        <v>256.17</v>
      </c>
      <c r="DY32" s="7">
        <v>89568.99</v>
      </c>
      <c r="DZ32" s="7">
        <v>2728.69</v>
      </c>
      <c r="EA32" s="7">
        <v>11202060.51</v>
      </c>
      <c r="EB32" s="7">
        <v>12116.8</v>
      </c>
      <c r="EC32" s="7">
        <v>902652556.89999998</v>
      </c>
      <c r="ED32" s="11">
        <f t="shared" si="91"/>
        <v>755835714.65999997</v>
      </c>
      <c r="EE32" s="11">
        <f t="shared" si="92"/>
        <v>4748.818976019289</v>
      </c>
      <c r="EF32" s="11">
        <f t="shared" si="93"/>
        <v>19484.781023980708</v>
      </c>
      <c r="EG32" s="1"/>
      <c r="EH32" s="7">
        <v>535.64209070000004</v>
      </c>
      <c r="EI32" s="7">
        <v>626.18259720000003</v>
      </c>
      <c r="EJ32" s="7">
        <v>647.32993810000005</v>
      </c>
      <c r="EK32" s="7">
        <v>651.52893879999999</v>
      </c>
      <c r="EL32" s="7">
        <v>656.61649899999998</v>
      </c>
      <c r="EM32" s="7">
        <v>660.15794440000002</v>
      </c>
      <c r="EN32" s="7">
        <v>665.80999750000001</v>
      </c>
      <c r="EO32" s="7">
        <v>667.72018979999996</v>
      </c>
      <c r="EP32" s="7">
        <v>670.30915689999995</v>
      </c>
      <c r="EQ32" s="7">
        <v>674.28732860000002</v>
      </c>
      <c r="ER32" s="7">
        <v>677.96910939999998</v>
      </c>
      <c r="ES32" s="7">
        <v>684.2181104</v>
      </c>
      <c r="ET32" s="7">
        <v>688.98549809999997</v>
      </c>
      <c r="EU32" s="7">
        <v>693.02571139999998</v>
      </c>
      <c r="EV32" s="7">
        <v>696.12927869999999</v>
      </c>
      <c r="EW32" s="7">
        <v>699.45632360000002</v>
      </c>
      <c r="EX32" s="7">
        <v>703.8525568</v>
      </c>
      <c r="EY32" s="7">
        <v>707.02628070000003</v>
      </c>
      <c r="EZ32" s="7">
        <v>710.28314260000002</v>
      </c>
      <c r="FA32" s="7">
        <v>715.01054409999995</v>
      </c>
      <c r="FB32" s="7">
        <v>717.63509839999995</v>
      </c>
      <c r="FC32" s="7">
        <v>720.88616320000006</v>
      </c>
      <c r="FD32" s="7">
        <v>724.66844809999998</v>
      </c>
      <c r="FE32" s="7">
        <v>724.68208830000003</v>
      </c>
      <c r="FF32" s="1"/>
      <c r="FG32" s="7">
        <v>100</v>
      </c>
      <c r="FH32" s="7">
        <v>100</v>
      </c>
      <c r="FI32" s="7">
        <v>100</v>
      </c>
      <c r="FJ32" s="7">
        <v>100</v>
      </c>
      <c r="FK32" s="7">
        <v>100</v>
      </c>
      <c r="FL32" s="7">
        <v>100</v>
      </c>
      <c r="FM32" s="7">
        <v>100</v>
      </c>
      <c r="FN32" s="7">
        <v>100</v>
      </c>
      <c r="FO32" s="7">
        <v>100</v>
      </c>
      <c r="FP32" s="7">
        <v>100</v>
      </c>
      <c r="FQ32" s="7">
        <v>100</v>
      </c>
      <c r="FR32" s="7">
        <v>100</v>
      </c>
      <c r="FS32" s="7">
        <v>100</v>
      </c>
      <c r="FT32" s="7">
        <v>100</v>
      </c>
      <c r="FU32" s="7">
        <v>100</v>
      </c>
      <c r="FV32" s="7">
        <v>100</v>
      </c>
      <c r="FW32" s="7">
        <v>100</v>
      </c>
      <c r="FX32" s="7">
        <v>100</v>
      </c>
      <c r="FY32" s="7">
        <v>100</v>
      </c>
      <c r="FZ32" s="7">
        <v>100</v>
      </c>
      <c r="GA32" s="7">
        <v>100</v>
      </c>
      <c r="GB32" s="7">
        <v>100</v>
      </c>
      <c r="GC32" s="7">
        <v>100</v>
      </c>
      <c r="GD32" s="7">
        <v>100</v>
      </c>
      <c r="GE32" s="1"/>
      <c r="GF32" s="7">
        <v>277269.32</v>
      </c>
      <c r="GG32" s="7">
        <v>122888.39</v>
      </c>
      <c r="GH32" s="7">
        <v>96384.44</v>
      </c>
      <c r="GI32" s="7">
        <v>91347.86</v>
      </c>
      <c r="GJ32" s="7">
        <v>86004.01</v>
      </c>
      <c r="GK32" s="7">
        <v>80803.199999999997</v>
      </c>
      <c r="GL32" s="7">
        <v>75800.149999999994</v>
      </c>
      <c r="GM32" s="7">
        <v>70855.03</v>
      </c>
      <c r="GN32" s="7">
        <v>65969.11</v>
      </c>
      <c r="GO32" s="7">
        <v>60785.41</v>
      </c>
      <c r="GP32" s="7">
        <v>56051.040000000001</v>
      </c>
      <c r="GQ32" s="7">
        <v>51284.32</v>
      </c>
      <c r="GR32" s="7">
        <v>46336.93</v>
      </c>
      <c r="GS32" s="7">
        <v>41426.53</v>
      </c>
      <c r="GT32" s="7">
        <v>36851.449999999997</v>
      </c>
      <c r="GU32" s="7">
        <v>32197.61</v>
      </c>
      <c r="GV32" s="7">
        <v>27593.37</v>
      </c>
      <c r="GW32" s="7">
        <v>22820.35</v>
      </c>
      <c r="GX32" s="7">
        <v>18219.36</v>
      </c>
      <c r="GY32" s="7">
        <v>13645.38</v>
      </c>
      <c r="GZ32" s="7">
        <v>9030.98</v>
      </c>
      <c r="HA32" s="7">
        <v>4529.75</v>
      </c>
      <c r="HB32" s="7">
        <v>59.25</v>
      </c>
      <c r="HC32" s="7">
        <v>14.63</v>
      </c>
      <c r="HD32" s="1"/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1"/>
      <c r="HN32" s="4" t="s">
        <v>112</v>
      </c>
      <c r="HO32" s="7">
        <v>116.939695</v>
      </c>
      <c r="HP32" s="7">
        <v>13674.91339</v>
      </c>
      <c r="HQ32" s="1"/>
      <c r="HR32" s="7">
        <v>11.998291310000001</v>
      </c>
      <c r="HS32" s="7">
        <v>275.39191579999999</v>
      </c>
      <c r="HT32" s="7">
        <v>11.790933259999999</v>
      </c>
      <c r="HU32" s="7">
        <v>264.36803029999999</v>
      </c>
      <c r="HV32" s="7">
        <v>11.738651969999999</v>
      </c>
      <c r="HW32" s="7">
        <v>262.33807589999998</v>
      </c>
      <c r="HX32" s="7">
        <v>11.705529930000001</v>
      </c>
      <c r="HY32" s="7">
        <v>260.61270469999999</v>
      </c>
      <c r="HZ32" s="7">
        <v>11.6777292</v>
      </c>
      <c r="IA32" s="7">
        <v>259.50257529999999</v>
      </c>
      <c r="IB32" s="7">
        <v>11.64976377</v>
      </c>
      <c r="IC32" s="7">
        <v>258.60030399999999</v>
      </c>
      <c r="ID32" s="7">
        <v>11.62211362</v>
      </c>
      <c r="IE32" s="7">
        <v>257.33858739999999</v>
      </c>
      <c r="IF32" s="7">
        <v>11.60133759</v>
      </c>
      <c r="IG32" s="7">
        <v>256.85278540000002</v>
      </c>
      <c r="IH32" s="7">
        <v>11.59821324</v>
      </c>
      <c r="II32" s="7">
        <v>256.57220139999998</v>
      </c>
      <c r="IJ32" s="7">
        <v>0</v>
      </c>
      <c r="IK32" s="7">
        <v>0</v>
      </c>
      <c r="IL32" s="1"/>
      <c r="IM32" s="1"/>
      <c r="IN32" s="1"/>
      <c r="IO32" s="1"/>
      <c r="IP32" s="1"/>
      <c r="IS32" s="3">
        <f t="shared" si="94"/>
        <v>2.503471074380165E-3</v>
      </c>
      <c r="IT32">
        <f t="shared" si="95"/>
        <v>4840000</v>
      </c>
      <c r="IV32" s="3">
        <f>EE32/IT32</f>
        <v>9.8116094545853071E-4</v>
      </c>
      <c r="IW32" s="3">
        <f>EF32/IT32</f>
        <v>4.025781203301799E-3</v>
      </c>
      <c r="IY32" s="3">
        <f t="shared" si="96"/>
        <v>1</v>
      </c>
      <c r="IZ32" s="3">
        <f t="shared" si="97"/>
        <v>1</v>
      </c>
      <c r="JA32" s="3">
        <f t="shared" si="36"/>
        <v>1</v>
      </c>
      <c r="JB32" s="3">
        <f t="shared" si="37"/>
        <v>1</v>
      </c>
      <c r="JC32" s="3">
        <f t="shared" si="38"/>
        <v>1</v>
      </c>
      <c r="JD32" s="3">
        <f t="shared" si="39"/>
        <v>1</v>
      </c>
      <c r="JE32" s="3">
        <f t="shared" si="40"/>
        <v>1</v>
      </c>
      <c r="JF32" s="3">
        <f t="shared" si="41"/>
        <v>1</v>
      </c>
      <c r="JG32" s="3">
        <f t="shared" si="42"/>
        <v>1</v>
      </c>
      <c r="JH32" s="3">
        <f t="shared" si="43"/>
        <v>1</v>
      </c>
      <c r="JI32" s="3">
        <f t="shared" si="44"/>
        <v>1</v>
      </c>
      <c r="JJ32" s="3">
        <f t="shared" si="45"/>
        <v>1</v>
      </c>
      <c r="JK32" s="3">
        <f t="shared" si="46"/>
        <v>1</v>
      </c>
      <c r="JL32" s="3">
        <f t="shared" si="47"/>
        <v>1</v>
      </c>
      <c r="JM32" s="3">
        <f t="shared" si="48"/>
        <v>1</v>
      </c>
      <c r="JN32" s="3">
        <f t="shared" si="49"/>
        <v>1</v>
      </c>
      <c r="JO32" s="3">
        <f t="shared" si="50"/>
        <v>1</v>
      </c>
      <c r="JP32" s="3">
        <f t="shared" si="51"/>
        <v>1</v>
      </c>
      <c r="JQ32" s="3">
        <f t="shared" si="52"/>
        <v>1</v>
      </c>
      <c r="JR32" s="3">
        <f t="shared" si="53"/>
        <v>1</v>
      </c>
      <c r="JS32" s="3">
        <f t="shared" si="54"/>
        <v>1</v>
      </c>
      <c r="JT32" s="3">
        <f t="shared" si="55"/>
        <v>1</v>
      </c>
      <c r="JU32" s="3">
        <f t="shared" si="56"/>
        <v>1</v>
      </c>
      <c r="JV32" s="3">
        <f t="shared" si="57"/>
        <v>1</v>
      </c>
      <c r="JW32" s="14">
        <f t="shared" si="98"/>
        <v>4.679145829730226</v>
      </c>
      <c r="JX32" s="1">
        <f t="shared" si="99"/>
        <v>116.939695</v>
      </c>
      <c r="JY32" s="1">
        <f t="shared" si="100"/>
        <v>2.1123306974914158E-2</v>
      </c>
      <c r="JZ32" s="11">
        <f t="shared" si="101"/>
        <v>116.90074425674436</v>
      </c>
      <c r="KA32" s="11">
        <f t="shared" si="102"/>
        <v>116.97864574325564</v>
      </c>
      <c r="KB32" s="3">
        <f t="shared" si="103"/>
        <v>1.4612593032093046E-3</v>
      </c>
      <c r="KC32" s="3">
        <f t="shared" si="104"/>
        <v>1.4617461875E-3</v>
      </c>
      <c r="KD32" s="3">
        <v>4</v>
      </c>
      <c r="KE32" s="3">
        <f t="shared" si="105"/>
        <v>69317.33</v>
      </c>
      <c r="KF32" s="3">
        <f t="shared" si="58"/>
        <v>30722.0975</v>
      </c>
      <c r="KG32" s="3">
        <f t="shared" si="59"/>
        <v>24096.11</v>
      </c>
      <c r="KH32" s="3">
        <f t="shared" si="60"/>
        <v>22836.965</v>
      </c>
      <c r="KI32" s="3">
        <f t="shared" si="61"/>
        <v>21501.002499999999</v>
      </c>
      <c r="KJ32" s="3">
        <f t="shared" si="62"/>
        <v>20200.8</v>
      </c>
      <c r="KK32" s="3">
        <f t="shared" si="63"/>
        <v>18950.037499999999</v>
      </c>
      <c r="KL32" s="3">
        <f t="shared" si="64"/>
        <v>17713.7575</v>
      </c>
      <c r="KM32" s="3">
        <f t="shared" si="65"/>
        <v>16492.2775</v>
      </c>
      <c r="KN32" s="3">
        <f t="shared" si="66"/>
        <v>15196.352500000001</v>
      </c>
      <c r="KO32" s="3">
        <f t="shared" si="67"/>
        <v>14012.76</v>
      </c>
      <c r="KP32" s="3">
        <f t="shared" si="68"/>
        <v>12821.08</v>
      </c>
      <c r="KQ32" s="3">
        <f t="shared" si="69"/>
        <v>11584.2325</v>
      </c>
      <c r="KR32" s="3">
        <f t="shared" si="70"/>
        <v>10356.6325</v>
      </c>
      <c r="KS32" s="3">
        <f t="shared" si="71"/>
        <v>9212.8624999999993</v>
      </c>
      <c r="KT32" s="3">
        <f t="shared" si="72"/>
        <v>8049.4025000000001</v>
      </c>
      <c r="KU32" s="3">
        <f t="shared" si="73"/>
        <v>6898.3424999999997</v>
      </c>
      <c r="KV32" s="3">
        <f t="shared" si="74"/>
        <v>5705.0874999999996</v>
      </c>
      <c r="KW32" s="3">
        <f t="shared" si="75"/>
        <v>4554.84</v>
      </c>
      <c r="KX32" s="3">
        <f t="shared" si="76"/>
        <v>3411.3449999999998</v>
      </c>
      <c r="KY32" s="3">
        <f t="shared" si="77"/>
        <v>2257.7449999999999</v>
      </c>
      <c r="KZ32" s="3">
        <f t="shared" si="78"/>
        <v>1132.4375</v>
      </c>
      <c r="LA32" s="3">
        <f t="shared" si="79"/>
        <v>14.8125</v>
      </c>
      <c r="LB32" s="3">
        <f t="shared" si="80"/>
        <v>3.6575000000000002</v>
      </c>
    </row>
    <row r="33" spans="1:314">
      <c r="A33" s="7">
        <v>100000</v>
      </c>
      <c r="B33" s="7">
        <v>973917.6</v>
      </c>
      <c r="C33" s="7">
        <v>948614903492</v>
      </c>
      <c r="D33" s="11">
        <f t="shared" si="81"/>
        <v>99411902.239990234</v>
      </c>
      <c r="E33" s="11">
        <f t="shared" si="82"/>
        <v>0.38956703999999998</v>
      </c>
      <c r="F33" s="11">
        <f t="shared" si="83"/>
        <v>971245.49213045486</v>
      </c>
      <c r="G33" s="11">
        <f t="shared" si="84"/>
        <v>976589.70786954509</v>
      </c>
      <c r="H33" s="11">
        <f t="shared" si="85"/>
        <v>9.7124549213045485E-5</v>
      </c>
      <c r="I33" s="11">
        <f t="shared" si="86"/>
        <v>9.7658970786954505E-5</v>
      </c>
      <c r="J33" s="1"/>
      <c r="K33" s="7">
        <v>100000</v>
      </c>
      <c r="L33" s="7">
        <v>10000000000</v>
      </c>
      <c r="M33" s="1"/>
      <c r="N33" s="7">
        <v>0</v>
      </c>
      <c r="O33" s="7">
        <v>0</v>
      </c>
      <c r="P33" s="7">
        <v>7279.93</v>
      </c>
      <c r="Q33" s="7">
        <v>55795342.789999999</v>
      </c>
      <c r="R33" s="11">
        <f t="shared" si="33"/>
        <v>2797961.9850999936</v>
      </c>
      <c r="S33" s="11">
        <f t="shared" si="87"/>
        <v>6831.6434603651123</v>
      </c>
      <c r="T33" s="11">
        <f t="shared" si="88"/>
        <v>7728.2165396348882</v>
      </c>
      <c r="U33" s="1"/>
      <c r="V33" s="1"/>
      <c r="W33" s="5">
        <v>33.46</v>
      </c>
      <c r="X33" s="5">
        <f t="shared" si="89"/>
        <v>3.346E-4</v>
      </c>
      <c r="Y33" s="5">
        <f t="shared" si="90"/>
        <v>0.61042295999999996</v>
      </c>
      <c r="Z33" s="5">
        <v>90204.479999999996</v>
      </c>
      <c r="AA33" s="5">
        <v>8441540002</v>
      </c>
      <c r="AB33" s="1"/>
      <c r="AC33" s="5">
        <v>1526057.4</v>
      </c>
      <c r="AD33" s="1"/>
      <c r="AE33" s="1"/>
      <c r="AF33" s="5">
        <v>30.8161278</v>
      </c>
      <c r="AG33" s="12">
        <v>1.7326388888888888E-3</v>
      </c>
      <c r="AH33" s="5">
        <v>2.0699999999999998</v>
      </c>
      <c r="AI33" s="5">
        <v>5.49</v>
      </c>
      <c r="AJ33" s="5">
        <v>3.04</v>
      </c>
      <c r="AK33" s="5">
        <v>11.64</v>
      </c>
      <c r="AL33" s="5">
        <v>3.31</v>
      </c>
      <c r="AM33" s="5">
        <v>13.81</v>
      </c>
      <c r="AN33" s="5">
        <v>3.4</v>
      </c>
      <c r="AO33" s="5">
        <v>14.72</v>
      </c>
      <c r="AP33" s="5">
        <v>3.47</v>
      </c>
      <c r="AQ33" s="5">
        <v>15.27</v>
      </c>
      <c r="AR33" s="5">
        <v>3.58</v>
      </c>
      <c r="AS33" s="5">
        <v>16.440000000000001</v>
      </c>
      <c r="AT33" s="5">
        <v>3.61</v>
      </c>
      <c r="AU33" s="5">
        <v>16.61</v>
      </c>
      <c r="AV33" s="5">
        <v>3.85</v>
      </c>
      <c r="AW33" s="5">
        <v>18.75</v>
      </c>
      <c r="AX33" s="5">
        <v>3.9</v>
      </c>
      <c r="AY33" s="5">
        <v>19.2</v>
      </c>
      <c r="AZ33" s="5">
        <v>4.0199999999999996</v>
      </c>
      <c r="BA33" s="5">
        <v>20.440000000000001</v>
      </c>
      <c r="BB33" s="5">
        <v>4.1399999999999997</v>
      </c>
      <c r="BC33" s="5">
        <v>21.48</v>
      </c>
      <c r="BD33" s="5">
        <v>4.21</v>
      </c>
      <c r="BE33" s="5">
        <v>22.21</v>
      </c>
      <c r="BF33" s="5">
        <v>4.32</v>
      </c>
      <c r="BG33" s="5">
        <v>23.06</v>
      </c>
      <c r="BH33" s="5">
        <v>4.42</v>
      </c>
      <c r="BI33" s="5">
        <v>24.08</v>
      </c>
      <c r="BJ33" s="5">
        <v>4.57</v>
      </c>
      <c r="BK33" s="5">
        <v>25.41</v>
      </c>
      <c r="BL33" s="5">
        <v>4.92</v>
      </c>
      <c r="BM33" s="7">
        <v>29.9</v>
      </c>
      <c r="BN33" s="7">
        <v>5.53</v>
      </c>
      <c r="BO33" s="7">
        <v>39.03</v>
      </c>
      <c r="BP33" s="7">
        <v>6.03</v>
      </c>
      <c r="BQ33" s="7">
        <v>47.89</v>
      </c>
      <c r="BR33" s="7">
        <v>6.71</v>
      </c>
      <c r="BS33" s="7">
        <v>58.01</v>
      </c>
      <c r="BT33" s="7">
        <v>8.11</v>
      </c>
      <c r="BU33" s="7">
        <v>85.17</v>
      </c>
      <c r="BV33" s="7">
        <v>9.44</v>
      </c>
      <c r="BW33" s="7">
        <v>120.12</v>
      </c>
      <c r="BX33" s="7">
        <v>12.66</v>
      </c>
      <c r="BY33" s="7">
        <v>220.92</v>
      </c>
      <c r="BZ33" s="7">
        <v>107.71</v>
      </c>
      <c r="CA33" s="7">
        <v>17785.61</v>
      </c>
      <c r="CB33" s="7">
        <v>748.79</v>
      </c>
      <c r="CC33" s="7">
        <v>3606120.93</v>
      </c>
      <c r="CD33" s="1"/>
      <c r="CE33" s="1"/>
      <c r="CF33" s="1"/>
      <c r="CG33" s="1"/>
      <c r="CH33" s="7">
        <v>38.729999999999997</v>
      </c>
      <c r="CI33" s="7">
        <v>2290.69</v>
      </c>
      <c r="CJ33" s="7">
        <v>63.72</v>
      </c>
      <c r="CK33" s="7">
        <v>5608.5</v>
      </c>
      <c r="CL33" s="7">
        <v>70.86</v>
      </c>
      <c r="CM33" s="7">
        <v>6849.72</v>
      </c>
      <c r="CN33" s="7">
        <v>72.89</v>
      </c>
      <c r="CO33" s="7">
        <v>7337.89</v>
      </c>
      <c r="CP33" s="7">
        <v>74.53</v>
      </c>
      <c r="CQ33" s="7">
        <v>7629.71</v>
      </c>
      <c r="CR33" s="7">
        <v>77</v>
      </c>
      <c r="CS33" s="7">
        <v>8218.48</v>
      </c>
      <c r="CT33" s="7">
        <v>78.28</v>
      </c>
      <c r="CU33" s="7">
        <v>8402.48</v>
      </c>
      <c r="CV33" s="7">
        <v>84.68</v>
      </c>
      <c r="CW33" s="7">
        <v>9622.7000000000007</v>
      </c>
      <c r="CX33" s="7">
        <v>85.8</v>
      </c>
      <c r="CY33" s="7">
        <v>9862.68</v>
      </c>
      <c r="CZ33" s="7">
        <v>88.71</v>
      </c>
      <c r="DA33" s="7">
        <v>10529.63</v>
      </c>
      <c r="DB33" s="7">
        <v>92.13</v>
      </c>
      <c r="DC33" s="7">
        <v>11241.83</v>
      </c>
      <c r="DD33" s="7">
        <v>93.89</v>
      </c>
      <c r="DE33" s="7">
        <v>11601.09</v>
      </c>
      <c r="DF33" s="7">
        <v>96.61</v>
      </c>
      <c r="DG33" s="7">
        <v>12033.97</v>
      </c>
      <c r="DH33" s="7">
        <v>99.19</v>
      </c>
      <c r="DI33" s="7">
        <v>12682.83</v>
      </c>
      <c r="DJ33" s="7">
        <v>103.08</v>
      </c>
      <c r="DK33" s="7">
        <v>13503.66</v>
      </c>
      <c r="DL33" s="7">
        <v>111.3</v>
      </c>
      <c r="DM33" s="7">
        <v>15939.52</v>
      </c>
      <c r="DN33" s="7">
        <v>125.78</v>
      </c>
      <c r="DO33" s="7">
        <v>21086.84</v>
      </c>
      <c r="DP33" s="7">
        <v>138.81</v>
      </c>
      <c r="DQ33" s="7">
        <v>26482.53</v>
      </c>
      <c r="DR33" s="7">
        <v>156.24</v>
      </c>
      <c r="DS33" s="7">
        <v>32450.94</v>
      </c>
      <c r="DT33" s="7">
        <v>190.46</v>
      </c>
      <c r="DU33" s="7">
        <v>48274.239999999998</v>
      </c>
      <c r="DV33" s="7">
        <v>222.43</v>
      </c>
      <c r="DW33" s="7">
        <v>68768.850000000006</v>
      </c>
      <c r="DX33" s="7">
        <v>302.86</v>
      </c>
      <c r="DY33" s="7">
        <v>128904.88</v>
      </c>
      <c r="DZ33" s="7">
        <v>2508.81</v>
      </c>
      <c r="EA33" s="7">
        <v>9242239.3499999996</v>
      </c>
      <c r="EB33" s="7">
        <v>11929.4</v>
      </c>
      <c r="EC33" s="7">
        <v>628101792.60000002</v>
      </c>
      <c r="ED33" s="11">
        <f t="shared" si="91"/>
        <v>485791208.24000001</v>
      </c>
      <c r="EE33" s="11">
        <f t="shared" si="92"/>
        <v>6022.4999889426117</v>
      </c>
      <c r="EF33" s="11">
        <f t="shared" si="93"/>
        <v>17836.300011057388</v>
      </c>
      <c r="EG33" s="1"/>
      <c r="EH33" s="7">
        <v>522.6289769</v>
      </c>
      <c r="EI33" s="7">
        <v>631.53752740000004</v>
      </c>
      <c r="EJ33" s="7">
        <v>650.16260839999995</v>
      </c>
      <c r="EK33" s="7">
        <v>655.42759939999996</v>
      </c>
      <c r="EL33" s="7">
        <v>658.84577439999998</v>
      </c>
      <c r="EM33" s="7">
        <v>662.8319401</v>
      </c>
      <c r="EN33" s="7">
        <v>667.19702830000006</v>
      </c>
      <c r="EO33" s="7">
        <v>672.53032050000002</v>
      </c>
      <c r="EP33" s="7">
        <v>674.58449459999997</v>
      </c>
      <c r="EQ33" s="7">
        <v>678.01073310000004</v>
      </c>
      <c r="ER33" s="7">
        <v>681.27497370000003</v>
      </c>
      <c r="ES33" s="7">
        <v>682.58399120000001</v>
      </c>
      <c r="ET33" s="7">
        <v>684.93548069999997</v>
      </c>
      <c r="EU33" s="7">
        <v>688.5385612</v>
      </c>
      <c r="EV33" s="7">
        <v>691.13994249999996</v>
      </c>
      <c r="EW33" s="7">
        <v>694.84381470000005</v>
      </c>
      <c r="EX33" s="7">
        <v>700.13891079999996</v>
      </c>
      <c r="EY33" s="7">
        <v>704.26686910000001</v>
      </c>
      <c r="EZ33" s="7">
        <v>709.18033060000005</v>
      </c>
      <c r="FA33" s="7">
        <v>713.90299049999999</v>
      </c>
      <c r="FB33" s="7">
        <v>717.04004999999995</v>
      </c>
      <c r="FC33" s="7">
        <v>720.90739610000003</v>
      </c>
      <c r="FD33" s="7">
        <v>724.66298849999998</v>
      </c>
      <c r="FE33" s="7">
        <v>724.68208830000003</v>
      </c>
      <c r="FF33" s="1"/>
      <c r="FG33" s="7">
        <v>100</v>
      </c>
      <c r="FH33" s="7">
        <v>100</v>
      </c>
      <c r="FI33" s="7">
        <v>100</v>
      </c>
      <c r="FJ33" s="7">
        <v>100</v>
      </c>
      <c r="FK33" s="7">
        <v>100</v>
      </c>
      <c r="FL33" s="7">
        <v>100</v>
      </c>
      <c r="FM33" s="7">
        <v>100</v>
      </c>
      <c r="FN33" s="7">
        <v>100</v>
      </c>
      <c r="FO33" s="7">
        <v>100</v>
      </c>
      <c r="FP33" s="7">
        <v>100</v>
      </c>
      <c r="FQ33" s="7">
        <v>100</v>
      </c>
      <c r="FR33" s="7">
        <v>100</v>
      </c>
      <c r="FS33" s="7">
        <v>100</v>
      </c>
      <c r="FT33" s="7">
        <v>100</v>
      </c>
      <c r="FU33" s="7">
        <v>100</v>
      </c>
      <c r="FV33" s="7">
        <v>100</v>
      </c>
      <c r="FW33" s="7">
        <v>100</v>
      </c>
      <c r="FX33" s="7">
        <v>100</v>
      </c>
      <c r="FY33" s="7">
        <v>100</v>
      </c>
      <c r="FZ33" s="7">
        <v>100</v>
      </c>
      <c r="GA33" s="7">
        <v>100</v>
      </c>
      <c r="GB33" s="7">
        <v>100</v>
      </c>
      <c r="GC33" s="7">
        <v>100</v>
      </c>
      <c r="GD33" s="7">
        <v>100</v>
      </c>
      <c r="GE33" s="1"/>
      <c r="GF33" s="7">
        <v>351894.19</v>
      </c>
      <c r="GG33" s="7">
        <v>155530.09</v>
      </c>
      <c r="GH33" s="7">
        <v>121952.46</v>
      </c>
      <c r="GI33" s="7">
        <v>115572.91</v>
      </c>
      <c r="GJ33" s="7">
        <v>108806.7</v>
      </c>
      <c r="GK33" s="7">
        <v>102222.57</v>
      </c>
      <c r="GL33" s="7">
        <v>95890.19</v>
      </c>
      <c r="GM33" s="7">
        <v>89630.54</v>
      </c>
      <c r="GN33" s="7">
        <v>83446.17</v>
      </c>
      <c r="GO33" s="7">
        <v>76885.41</v>
      </c>
      <c r="GP33" s="7">
        <v>70892.33</v>
      </c>
      <c r="GQ33" s="7">
        <v>64858.51</v>
      </c>
      <c r="GR33" s="7">
        <v>58596.19</v>
      </c>
      <c r="GS33" s="7">
        <v>52383.47</v>
      </c>
      <c r="GT33" s="7">
        <v>46593.52</v>
      </c>
      <c r="GU33" s="7">
        <v>40705.61</v>
      </c>
      <c r="GV33" s="7">
        <v>34882.21</v>
      </c>
      <c r="GW33" s="7">
        <v>28846.639999999999</v>
      </c>
      <c r="GX33" s="7">
        <v>23029.56</v>
      </c>
      <c r="GY33" s="7">
        <v>17246.95</v>
      </c>
      <c r="GZ33" s="7">
        <v>11414.75</v>
      </c>
      <c r="HA33" s="7">
        <v>5725.28</v>
      </c>
      <c r="HB33" s="7">
        <v>74.92</v>
      </c>
      <c r="HC33" s="7">
        <v>18.53</v>
      </c>
      <c r="HD33" s="1"/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1"/>
      <c r="HN33" s="4" t="s">
        <v>113</v>
      </c>
      <c r="HO33" s="7">
        <v>149.11018419999999</v>
      </c>
      <c r="HP33" s="7">
        <v>22239.664280000001</v>
      </c>
      <c r="HQ33" s="1"/>
      <c r="HR33" s="7">
        <v>15.278552680000001</v>
      </c>
      <c r="HS33" s="7">
        <v>508.89122509999999</v>
      </c>
      <c r="HT33" s="7">
        <v>15.04495208</v>
      </c>
      <c r="HU33" s="7">
        <v>490.78814790000001</v>
      </c>
      <c r="HV33" s="7">
        <v>14.98389338</v>
      </c>
      <c r="HW33" s="7">
        <v>486.954701</v>
      </c>
      <c r="HX33" s="7">
        <v>14.917453070000001</v>
      </c>
      <c r="HY33" s="7">
        <v>483.20441219999998</v>
      </c>
      <c r="HZ33" s="7">
        <v>14.89793115</v>
      </c>
      <c r="IA33" s="7">
        <v>481.52522110000001</v>
      </c>
      <c r="IB33" s="7">
        <v>14.86262314</v>
      </c>
      <c r="IC33" s="7">
        <v>479.57094699999999</v>
      </c>
      <c r="ID33" s="7">
        <v>14.857742200000001</v>
      </c>
      <c r="IE33" s="7">
        <v>478.18413559999999</v>
      </c>
      <c r="IF33" s="7">
        <v>14.79580069</v>
      </c>
      <c r="IG33" s="7">
        <v>475.84632069999998</v>
      </c>
      <c r="IH33" s="7">
        <v>14.746240970000001</v>
      </c>
      <c r="II33" s="7">
        <v>474.08901900000001</v>
      </c>
      <c r="IJ33" s="7">
        <v>0</v>
      </c>
      <c r="IK33" s="7">
        <v>0</v>
      </c>
      <c r="IL33" s="1"/>
      <c r="IM33" s="1"/>
      <c r="IN33" s="1"/>
      <c r="IO33" s="1"/>
      <c r="IP33" s="1"/>
      <c r="IS33" s="3">
        <f t="shared" si="94"/>
        <v>2.4647520661157025E-3</v>
      </c>
      <c r="IT33">
        <f t="shared" si="95"/>
        <v>4840000</v>
      </c>
      <c r="IV33" s="3">
        <f t="shared" ref="IV33:IV43" si="106">EE33/IT33</f>
        <v>1.2443181795335975E-3</v>
      </c>
      <c r="IW33" s="3">
        <f t="shared" ref="IW33:IW43" si="107">EF33/IT33</f>
        <v>3.6851859526978075E-3</v>
      </c>
      <c r="IY33" s="3">
        <f t="shared" si="96"/>
        <v>1</v>
      </c>
      <c r="IZ33" s="3">
        <f t="shared" si="97"/>
        <v>1</v>
      </c>
      <c r="JA33" s="3">
        <f t="shared" si="36"/>
        <v>1</v>
      </c>
      <c r="JB33" s="3">
        <f t="shared" si="37"/>
        <v>1</v>
      </c>
      <c r="JC33" s="3">
        <f t="shared" si="38"/>
        <v>1</v>
      </c>
      <c r="JD33" s="3">
        <f t="shared" si="39"/>
        <v>1</v>
      </c>
      <c r="JE33" s="3">
        <f t="shared" si="40"/>
        <v>1</v>
      </c>
      <c r="JF33" s="3">
        <f t="shared" si="41"/>
        <v>1</v>
      </c>
      <c r="JG33" s="3">
        <f t="shared" si="42"/>
        <v>1</v>
      </c>
      <c r="JH33" s="3">
        <f t="shared" si="43"/>
        <v>1</v>
      </c>
      <c r="JI33" s="3">
        <f t="shared" si="44"/>
        <v>1</v>
      </c>
      <c r="JJ33" s="3">
        <f t="shared" si="45"/>
        <v>1</v>
      </c>
      <c r="JK33" s="3">
        <f t="shared" si="46"/>
        <v>1</v>
      </c>
      <c r="JL33" s="3">
        <f t="shared" si="47"/>
        <v>1</v>
      </c>
      <c r="JM33" s="3">
        <f t="shared" si="48"/>
        <v>1</v>
      </c>
      <c r="JN33" s="3">
        <f t="shared" si="49"/>
        <v>1</v>
      </c>
      <c r="JO33" s="3">
        <f t="shared" si="50"/>
        <v>1</v>
      </c>
      <c r="JP33" s="3">
        <f t="shared" si="51"/>
        <v>1</v>
      </c>
      <c r="JQ33" s="3">
        <f t="shared" si="52"/>
        <v>1</v>
      </c>
      <c r="JR33" s="3">
        <f t="shared" si="53"/>
        <v>1</v>
      </c>
      <c r="JS33" s="3">
        <f t="shared" si="54"/>
        <v>1</v>
      </c>
      <c r="JT33" s="3">
        <f t="shared" si="55"/>
        <v>1</v>
      </c>
      <c r="JU33" s="3">
        <f t="shared" si="56"/>
        <v>1</v>
      </c>
      <c r="JV33" s="3">
        <f t="shared" si="57"/>
        <v>1</v>
      </c>
      <c r="JW33" s="14">
        <f t="shared" si="98"/>
        <v>5.9902629054033243</v>
      </c>
      <c r="JX33" s="1">
        <f t="shared" si="99"/>
        <v>149.11018419999999</v>
      </c>
      <c r="JY33" s="1">
        <f t="shared" si="100"/>
        <v>5.8172478420747211</v>
      </c>
      <c r="JZ33" s="11">
        <f t="shared" si="101"/>
        <v>148.46379576491688</v>
      </c>
      <c r="KA33" s="11">
        <f t="shared" si="102"/>
        <v>149.7565726350831</v>
      </c>
      <c r="KB33" s="3">
        <f t="shared" si="103"/>
        <v>1.4846379576491688E-3</v>
      </c>
      <c r="KC33" s="3">
        <f t="shared" si="104"/>
        <v>1.491101842E-3</v>
      </c>
      <c r="KD33" s="3">
        <v>5</v>
      </c>
      <c r="KE33" s="3">
        <f t="shared" si="105"/>
        <v>70378.838000000003</v>
      </c>
      <c r="KF33" s="3">
        <f t="shared" si="58"/>
        <v>31106.018</v>
      </c>
      <c r="KG33" s="3">
        <f t="shared" si="59"/>
        <v>24390.492000000002</v>
      </c>
      <c r="KH33" s="3">
        <f t="shared" si="60"/>
        <v>23114.582000000002</v>
      </c>
      <c r="KI33" s="3">
        <f t="shared" si="61"/>
        <v>21761.34</v>
      </c>
      <c r="KJ33" s="3">
        <f t="shared" si="62"/>
        <v>20444.514000000003</v>
      </c>
      <c r="KK33" s="3">
        <f t="shared" si="63"/>
        <v>19178.038</v>
      </c>
      <c r="KL33" s="3">
        <f t="shared" si="64"/>
        <v>17926.108</v>
      </c>
      <c r="KM33" s="3">
        <f t="shared" si="65"/>
        <v>16689.234</v>
      </c>
      <c r="KN33" s="3">
        <f t="shared" si="66"/>
        <v>15377.082</v>
      </c>
      <c r="KO33" s="3">
        <f t="shared" si="67"/>
        <v>14178.466</v>
      </c>
      <c r="KP33" s="3">
        <f t="shared" si="68"/>
        <v>12971.702000000001</v>
      </c>
      <c r="KQ33" s="3">
        <f t="shared" si="69"/>
        <v>11719.238000000001</v>
      </c>
      <c r="KR33" s="3">
        <f t="shared" si="70"/>
        <v>10476.694</v>
      </c>
      <c r="KS33" s="3">
        <f t="shared" si="71"/>
        <v>9318.7039999999997</v>
      </c>
      <c r="KT33" s="3">
        <f t="shared" si="72"/>
        <v>8141.1220000000003</v>
      </c>
      <c r="KU33" s="3">
        <f t="shared" si="73"/>
        <v>6976.442</v>
      </c>
      <c r="KV33" s="3">
        <f t="shared" si="74"/>
        <v>5769.3279999999995</v>
      </c>
      <c r="KW33" s="3">
        <f t="shared" si="75"/>
        <v>4605.9120000000003</v>
      </c>
      <c r="KX33" s="3">
        <f t="shared" si="76"/>
        <v>3449.3900000000003</v>
      </c>
      <c r="KY33" s="3">
        <f t="shared" si="77"/>
        <v>2282.9499999999998</v>
      </c>
      <c r="KZ33" s="3">
        <f t="shared" si="78"/>
        <v>1145.056</v>
      </c>
      <c r="LA33" s="3">
        <f t="shared" si="79"/>
        <v>14.984</v>
      </c>
      <c r="LB33" s="3">
        <f t="shared" si="80"/>
        <v>3.7060000000000004</v>
      </c>
    </row>
    <row r="34" spans="1:314">
      <c r="A34" s="7">
        <v>120000</v>
      </c>
      <c r="B34" s="7">
        <v>1139894.6200000001</v>
      </c>
      <c r="C34" s="7">
        <v>1299440268423</v>
      </c>
      <c r="D34" s="11">
        <f t="shared" si="81"/>
        <v>80523718.055419922</v>
      </c>
      <c r="E34" s="11">
        <f t="shared" si="82"/>
        <v>0.3799648733333334</v>
      </c>
      <c r="F34" s="11">
        <f t="shared" si="83"/>
        <v>1137489.7217639801</v>
      </c>
      <c r="G34" s="11">
        <f t="shared" si="84"/>
        <v>1142299.5182360201</v>
      </c>
      <c r="H34" s="11">
        <f t="shared" si="85"/>
        <v>7.8992341789165281E-5</v>
      </c>
      <c r="I34" s="11">
        <f t="shared" si="86"/>
        <v>7.9326355433056948E-5</v>
      </c>
      <c r="J34" s="1"/>
      <c r="K34" s="7">
        <v>120000</v>
      </c>
      <c r="L34" s="7">
        <v>14400000000</v>
      </c>
      <c r="M34" s="1"/>
      <c r="N34" s="7">
        <v>0</v>
      </c>
      <c r="O34" s="7">
        <v>0</v>
      </c>
      <c r="P34" s="7">
        <v>7431.89</v>
      </c>
      <c r="Q34" s="7">
        <v>59807057.25</v>
      </c>
      <c r="R34" s="11">
        <f t="shared" si="33"/>
        <v>4574068.2778999954</v>
      </c>
      <c r="S34" s="11">
        <f t="shared" si="87"/>
        <v>6858.7164835218846</v>
      </c>
      <c r="T34" s="11">
        <f t="shared" si="88"/>
        <v>8005.0635164781161</v>
      </c>
      <c r="U34" s="1"/>
      <c r="V34" s="1"/>
      <c r="W34" s="5">
        <v>49.14</v>
      </c>
      <c r="X34" s="5">
        <f t="shared" si="89"/>
        <v>4.0949999999999998E-4</v>
      </c>
      <c r="Y34" s="5">
        <f t="shared" si="90"/>
        <v>0.62002679333333333</v>
      </c>
      <c r="Z34" s="5">
        <v>91759.99</v>
      </c>
      <c r="AA34" s="5">
        <v>8900479699</v>
      </c>
      <c r="AB34" s="1"/>
      <c r="AC34" s="5">
        <v>1860080.38</v>
      </c>
      <c r="AD34" s="1"/>
      <c r="AE34" s="1"/>
      <c r="AF34" s="5">
        <v>31.305218589999999</v>
      </c>
      <c r="AG34" s="12">
        <v>2.0196759259259261E-3</v>
      </c>
      <c r="AH34" s="5">
        <v>2.2200000000000002</v>
      </c>
      <c r="AI34" s="5">
        <v>6.18</v>
      </c>
      <c r="AJ34" s="5">
        <v>2.95</v>
      </c>
      <c r="AK34" s="5">
        <v>10.55</v>
      </c>
      <c r="AL34" s="5">
        <v>3.19</v>
      </c>
      <c r="AM34" s="5">
        <v>12.91</v>
      </c>
      <c r="AN34" s="5">
        <v>3.3</v>
      </c>
      <c r="AO34" s="5">
        <v>13.9</v>
      </c>
      <c r="AP34" s="5">
        <v>3.34</v>
      </c>
      <c r="AQ34" s="5">
        <v>14.2</v>
      </c>
      <c r="AR34" s="5">
        <v>3.39</v>
      </c>
      <c r="AS34" s="5">
        <v>14.47</v>
      </c>
      <c r="AT34" s="5">
        <v>3.43</v>
      </c>
      <c r="AU34" s="5">
        <v>14.79</v>
      </c>
      <c r="AV34" s="5">
        <v>3.49</v>
      </c>
      <c r="AW34" s="5">
        <v>15.29</v>
      </c>
      <c r="AX34" s="5">
        <v>3.54</v>
      </c>
      <c r="AY34" s="5">
        <v>15.76</v>
      </c>
      <c r="AZ34" s="5">
        <v>3.69</v>
      </c>
      <c r="BA34" s="5">
        <v>17.309999999999999</v>
      </c>
      <c r="BB34" s="5">
        <v>3.8</v>
      </c>
      <c r="BC34" s="5">
        <v>18.2</v>
      </c>
      <c r="BD34" s="5">
        <v>3.94</v>
      </c>
      <c r="BE34" s="5">
        <v>19.239999999999998</v>
      </c>
      <c r="BF34" s="5">
        <v>4.1399999999999997</v>
      </c>
      <c r="BG34" s="5">
        <v>21.16</v>
      </c>
      <c r="BH34" s="5">
        <v>4.33</v>
      </c>
      <c r="BI34" s="5">
        <v>24.59</v>
      </c>
      <c r="BJ34" s="5">
        <v>4.49</v>
      </c>
      <c r="BK34" s="5">
        <v>26.21</v>
      </c>
      <c r="BL34" s="5">
        <v>4.76</v>
      </c>
      <c r="BM34" s="7">
        <v>30.18</v>
      </c>
      <c r="BN34" s="7">
        <v>5.04</v>
      </c>
      <c r="BO34" s="7">
        <v>33.64</v>
      </c>
      <c r="BP34" s="7">
        <v>5.42</v>
      </c>
      <c r="BQ34" s="7">
        <v>38.340000000000003</v>
      </c>
      <c r="BR34" s="7">
        <v>6.11</v>
      </c>
      <c r="BS34" s="7">
        <v>49.21</v>
      </c>
      <c r="BT34" s="7">
        <v>6.94</v>
      </c>
      <c r="BU34" s="7">
        <v>63.5</v>
      </c>
      <c r="BV34" s="7">
        <v>8.81</v>
      </c>
      <c r="BW34" s="7">
        <v>101.19</v>
      </c>
      <c r="BX34" s="7">
        <v>10.78</v>
      </c>
      <c r="BY34" s="7">
        <v>163.63999999999999</v>
      </c>
      <c r="BZ34" s="7">
        <v>111.37</v>
      </c>
      <c r="CA34" s="7">
        <v>22196.11</v>
      </c>
      <c r="CB34" s="7">
        <v>595.5</v>
      </c>
      <c r="CC34" s="7">
        <v>4602832.22</v>
      </c>
      <c r="CD34" s="1"/>
      <c r="CE34" s="1"/>
      <c r="CF34" s="1"/>
      <c r="CG34" s="1"/>
      <c r="CH34" s="7">
        <v>41.79</v>
      </c>
      <c r="CI34" s="7">
        <v>2559.23</v>
      </c>
      <c r="CJ34" s="7">
        <v>60.3</v>
      </c>
      <c r="CK34" s="7">
        <v>4820.34</v>
      </c>
      <c r="CL34" s="7">
        <v>66.62</v>
      </c>
      <c r="CM34" s="7">
        <v>6182.46</v>
      </c>
      <c r="CN34" s="7">
        <v>69.09</v>
      </c>
      <c r="CO34" s="7">
        <v>6668.83</v>
      </c>
      <c r="CP34" s="7">
        <v>70.12</v>
      </c>
      <c r="CQ34" s="7">
        <v>6822.66</v>
      </c>
      <c r="CR34" s="7">
        <v>71.16</v>
      </c>
      <c r="CS34" s="7">
        <v>6945.58</v>
      </c>
      <c r="CT34" s="7">
        <v>72.09</v>
      </c>
      <c r="CU34" s="7">
        <v>7119.85</v>
      </c>
      <c r="CV34" s="7">
        <v>73.86</v>
      </c>
      <c r="CW34" s="7">
        <v>7422.62</v>
      </c>
      <c r="CX34" s="7">
        <v>74.72</v>
      </c>
      <c r="CY34" s="7">
        <v>7594.52</v>
      </c>
      <c r="CZ34" s="7">
        <v>78.650000000000006</v>
      </c>
      <c r="DA34" s="7">
        <v>8536.59</v>
      </c>
      <c r="DB34" s="7">
        <v>81.39</v>
      </c>
      <c r="DC34" s="7">
        <v>9001.3700000000008</v>
      </c>
      <c r="DD34" s="7">
        <v>85.22</v>
      </c>
      <c r="DE34" s="7">
        <v>9608.5400000000009</v>
      </c>
      <c r="DF34" s="7">
        <v>90.99</v>
      </c>
      <c r="DG34" s="7">
        <v>10816.21</v>
      </c>
      <c r="DH34" s="7">
        <v>95.56</v>
      </c>
      <c r="DI34" s="7">
        <v>12818.08</v>
      </c>
      <c r="DJ34" s="7">
        <v>99.33</v>
      </c>
      <c r="DK34" s="7">
        <v>13706.09</v>
      </c>
      <c r="DL34" s="7">
        <v>105.79</v>
      </c>
      <c r="DM34" s="7">
        <v>15767.33</v>
      </c>
      <c r="DN34" s="7">
        <v>112.72</v>
      </c>
      <c r="DO34" s="7">
        <v>17732.919999999998</v>
      </c>
      <c r="DP34" s="7">
        <v>122.67</v>
      </c>
      <c r="DQ34" s="7">
        <v>20584.13</v>
      </c>
      <c r="DR34" s="7">
        <v>139.79</v>
      </c>
      <c r="DS34" s="7">
        <v>26940.43</v>
      </c>
      <c r="DT34" s="7">
        <v>161.25</v>
      </c>
      <c r="DU34" s="7">
        <v>35580.730000000003</v>
      </c>
      <c r="DV34" s="7">
        <v>207.75</v>
      </c>
      <c r="DW34" s="7">
        <v>57518.11</v>
      </c>
      <c r="DX34" s="7">
        <v>256.38</v>
      </c>
      <c r="DY34" s="7">
        <v>94366.88</v>
      </c>
      <c r="DZ34" s="7">
        <v>2569.56</v>
      </c>
      <c r="EA34" s="7">
        <v>10947681.039999999</v>
      </c>
      <c r="EB34" s="7">
        <v>9746.4</v>
      </c>
      <c r="EC34" s="7">
        <v>728807950.29999995</v>
      </c>
      <c r="ED34" s="11">
        <f t="shared" si="91"/>
        <v>633815637.33999991</v>
      </c>
      <c r="EE34" s="11">
        <f t="shared" si="92"/>
        <v>2999.3136409626295</v>
      </c>
      <c r="EF34" s="11">
        <f t="shared" si="93"/>
        <v>16493.486359037372</v>
      </c>
      <c r="EG34" s="1"/>
      <c r="EH34" s="7">
        <v>541.46687269999995</v>
      </c>
      <c r="EI34" s="7">
        <v>639.24835370000005</v>
      </c>
      <c r="EJ34" s="7">
        <v>652.55640359999995</v>
      </c>
      <c r="EK34" s="7">
        <v>658.07283199999995</v>
      </c>
      <c r="EL34" s="7">
        <v>661.37862949999999</v>
      </c>
      <c r="EM34" s="7">
        <v>665.96880439999995</v>
      </c>
      <c r="EN34" s="7">
        <v>670.83340889999999</v>
      </c>
      <c r="EO34" s="7">
        <v>672.86770060000003</v>
      </c>
      <c r="EP34" s="7">
        <v>675.17652150000004</v>
      </c>
      <c r="EQ34" s="7">
        <v>679.56162610000001</v>
      </c>
      <c r="ER34" s="7">
        <v>683.40129039999999</v>
      </c>
      <c r="ES34" s="7">
        <v>686.12753550000002</v>
      </c>
      <c r="ET34" s="7">
        <v>690.09344999999996</v>
      </c>
      <c r="EU34" s="7">
        <v>691.6788904</v>
      </c>
      <c r="EV34" s="7">
        <v>693.83381850000001</v>
      </c>
      <c r="EW34" s="7">
        <v>697.78742990000001</v>
      </c>
      <c r="EX34" s="7">
        <v>701.88211479999995</v>
      </c>
      <c r="EY34" s="7">
        <v>705.50560640000003</v>
      </c>
      <c r="EZ34" s="7">
        <v>708.82501319999994</v>
      </c>
      <c r="FA34" s="7">
        <v>712.85625789999995</v>
      </c>
      <c r="FB34" s="7">
        <v>718.52773179999997</v>
      </c>
      <c r="FC34" s="7">
        <v>720.54061999999999</v>
      </c>
      <c r="FD34" s="7">
        <v>724.66423929999996</v>
      </c>
      <c r="FE34" s="7">
        <v>724.68208830000003</v>
      </c>
      <c r="FF34" s="1"/>
      <c r="FG34" s="7">
        <v>100</v>
      </c>
      <c r="FH34" s="7">
        <v>100</v>
      </c>
      <c r="FI34" s="7">
        <v>100</v>
      </c>
      <c r="FJ34" s="7">
        <v>100</v>
      </c>
      <c r="FK34" s="7">
        <v>100</v>
      </c>
      <c r="FL34" s="7">
        <v>100</v>
      </c>
      <c r="FM34" s="7">
        <v>100</v>
      </c>
      <c r="FN34" s="7">
        <v>100</v>
      </c>
      <c r="FO34" s="7">
        <v>100</v>
      </c>
      <c r="FP34" s="7">
        <v>100</v>
      </c>
      <c r="FQ34" s="7">
        <v>100</v>
      </c>
      <c r="FR34" s="7">
        <v>100</v>
      </c>
      <c r="FS34" s="7">
        <v>100</v>
      </c>
      <c r="FT34" s="7">
        <v>100</v>
      </c>
      <c r="FU34" s="7">
        <v>100</v>
      </c>
      <c r="FV34" s="7">
        <v>100</v>
      </c>
      <c r="FW34" s="7">
        <v>100</v>
      </c>
      <c r="FX34" s="7">
        <v>100</v>
      </c>
      <c r="FY34" s="7">
        <v>100</v>
      </c>
      <c r="FZ34" s="7">
        <v>100</v>
      </c>
      <c r="GA34" s="7">
        <v>100</v>
      </c>
      <c r="GB34" s="7">
        <v>100</v>
      </c>
      <c r="GC34" s="7">
        <v>100</v>
      </c>
      <c r="GD34" s="7">
        <v>100</v>
      </c>
      <c r="GE34" s="1"/>
      <c r="GF34" s="7">
        <v>427145.03</v>
      </c>
      <c r="GG34" s="7">
        <v>188401.39</v>
      </c>
      <c r="GH34" s="7">
        <v>147695.16</v>
      </c>
      <c r="GI34" s="7">
        <v>139962.68</v>
      </c>
      <c r="GJ34" s="7">
        <v>131764.74</v>
      </c>
      <c r="GK34" s="7">
        <v>123786.81</v>
      </c>
      <c r="GL34" s="7">
        <v>116115.96</v>
      </c>
      <c r="GM34" s="7">
        <v>108533.18</v>
      </c>
      <c r="GN34" s="7">
        <v>101041.44</v>
      </c>
      <c r="GO34" s="7">
        <v>93093.9</v>
      </c>
      <c r="GP34" s="7">
        <v>85833.13</v>
      </c>
      <c r="GQ34" s="7">
        <v>78521.97</v>
      </c>
      <c r="GR34" s="7">
        <v>70934.929999999993</v>
      </c>
      <c r="GS34" s="7">
        <v>63409.08</v>
      </c>
      <c r="GT34" s="7">
        <v>56396.78</v>
      </c>
      <c r="GU34" s="7">
        <v>49265.84</v>
      </c>
      <c r="GV34" s="7">
        <v>42215.28</v>
      </c>
      <c r="GW34" s="7">
        <v>34908.65</v>
      </c>
      <c r="GX34" s="7">
        <v>27867.24</v>
      </c>
      <c r="GY34" s="7">
        <v>20868.400000000001</v>
      </c>
      <c r="GZ34" s="7">
        <v>13810.61</v>
      </c>
      <c r="HA34" s="7">
        <v>6927.08</v>
      </c>
      <c r="HB34" s="7">
        <v>90.73</v>
      </c>
      <c r="HC34" s="7">
        <v>22.47</v>
      </c>
      <c r="HD34" s="1"/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1"/>
      <c r="HN34" s="4" t="s">
        <v>114</v>
      </c>
      <c r="HO34" s="7">
        <v>175.69271029999999</v>
      </c>
      <c r="HP34" s="7">
        <v>30872.677729999999</v>
      </c>
      <c r="HQ34" s="1"/>
      <c r="HR34" s="7">
        <v>18.024071020000001</v>
      </c>
      <c r="HS34" s="7">
        <v>833.8055832</v>
      </c>
      <c r="HT34" s="7">
        <v>17.714719330000001</v>
      </c>
      <c r="HU34" s="7">
        <v>804.63078499999995</v>
      </c>
      <c r="HV34" s="7">
        <v>17.70787378</v>
      </c>
      <c r="HW34" s="7">
        <v>800.74274370000001</v>
      </c>
      <c r="HX34" s="7">
        <v>17.645827430000001</v>
      </c>
      <c r="HY34" s="7">
        <v>794.97653179999998</v>
      </c>
      <c r="HZ34" s="7">
        <v>17.532903600000001</v>
      </c>
      <c r="IA34" s="7">
        <v>788.96173209999995</v>
      </c>
      <c r="IB34" s="7">
        <v>17.49449491</v>
      </c>
      <c r="IC34" s="7">
        <v>785.6602547</v>
      </c>
      <c r="ID34" s="7">
        <v>17.440724190000001</v>
      </c>
      <c r="IE34" s="7">
        <v>782.39900550000004</v>
      </c>
      <c r="IF34" s="7">
        <v>17.410540260000001</v>
      </c>
      <c r="IG34" s="7">
        <v>779.02025219999996</v>
      </c>
      <c r="IH34" s="7">
        <v>17.3704675</v>
      </c>
      <c r="II34" s="7">
        <v>775.85652500000003</v>
      </c>
      <c r="IJ34" s="7">
        <v>0</v>
      </c>
      <c r="IK34" s="7">
        <v>0</v>
      </c>
      <c r="IL34" s="1"/>
      <c r="IM34" s="1"/>
      <c r="IN34" s="1"/>
      <c r="IO34" s="1"/>
      <c r="IP34" s="1"/>
      <c r="IS34" s="3">
        <f t="shared" si="94"/>
        <v>2.0137190082644627E-3</v>
      </c>
      <c r="IT34">
        <f t="shared" si="95"/>
        <v>4840000</v>
      </c>
      <c r="IV34" s="3">
        <f t="shared" si="106"/>
        <v>6.1969290102533673E-4</v>
      </c>
      <c r="IW34" s="3">
        <f t="shared" si="107"/>
        <v>3.4077451155035891E-3</v>
      </c>
      <c r="IY34" s="3">
        <f t="shared" si="96"/>
        <v>1</v>
      </c>
      <c r="IZ34" s="3">
        <f t="shared" si="97"/>
        <v>1</v>
      </c>
      <c r="JA34" s="3">
        <f t="shared" si="36"/>
        <v>1</v>
      </c>
      <c r="JB34" s="3">
        <f t="shared" si="37"/>
        <v>1</v>
      </c>
      <c r="JC34" s="3">
        <f t="shared" si="38"/>
        <v>1</v>
      </c>
      <c r="JD34" s="3">
        <f t="shared" si="39"/>
        <v>1</v>
      </c>
      <c r="JE34" s="3">
        <f t="shared" si="40"/>
        <v>1</v>
      </c>
      <c r="JF34" s="3">
        <f t="shared" si="41"/>
        <v>1</v>
      </c>
      <c r="JG34" s="3">
        <f t="shared" si="42"/>
        <v>1</v>
      </c>
      <c r="JH34" s="3">
        <f t="shared" si="43"/>
        <v>1</v>
      </c>
      <c r="JI34" s="3">
        <f t="shared" si="44"/>
        <v>1</v>
      </c>
      <c r="JJ34" s="3">
        <f t="shared" si="45"/>
        <v>1</v>
      </c>
      <c r="JK34" s="3">
        <f t="shared" si="46"/>
        <v>1</v>
      </c>
      <c r="JL34" s="3">
        <f t="shared" si="47"/>
        <v>1</v>
      </c>
      <c r="JM34" s="3">
        <f t="shared" si="48"/>
        <v>1</v>
      </c>
      <c r="JN34" s="3">
        <f t="shared" si="49"/>
        <v>1</v>
      </c>
      <c r="JO34" s="3">
        <f t="shared" si="50"/>
        <v>1</v>
      </c>
      <c r="JP34" s="3">
        <f t="shared" si="51"/>
        <v>1</v>
      </c>
      <c r="JQ34" s="3">
        <f t="shared" si="52"/>
        <v>1</v>
      </c>
      <c r="JR34" s="3">
        <f t="shared" si="53"/>
        <v>1</v>
      </c>
      <c r="JS34" s="3">
        <f t="shared" si="54"/>
        <v>1</v>
      </c>
      <c r="JT34" s="3">
        <f t="shared" si="55"/>
        <v>1</v>
      </c>
      <c r="JU34" s="3">
        <f t="shared" si="56"/>
        <v>1</v>
      </c>
      <c r="JV34" s="3">
        <f t="shared" si="57"/>
        <v>1</v>
      </c>
      <c r="JW34" s="14">
        <f t="shared" si="98"/>
        <v>7.0510703332521745</v>
      </c>
      <c r="JX34" s="1">
        <f t="shared" si="99"/>
        <v>175.69271029999999</v>
      </c>
      <c r="JY34" s="1">
        <f t="shared" si="100"/>
        <v>4.7492774402780924</v>
      </c>
      <c r="JZ34" s="11">
        <f t="shared" si="101"/>
        <v>175.10866226869561</v>
      </c>
      <c r="KA34" s="11">
        <f t="shared" si="102"/>
        <v>176.27675833130436</v>
      </c>
      <c r="KB34" s="3">
        <f t="shared" si="103"/>
        <v>1.45923885223913E-3</v>
      </c>
      <c r="KC34" s="3">
        <f t="shared" si="104"/>
        <v>1.4641059191666667E-3</v>
      </c>
      <c r="KD34" s="3">
        <v>6</v>
      </c>
      <c r="KE34" s="3">
        <f t="shared" si="105"/>
        <v>71190.838333333333</v>
      </c>
      <c r="KF34" s="3">
        <f t="shared" si="58"/>
        <v>31400.23166666667</v>
      </c>
      <c r="KG34" s="3">
        <f t="shared" si="59"/>
        <v>24615.86</v>
      </c>
      <c r="KH34" s="3">
        <f t="shared" si="60"/>
        <v>23327.113333333331</v>
      </c>
      <c r="KI34" s="3">
        <f t="shared" si="61"/>
        <v>21960.789999999997</v>
      </c>
      <c r="KJ34" s="3">
        <f t="shared" si="62"/>
        <v>20631.134999999998</v>
      </c>
      <c r="KK34" s="3">
        <f t="shared" si="63"/>
        <v>19352.66</v>
      </c>
      <c r="KL34" s="3">
        <f t="shared" si="64"/>
        <v>18088.863333333331</v>
      </c>
      <c r="KM34" s="3">
        <f t="shared" si="65"/>
        <v>16840.240000000002</v>
      </c>
      <c r="KN34" s="3">
        <f t="shared" si="66"/>
        <v>15515.65</v>
      </c>
      <c r="KO34" s="3">
        <f t="shared" si="67"/>
        <v>14305.521666666667</v>
      </c>
      <c r="KP34" s="3">
        <f t="shared" si="68"/>
        <v>13086.995000000001</v>
      </c>
      <c r="KQ34" s="3">
        <f t="shared" si="69"/>
        <v>11822.488333333333</v>
      </c>
      <c r="KR34" s="3">
        <f t="shared" si="70"/>
        <v>10568.18</v>
      </c>
      <c r="KS34" s="3">
        <f t="shared" si="71"/>
        <v>9399.4633333333331</v>
      </c>
      <c r="KT34" s="3">
        <f t="shared" si="72"/>
        <v>8210.9733333333334</v>
      </c>
      <c r="KU34" s="3">
        <f t="shared" si="73"/>
        <v>7035.88</v>
      </c>
      <c r="KV34" s="3">
        <f t="shared" si="74"/>
        <v>5818.1083333333336</v>
      </c>
      <c r="KW34" s="3">
        <f t="shared" si="75"/>
        <v>4644.54</v>
      </c>
      <c r="KX34" s="3">
        <f t="shared" si="76"/>
        <v>3478.0666666666671</v>
      </c>
      <c r="KY34" s="3">
        <f t="shared" si="77"/>
        <v>2301.7683333333334</v>
      </c>
      <c r="KZ34" s="3">
        <f t="shared" si="78"/>
        <v>1154.5133333333333</v>
      </c>
      <c r="LA34" s="3">
        <f t="shared" si="79"/>
        <v>15.121666666666668</v>
      </c>
      <c r="LB34" s="3">
        <f t="shared" si="80"/>
        <v>3.7449999999999997</v>
      </c>
    </row>
    <row r="35" spans="1:314">
      <c r="A35" s="7">
        <v>140000</v>
      </c>
      <c r="B35" s="7">
        <v>1300236.3</v>
      </c>
      <c r="C35" s="7">
        <v>1690712140404</v>
      </c>
      <c r="D35" s="11">
        <f t="shared" si="81"/>
        <v>97704566.309814453</v>
      </c>
      <c r="E35" s="11">
        <f t="shared" si="82"/>
        <v>0.37149608571428572</v>
      </c>
      <c r="F35" s="11">
        <f t="shared" si="83"/>
        <v>1297587.2373788762</v>
      </c>
      <c r="G35" s="11">
        <f t="shared" si="84"/>
        <v>1302885.3626211239</v>
      </c>
      <c r="H35" s="11">
        <f t="shared" si="85"/>
        <v>6.6203430478514085E-5</v>
      </c>
      <c r="I35" s="11">
        <f t="shared" si="86"/>
        <v>6.6473742990873672E-5</v>
      </c>
      <c r="J35" s="1"/>
      <c r="K35" s="7">
        <v>140000</v>
      </c>
      <c r="L35" s="7">
        <v>19600000000</v>
      </c>
      <c r="M35" s="1"/>
      <c r="N35" s="7">
        <v>0</v>
      </c>
      <c r="O35" s="7">
        <v>0</v>
      </c>
      <c r="P35" s="7">
        <v>7054.98</v>
      </c>
      <c r="Q35" s="7">
        <v>53262057.920000002</v>
      </c>
      <c r="R35" s="11">
        <f t="shared" si="33"/>
        <v>3489315.1196000054</v>
      </c>
      <c r="S35" s="11">
        <f t="shared" si="87"/>
        <v>6554.3638105393002</v>
      </c>
      <c r="T35" s="11">
        <f t="shared" si="88"/>
        <v>7555.596189460699</v>
      </c>
      <c r="U35" s="1"/>
      <c r="V35" s="1"/>
      <c r="W35" s="5">
        <v>67.900000000000006</v>
      </c>
      <c r="X35" s="5">
        <f t="shared" si="89"/>
        <v>4.8500000000000003E-4</v>
      </c>
      <c r="Y35" s="5">
        <f t="shared" si="90"/>
        <v>0.62849677142857152</v>
      </c>
      <c r="Z35" s="5">
        <v>87618.94</v>
      </c>
      <c r="AA35" s="5">
        <v>8031874004</v>
      </c>
      <c r="AB35" s="1"/>
      <c r="AC35" s="5">
        <v>2199738.7000000002</v>
      </c>
      <c r="AD35" s="1"/>
      <c r="AE35" s="1"/>
      <c r="AF35" s="5">
        <v>31.735104379999999</v>
      </c>
      <c r="AG35" s="12">
        <v>2.3518518518518519E-3</v>
      </c>
      <c r="AH35" s="5">
        <v>2.17</v>
      </c>
      <c r="AI35" s="5">
        <v>5.77</v>
      </c>
      <c r="AJ35" s="5">
        <v>3.05</v>
      </c>
      <c r="AK35" s="5">
        <v>11.17</v>
      </c>
      <c r="AL35" s="5">
        <v>3.32</v>
      </c>
      <c r="AM35" s="5">
        <v>13.22</v>
      </c>
      <c r="AN35" s="5">
        <v>3.42</v>
      </c>
      <c r="AO35" s="5">
        <v>14.02</v>
      </c>
      <c r="AP35" s="5">
        <v>3.5</v>
      </c>
      <c r="AQ35" s="5">
        <v>14.74</v>
      </c>
      <c r="AR35" s="5">
        <v>3.61</v>
      </c>
      <c r="AS35" s="5">
        <v>15.63</v>
      </c>
      <c r="AT35" s="5">
        <v>3.62</v>
      </c>
      <c r="AU35" s="5">
        <v>15.72</v>
      </c>
      <c r="AV35" s="5">
        <v>3.85</v>
      </c>
      <c r="AW35" s="5">
        <v>18.59</v>
      </c>
      <c r="AX35" s="5">
        <v>3.94</v>
      </c>
      <c r="AY35" s="5">
        <v>19.239999999999998</v>
      </c>
      <c r="AZ35" s="5">
        <v>4.2</v>
      </c>
      <c r="BA35" s="5">
        <v>23.26</v>
      </c>
      <c r="BB35" s="5">
        <v>4.3</v>
      </c>
      <c r="BC35" s="5">
        <v>24.32</v>
      </c>
      <c r="BD35" s="5">
        <v>4.51</v>
      </c>
      <c r="BE35" s="5">
        <v>26.61</v>
      </c>
      <c r="BF35" s="5">
        <v>4.78</v>
      </c>
      <c r="BG35" s="5">
        <v>36.200000000000003</v>
      </c>
      <c r="BH35" s="5">
        <v>4.97</v>
      </c>
      <c r="BI35" s="5">
        <v>38.85</v>
      </c>
      <c r="BJ35" s="5">
        <v>5.3</v>
      </c>
      <c r="BK35" s="5">
        <v>43.12</v>
      </c>
      <c r="BL35" s="5">
        <v>5.73</v>
      </c>
      <c r="BM35" s="7">
        <v>51.41</v>
      </c>
      <c r="BN35" s="7">
        <v>6.09</v>
      </c>
      <c r="BO35" s="7">
        <v>57.13</v>
      </c>
      <c r="BP35" s="7">
        <v>6.46</v>
      </c>
      <c r="BQ35" s="7">
        <v>64.180000000000007</v>
      </c>
      <c r="BR35" s="7">
        <v>7.04</v>
      </c>
      <c r="BS35" s="7">
        <v>73.72</v>
      </c>
      <c r="BT35" s="7">
        <v>7.86</v>
      </c>
      <c r="BU35" s="7">
        <v>89.2</v>
      </c>
      <c r="BV35" s="7">
        <v>9.19</v>
      </c>
      <c r="BW35" s="7">
        <v>118.07</v>
      </c>
      <c r="BX35" s="7">
        <v>12.75</v>
      </c>
      <c r="BY35" s="7">
        <v>238.21</v>
      </c>
      <c r="BZ35" s="7">
        <v>124.82</v>
      </c>
      <c r="CA35" s="7">
        <v>23711.38</v>
      </c>
      <c r="CB35" s="7">
        <v>1003.34</v>
      </c>
      <c r="CC35" s="7">
        <v>10395863.66</v>
      </c>
      <c r="CD35" s="1"/>
      <c r="CE35" s="1"/>
      <c r="CF35" s="1"/>
      <c r="CG35" s="1"/>
      <c r="CH35" s="7">
        <v>41.3</v>
      </c>
      <c r="CI35" s="7">
        <v>2382.3200000000002</v>
      </c>
      <c r="CJ35" s="7">
        <v>63.17</v>
      </c>
      <c r="CK35" s="7">
        <v>5108.49</v>
      </c>
      <c r="CL35" s="7">
        <v>69.88</v>
      </c>
      <c r="CM35" s="7">
        <v>6266.32</v>
      </c>
      <c r="CN35" s="7">
        <v>72.73</v>
      </c>
      <c r="CO35" s="7">
        <v>6760.17</v>
      </c>
      <c r="CP35" s="7">
        <v>74.66</v>
      </c>
      <c r="CQ35" s="7">
        <v>7141.56</v>
      </c>
      <c r="CR35" s="7">
        <v>77.83</v>
      </c>
      <c r="CS35" s="7">
        <v>7680.23</v>
      </c>
      <c r="CT35" s="7">
        <v>78.150000000000006</v>
      </c>
      <c r="CU35" s="7">
        <v>7728.19</v>
      </c>
      <c r="CV35" s="7">
        <v>83.31</v>
      </c>
      <c r="CW35" s="7">
        <v>9139.11</v>
      </c>
      <c r="CX35" s="7">
        <v>86.11</v>
      </c>
      <c r="CY35" s="7">
        <v>9626.69</v>
      </c>
      <c r="CZ35" s="7">
        <v>92.65</v>
      </c>
      <c r="DA35" s="7">
        <v>12033.23</v>
      </c>
      <c r="DB35" s="7">
        <v>94.83</v>
      </c>
      <c r="DC35" s="7">
        <v>12546.81</v>
      </c>
      <c r="DD35" s="7">
        <v>100.04</v>
      </c>
      <c r="DE35" s="7">
        <v>13878.34</v>
      </c>
      <c r="DF35" s="7">
        <v>106.9</v>
      </c>
      <c r="DG35" s="7">
        <v>19516.04</v>
      </c>
      <c r="DH35" s="7">
        <v>111.77</v>
      </c>
      <c r="DI35" s="7">
        <v>21065.29</v>
      </c>
      <c r="DJ35" s="7">
        <v>119.73</v>
      </c>
      <c r="DK35" s="7">
        <v>23420.71</v>
      </c>
      <c r="DL35" s="7">
        <v>130.16</v>
      </c>
      <c r="DM35" s="7">
        <v>28267.9</v>
      </c>
      <c r="DN35" s="7">
        <v>139.16999999999999</v>
      </c>
      <c r="DO35" s="7">
        <v>31763.47</v>
      </c>
      <c r="DP35" s="7">
        <v>147.99</v>
      </c>
      <c r="DQ35" s="7">
        <v>35929.85</v>
      </c>
      <c r="DR35" s="7">
        <v>162.33000000000001</v>
      </c>
      <c r="DS35" s="7">
        <v>41407.29</v>
      </c>
      <c r="DT35" s="7">
        <v>183.82</v>
      </c>
      <c r="DU35" s="7">
        <v>50662.26</v>
      </c>
      <c r="DV35" s="7">
        <v>216.59</v>
      </c>
      <c r="DW35" s="7">
        <v>67466.45</v>
      </c>
      <c r="DX35" s="7">
        <v>304.45</v>
      </c>
      <c r="DY35" s="7">
        <v>138527.19</v>
      </c>
      <c r="DZ35" s="7">
        <v>2885.21</v>
      </c>
      <c r="EA35" s="7">
        <v>12261449.189999999</v>
      </c>
      <c r="EB35" s="7">
        <v>14744.69</v>
      </c>
      <c r="EC35" s="7">
        <v>1520060152</v>
      </c>
      <c r="ED35" s="11">
        <f t="shared" si="91"/>
        <v>1302654268.8039</v>
      </c>
      <c r="EE35" s="11">
        <f t="shared" si="92"/>
        <v>5071.95304489927</v>
      </c>
      <c r="EF35" s="11">
        <f t="shared" si="93"/>
        <v>24417.426955100731</v>
      </c>
      <c r="EG35" s="1"/>
      <c r="EH35" s="7">
        <v>508.59159549999998</v>
      </c>
      <c r="EI35" s="7">
        <v>631.92198499999995</v>
      </c>
      <c r="EJ35" s="7">
        <v>646.61591859999999</v>
      </c>
      <c r="EK35" s="7">
        <v>649.84603400000003</v>
      </c>
      <c r="EL35" s="7">
        <v>652.6387029</v>
      </c>
      <c r="EM35" s="7">
        <v>656.79282980000005</v>
      </c>
      <c r="EN35" s="7">
        <v>658.1703076</v>
      </c>
      <c r="EO35" s="7">
        <v>665.77643790000002</v>
      </c>
      <c r="EP35" s="7">
        <v>672.02731589999996</v>
      </c>
      <c r="EQ35" s="7">
        <v>677.44637999999998</v>
      </c>
      <c r="ER35" s="7">
        <v>680.51981049999995</v>
      </c>
      <c r="ES35" s="7">
        <v>683.79260999999997</v>
      </c>
      <c r="ET35" s="7">
        <v>686.94953350000003</v>
      </c>
      <c r="EU35" s="7">
        <v>691.63209140000004</v>
      </c>
      <c r="EV35" s="7">
        <v>694.83681279999996</v>
      </c>
      <c r="EW35" s="7">
        <v>699.24261539999998</v>
      </c>
      <c r="EX35" s="7">
        <v>702.01391530000001</v>
      </c>
      <c r="EY35" s="7">
        <v>705.2054359</v>
      </c>
      <c r="EZ35" s="7">
        <v>709.44537779999996</v>
      </c>
      <c r="FA35" s="7">
        <v>713.28742039999997</v>
      </c>
      <c r="FB35" s="7">
        <v>716.98674329999994</v>
      </c>
      <c r="FC35" s="7">
        <v>720.96469920000004</v>
      </c>
      <c r="FD35" s="7">
        <v>724.66621689999999</v>
      </c>
      <c r="FE35" s="7">
        <v>724.68208830000003</v>
      </c>
      <c r="FF35" s="1"/>
      <c r="FG35" s="7">
        <v>100</v>
      </c>
      <c r="FH35" s="7">
        <v>100</v>
      </c>
      <c r="FI35" s="7">
        <v>100</v>
      </c>
      <c r="FJ35" s="7">
        <v>100</v>
      </c>
      <c r="FK35" s="7">
        <v>100</v>
      </c>
      <c r="FL35" s="7">
        <v>100</v>
      </c>
      <c r="FM35" s="7">
        <v>100</v>
      </c>
      <c r="FN35" s="7">
        <v>100</v>
      </c>
      <c r="FO35" s="7">
        <v>100</v>
      </c>
      <c r="FP35" s="7">
        <v>100</v>
      </c>
      <c r="FQ35" s="7">
        <v>100</v>
      </c>
      <c r="FR35" s="7">
        <v>100</v>
      </c>
      <c r="FS35" s="7">
        <v>100</v>
      </c>
      <c r="FT35" s="7">
        <v>100</v>
      </c>
      <c r="FU35" s="7">
        <v>100</v>
      </c>
      <c r="FV35" s="7">
        <v>100</v>
      </c>
      <c r="FW35" s="7">
        <v>100</v>
      </c>
      <c r="FX35" s="7">
        <v>100</v>
      </c>
      <c r="FY35" s="7">
        <v>100</v>
      </c>
      <c r="FZ35" s="7">
        <v>100</v>
      </c>
      <c r="GA35" s="7">
        <v>100</v>
      </c>
      <c r="GB35" s="7">
        <v>100</v>
      </c>
      <c r="GC35" s="7">
        <v>100</v>
      </c>
      <c r="GD35" s="7">
        <v>100</v>
      </c>
      <c r="GE35" s="1"/>
      <c r="GF35" s="7">
        <v>502804.05</v>
      </c>
      <c r="GG35" s="7">
        <v>221416.26</v>
      </c>
      <c r="GH35" s="7">
        <v>173546.84</v>
      </c>
      <c r="GI35" s="7">
        <v>164454.64000000001</v>
      </c>
      <c r="GJ35" s="7">
        <v>154818.57999999999</v>
      </c>
      <c r="GK35" s="7">
        <v>145441.19</v>
      </c>
      <c r="GL35" s="7">
        <v>136425</v>
      </c>
      <c r="GM35" s="7">
        <v>127513.43</v>
      </c>
      <c r="GN35" s="7">
        <v>118707.25</v>
      </c>
      <c r="GO35" s="7">
        <v>109366.69</v>
      </c>
      <c r="GP35" s="7">
        <v>100831.44</v>
      </c>
      <c r="GQ35" s="7">
        <v>92238.23</v>
      </c>
      <c r="GR35" s="7">
        <v>83321.81</v>
      </c>
      <c r="GS35" s="7">
        <v>74477.47</v>
      </c>
      <c r="GT35" s="7">
        <v>66237</v>
      </c>
      <c r="GU35" s="7">
        <v>57858.55</v>
      </c>
      <c r="GV35" s="7">
        <v>49575.49</v>
      </c>
      <c r="GW35" s="7">
        <v>40993.11</v>
      </c>
      <c r="GX35" s="7">
        <v>32722.57</v>
      </c>
      <c r="GY35" s="7">
        <v>24502.28</v>
      </c>
      <c r="GZ35" s="7">
        <v>16215.33</v>
      </c>
      <c r="HA35" s="7">
        <v>8133.4</v>
      </c>
      <c r="HB35" s="7">
        <v>106.51</v>
      </c>
      <c r="HC35" s="7">
        <v>26.4</v>
      </c>
      <c r="HD35" s="1"/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1"/>
      <c r="HN35" s="4" t="s">
        <v>112</v>
      </c>
      <c r="HO35" s="7">
        <v>203.02102160000001</v>
      </c>
      <c r="HP35" s="7">
        <v>41217.557110000002</v>
      </c>
      <c r="HQ35" s="1"/>
      <c r="HR35" s="7">
        <v>20.836203019999999</v>
      </c>
      <c r="HS35" s="7">
        <v>1267.957971</v>
      </c>
      <c r="HT35" s="7">
        <v>20.525735919999999</v>
      </c>
      <c r="HU35" s="7">
        <v>1225.9400889999999</v>
      </c>
      <c r="HV35" s="7">
        <v>20.424208279999998</v>
      </c>
      <c r="HW35" s="7">
        <v>1217.894616</v>
      </c>
      <c r="HX35" s="7">
        <v>20.348886029999999</v>
      </c>
      <c r="HY35" s="7">
        <v>1209.0570379999999</v>
      </c>
      <c r="HZ35" s="7">
        <v>20.297893080000001</v>
      </c>
      <c r="IA35" s="7">
        <v>1200.9684440000001</v>
      </c>
      <c r="IB35" s="7">
        <v>20.207130020000001</v>
      </c>
      <c r="IC35" s="7">
        <v>1193.99082</v>
      </c>
      <c r="ID35" s="7">
        <v>20.150580529999999</v>
      </c>
      <c r="IE35" s="7">
        <v>1188.446608</v>
      </c>
      <c r="IF35" s="7">
        <v>20.112620289999999</v>
      </c>
      <c r="IG35" s="7">
        <v>1183.5393939999999</v>
      </c>
      <c r="IH35" s="7">
        <v>20.07262978</v>
      </c>
      <c r="II35" s="7">
        <v>1178.7688430000001</v>
      </c>
      <c r="IJ35" s="7">
        <v>0</v>
      </c>
      <c r="IK35" s="7">
        <v>0</v>
      </c>
      <c r="IL35" s="1"/>
      <c r="IM35" s="1"/>
      <c r="IN35" s="1"/>
      <c r="IO35" s="1"/>
      <c r="IP35" s="1"/>
      <c r="IS35" s="3">
        <f t="shared" si="94"/>
        <v>3.0464235537190085E-3</v>
      </c>
      <c r="IT35">
        <f t="shared" si="95"/>
        <v>4840000</v>
      </c>
      <c r="IV35" s="3">
        <f t="shared" si="106"/>
        <v>1.0479241828304277E-3</v>
      </c>
      <c r="IW35" s="3">
        <f t="shared" si="107"/>
        <v>5.0449229246075887E-3</v>
      </c>
      <c r="IY35" s="3">
        <f t="shared" si="96"/>
        <v>1</v>
      </c>
      <c r="IZ35" s="3">
        <f t="shared" si="97"/>
        <v>1</v>
      </c>
      <c r="JA35" s="3">
        <f t="shared" si="36"/>
        <v>1</v>
      </c>
      <c r="JB35" s="3">
        <f t="shared" si="37"/>
        <v>1</v>
      </c>
      <c r="JC35" s="3">
        <f t="shared" si="38"/>
        <v>1</v>
      </c>
      <c r="JD35" s="3">
        <f t="shared" si="39"/>
        <v>1</v>
      </c>
      <c r="JE35" s="3">
        <f t="shared" si="40"/>
        <v>1</v>
      </c>
      <c r="JF35" s="3">
        <f t="shared" si="41"/>
        <v>1</v>
      </c>
      <c r="JG35" s="3">
        <f t="shared" si="42"/>
        <v>1</v>
      </c>
      <c r="JH35" s="3">
        <f t="shared" si="43"/>
        <v>1</v>
      </c>
      <c r="JI35" s="3">
        <f t="shared" si="44"/>
        <v>1</v>
      </c>
      <c r="JJ35" s="3">
        <f t="shared" si="45"/>
        <v>1</v>
      </c>
      <c r="JK35" s="3">
        <f t="shared" si="46"/>
        <v>1</v>
      </c>
      <c r="JL35" s="3">
        <f t="shared" si="47"/>
        <v>1</v>
      </c>
      <c r="JM35" s="3">
        <f t="shared" si="48"/>
        <v>1</v>
      </c>
      <c r="JN35" s="3">
        <f t="shared" si="49"/>
        <v>1</v>
      </c>
      <c r="JO35" s="3">
        <f t="shared" si="50"/>
        <v>1</v>
      </c>
      <c r="JP35" s="3">
        <f t="shared" si="51"/>
        <v>1</v>
      </c>
      <c r="JQ35" s="3">
        <f t="shared" si="52"/>
        <v>1</v>
      </c>
      <c r="JR35" s="3">
        <f t="shared" si="53"/>
        <v>1</v>
      </c>
      <c r="JS35" s="3">
        <f t="shared" si="54"/>
        <v>1</v>
      </c>
      <c r="JT35" s="3">
        <f t="shared" si="55"/>
        <v>1</v>
      </c>
      <c r="JU35" s="3">
        <f t="shared" si="56"/>
        <v>1</v>
      </c>
      <c r="JV35" s="3">
        <f t="shared" si="57"/>
        <v>1</v>
      </c>
      <c r="JW35" s="14">
        <f t="shared" si="98"/>
        <v>8.1224272245203739</v>
      </c>
      <c r="JX35" s="1">
        <f t="shared" si="99"/>
        <v>203.02102160000001</v>
      </c>
      <c r="JY35" s="1">
        <f t="shared" si="100"/>
        <v>2.1898492326727137E-2</v>
      </c>
      <c r="JZ35" s="11">
        <f t="shared" si="101"/>
        <v>202.98136258699068</v>
      </c>
      <c r="KA35" s="11">
        <f t="shared" si="102"/>
        <v>203.06068061300934</v>
      </c>
      <c r="KB35" s="3">
        <f t="shared" si="103"/>
        <v>1.4498668756213621E-3</v>
      </c>
      <c r="KC35" s="3">
        <f t="shared" si="104"/>
        <v>1.4501501542857143E-3</v>
      </c>
      <c r="KD35" s="3">
        <v>7</v>
      </c>
      <c r="KE35" s="3">
        <f t="shared" si="105"/>
        <v>71829.149999999994</v>
      </c>
      <c r="KF35" s="3">
        <f t="shared" si="58"/>
        <v>31630.894285714287</v>
      </c>
      <c r="KG35" s="3">
        <f t="shared" si="59"/>
        <v>24792.405714285713</v>
      </c>
      <c r="KH35" s="3">
        <f t="shared" si="60"/>
        <v>23493.52</v>
      </c>
      <c r="KI35" s="3">
        <f t="shared" si="61"/>
        <v>22116.94</v>
      </c>
      <c r="KJ35" s="3">
        <f t="shared" si="62"/>
        <v>20777.312857142857</v>
      </c>
      <c r="KK35" s="3">
        <f t="shared" si="63"/>
        <v>19489.285714285714</v>
      </c>
      <c r="KL35" s="3">
        <f t="shared" si="64"/>
        <v>18216.204285714284</v>
      </c>
      <c r="KM35" s="3">
        <f t="shared" si="65"/>
        <v>16958.178571428572</v>
      </c>
      <c r="KN35" s="3">
        <f t="shared" si="66"/>
        <v>15623.812857142857</v>
      </c>
      <c r="KO35" s="3">
        <f t="shared" si="67"/>
        <v>14404.491428571429</v>
      </c>
      <c r="KP35" s="3">
        <f t="shared" si="68"/>
        <v>13176.89</v>
      </c>
      <c r="KQ35" s="3">
        <f t="shared" si="69"/>
        <v>11903.115714285714</v>
      </c>
      <c r="KR35" s="3">
        <f t="shared" si="70"/>
        <v>10639.638571428572</v>
      </c>
      <c r="KS35" s="3">
        <f t="shared" si="71"/>
        <v>9462.4285714285706</v>
      </c>
      <c r="KT35" s="3">
        <f t="shared" si="72"/>
        <v>8265.5071428571428</v>
      </c>
      <c r="KU35" s="3">
        <f t="shared" si="73"/>
        <v>7082.2128571428566</v>
      </c>
      <c r="KV35" s="3">
        <f t="shared" si="74"/>
        <v>5856.1585714285711</v>
      </c>
      <c r="KW35" s="3">
        <f t="shared" si="75"/>
        <v>4674.6528571428571</v>
      </c>
      <c r="KX35" s="3">
        <f t="shared" si="76"/>
        <v>3500.3257142857142</v>
      </c>
      <c r="KY35" s="3">
        <f t="shared" si="77"/>
        <v>2316.4757142857143</v>
      </c>
      <c r="KZ35" s="3">
        <f t="shared" si="78"/>
        <v>1161.9142857142856</v>
      </c>
      <c r="LA35" s="3">
        <f t="shared" si="79"/>
        <v>15.215714285714286</v>
      </c>
      <c r="LB35" s="3">
        <f t="shared" si="80"/>
        <v>3.7714285714285714</v>
      </c>
    </row>
    <row r="36" spans="1:314">
      <c r="A36" s="7">
        <v>160000</v>
      </c>
      <c r="B36" s="7">
        <v>1455156.23</v>
      </c>
      <c r="C36" s="7">
        <v>2117584943278</v>
      </c>
      <c r="D36" s="11">
        <f t="shared" si="81"/>
        <v>105289570.18725586</v>
      </c>
      <c r="E36" s="11">
        <f t="shared" si="82"/>
        <v>0.36378905750000001</v>
      </c>
      <c r="F36" s="11">
        <f t="shared" si="83"/>
        <v>1452406.2630749026</v>
      </c>
      <c r="G36" s="11">
        <f t="shared" si="84"/>
        <v>1457906.1969250974</v>
      </c>
      <c r="H36" s="11">
        <f t="shared" si="85"/>
        <v>5.6734619651363386E-5</v>
      </c>
      <c r="I36" s="11">
        <f t="shared" si="86"/>
        <v>5.6949460817386616E-5</v>
      </c>
      <c r="J36" s="1"/>
      <c r="K36" s="7">
        <v>160000</v>
      </c>
      <c r="L36" s="7">
        <v>25600000000</v>
      </c>
      <c r="M36" s="1"/>
      <c r="N36" s="7">
        <v>0</v>
      </c>
      <c r="O36" s="7">
        <v>0</v>
      </c>
      <c r="P36" s="7">
        <v>7315.67</v>
      </c>
      <c r="Q36" s="7">
        <v>57442877.93</v>
      </c>
      <c r="R36" s="11">
        <f t="shared" si="33"/>
        <v>3923850.381099999</v>
      </c>
      <c r="S36" s="11">
        <f t="shared" si="87"/>
        <v>6784.7965407160327</v>
      </c>
      <c r="T36" s="11">
        <f t="shared" si="88"/>
        <v>7846.5434592839674</v>
      </c>
      <c r="U36" s="1"/>
      <c r="V36" s="1"/>
      <c r="W36" s="5">
        <v>90.18</v>
      </c>
      <c r="X36" s="5">
        <f t="shared" si="89"/>
        <v>5.63625E-4</v>
      </c>
      <c r="Y36" s="5">
        <f t="shared" si="90"/>
        <v>0.6362046925</v>
      </c>
      <c r="Z36" s="5">
        <v>90461.02</v>
      </c>
      <c r="AA36" s="5">
        <v>8592551754</v>
      </c>
      <c r="AB36" s="1"/>
      <c r="AC36" s="5">
        <v>2544818.77</v>
      </c>
      <c r="AD36" s="1"/>
      <c r="AE36" s="1"/>
      <c r="AF36" s="5">
        <v>32.120264640000002</v>
      </c>
      <c r="AG36" s="12">
        <v>2.6631944444444442E-3</v>
      </c>
      <c r="AH36" s="5">
        <v>2.0699999999999998</v>
      </c>
      <c r="AI36" s="5">
        <v>5.41</v>
      </c>
      <c r="AJ36" s="5">
        <v>2.81</v>
      </c>
      <c r="AK36" s="5">
        <v>9.91</v>
      </c>
      <c r="AL36" s="5">
        <v>3.2</v>
      </c>
      <c r="AM36" s="5">
        <v>12.66</v>
      </c>
      <c r="AN36" s="5">
        <v>3.27</v>
      </c>
      <c r="AO36" s="5">
        <v>13.15</v>
      </c>
      <c r="AP36" s="5">
        <v>3.42</v>
      </c>
      <c r="AQ36" s="5">
        <v>14.26</v>
      </c>
      <c r="AR36" s="5">
        <v>3.5</v>
      </c>
      <c r="AS36" s="5">
        <v>14.9</v>
      </c>
      <c r="AT36" s="5">
        <v>3.55</v>
      </c>
      <c r="AU36" s="5">
        <v>15.39</v>
      </c>
      <c r="AV36" s="5">
        <v>3.61</v>
      </c>
      <c r="AW36" s="5">
        <v>15.91</v>
      </c>
      <c r="AX36" s="5">
        <v>3.74</v>
      </c>
      <c r="AY36" s="5">
        <v>17.52</v>
      </c>
      <c r="AZ36" s="5">
        <v>3.87</v>
      </c>
      <c r="BA36" s="5">
        <v>18.73</v>
      </c>
      <c r="BB36" s="5">
        <v>3.97</v>
      </c>
      <c r="BC36" s="5">
        <v>19.47</v>
      </c>
      <c r="BD36" s="5">
        <v>4.09</v>
      </c>
      <c r="BE36" s="5">
        <v>21.11</v>
      </c>
      <c r="BF36" s="5">
        <v>4.2300000000000004</v>
      </c>
      <c r="BG36" s="5">
        <v>22.55</v>
      </c>
      <c r="BH36" s="5">
        <v>4.46</v>
      </c>
      <c r="BI36" s="5">
        <v>24.52</v>
      </c>
      <c r="BJ36" s="5">
        <v>4.6500000000000004</v>
      </c>
      <c r="BK36" s="5">
        <v>27.03</v>
      </c>
      <c r="BL36" s="5">
        <v>5.12</v>
      </c>
      <c r="BM36" s="7">
        <v>32.659999999999997</v>
      </c>
      <c r="BN36" s="7">
        <v>5.41</v>
      </c>
      <c r="BO36" s="7">
        <v>35.67</v>
      </c>
      <c r="BP36" s="7">
        <v>5.93</v>
      </c>
      <c r="BQ36" s="7">
        <v>43.11</v>
      </c>
      <c r="BR36" s="7">
        <v>6.62</v>
      </c>
      <c r="BS36" s="7">
        <v>55.34</v>
      </c>
      <c r="BT36" s="7">
        <v>7.43</v>
      </c>
      <c r="BU36" s="7">
        <v>71.11</v>
      </c>
      <c r="BV36" s="7">
        <v>8.83</v>
      </c>
      <c r="BW36" s="7">
        <v>103.81</v>
      </c>
      <c r="BX36" s="7">
        <v>12.23</v>
      </c>
      <c r="BY36" s="7">
        <v>216.81</v>
      </c>
      <c r="BZ36" s="7">
        <v>127.49</v>
      </c>
      <c r="CA36" s="7">
        <v>23688.47</v>
      </c>
      <c r="CB36" s="7">
        <v>1316.47</v>
      </c>
      <c r="CC36" s="7">
        <v>17266393.390000001</v>
      </c>
      <c r="CD36" s="1"/>
      <c r="CE36" s="1"/>
      <c r="CF36" s="1"/>
      <c r="CG36" s="1"/>
      <c r="CH36" s="7">
        <v>37.869999999999997</v>
      </c>
      <c r="CI36" s="7">
        <v>2121.4899999999998</v>
      </c>
      <c r="CJ36" s="7">
        <v>56.56</v>
      </c>
      <c r="CK36" s="7">
        <v>4371.54</v>
      </c>
      <c r="CL36" s="7">
        <v>66.39</v>
      </c>
      <c r="CM36" s="7">
        <v>5886.51</v>
      </c>
      <c r="CN36" s="7">
        <v>68.02</v>
      </c>
      <c r="CO36" s="7">
        <v>6103.6</v>
      </c>
      <c r="CP36" s="7">
        <v>71.38</v>
      </c>
      <c r="CQ36" s="7">
        <v>6633.22</v>
      </c>
      <c r="CR36" s="7">
        <v>73.709999999999994</v>
      </c>
      <c r="CS36" s="7">
        <v>7045.51</v>
      </c>
      <c r="CT36" s="7">
        <v>75.06</v>
      </c>
      <c r="CU36" s="7">
        <v>7347.98</v>
      </c>
      <c r="CV36" s="7">
        <v>76.55</v>
      </c>
      <c r="CW36" s="7">
        <v>7635.23</v>
      </c>
      <c r="CX36" s="7">
        <v>80.209999999999994</v>
      </c>
      <c r="CY36" s="7">
        <v>8656.77</v>
      </c>
      <c r="CZ36" s="7">
        <v>82.86</v>
      </c>
      <c r="DA36" s="7">
        <v>9181.14</v>
      </c>
      <c r="DB36" s="7">
        <v>85.84</v>
      </c>
      <c r="DC36" s="7">
        <v>9689.2999999999993</v>
      </c>
      <c r="DD36" s="7">
        <v>88.94</v>
      </c>
      <c r="DE36" s="7">
        <v>10635.48</v>
      </c>
      <c r="DF36" s="7">
        <v>92.26</v>
      </c>
      <c r="DG36" s="7">
        <v>11367.74</v>
      </c>
      <c r="DH36" s="7">
        <v>97.9</v>
      </c>
      <c r="DI36" s="7">
        <v>12427.56</v>
      </c>
      <c r="DJ36" s="7">
        <v>103.36</v>
      </c>
      <c r="DK36" s="7">
        <v>14037.8</v>
      </c>
      <c r="DL36" s="7">
        <v>115.18</v>
      </c>
      <c r="DM36" s="7">
        <v>17250.28</v>
      </c>
      <c r="DN36" s="7">
        <v>122.88</v>
      </c>
      <c r="DO36" s="7">
        <v>19118</v>
      </c>
      <c r="DP36" s="7">
        <v>135.68</v>
      </c>
      <c r="DQ36" s="7">
        <v>23351.919999999998</v>
      </c>
      <c r="DR36" s="7">
        <v>153.16</v>
      </c>
      <c r="DS36" s="7">
        <v>30747.759999999998</v>
      </c>
      <c r="DT36" s="7">
        <v>173.06</v>
      </c>
      <c r="DU36" s="7">
        <v>39745.18</v>
      </c>
      <c r="DV36" s="7">
        <v>207.28</v>
      </c>
      <c r="DW36" s="7">
        <v>58906.2</v>
      </c>
      <c r="DX36" s="7">
        <v>292.38</v>
      </c>
      <c r="DY36" s="7">
        <v>127244.42</v>
      </c>
      <c r="DZ36" s="7">
        <v>2951.74</v>
      </c>
      <c r="EA36" s="7">
        <v>12312130.68</v>
      </c>
      <c r="EB36" s="7">
        <v>18111.63</v>
      </c>
      <c r="EC36" s="7">
        <v>2208924710</v>
      </c>
      <c r="ED36" s="11">
        <f t="shared" si="91"/>
        <v>1880893568.7430999</v>
      </c>
      <c r="EE36" s="11">
        <f t="shared" si="92"/>
        <v>6488.6656758095323</v>
      </c>
      <c r="EF36" s="11">
        <f t="shared" si="93"/>
        <v>29734.594324190468</v>
      </c>
      <c r="EG36" s="1"/>
      <c r="EH36" s="7">
        <v>537.70731590000003</v>
      </c>
      <c r="EI36" s="7">
        <v>624.13378009999997</v>
      </c>
      <c r="EJ36" s="7">
        <v>651.93728929999997</v>
      </c>
      <c r="EK36" s="7">
        <v>655.91364450000003</v>
      </c>
      <c r="EL36" s="7">
        <v>660.52151779999997</v>
      </c>
      <c r="EM36" s="7">
        <v>666.77514889999998</v>
      </c>
      <c r="EN36" s="7">
        <v>669.56451100000004</v>
      </c>
      <c r="EO36" s="7">
        <v>670.34191559999999</v>
      </c>
      <c r="EP36" s="7">
        <v>672.58519030000002</v>
      </c>
      <c r="EQ36" s="7">
        <v>676.44065109999997</v>
      </c>
      <c r="ER36" s="7">
        <v>679.9728265</v>
      </c>
      <c r="ES36" s="7">
        <v>682.53675929999997</v>
      </c>
      <c r="ET36" s="7">
        <v>685.75771999999995</v>
      </c>
      <c r="EU36" s="7">
        <v>689.45346589999997</v>
      </c>
      <c r="EV36" s="7">
        <v>692.4904745</v>
      </c>
      <c r="EW36" s="7">
        <v>698.21634240000003</v>
      </c>
      <c r="EX36" s="7">
        <v>702.07749190000004</v>
      </c>
      <c r="EY36" s="7">
        <v>706.66920990000006</v>
      </c>
      <c r="EZ36" s="7">
        <v>710.45948369999996</v>
      </c>
      <c r="FA36" s="7">
        <v>714.38360899999998</v>
      </c>
      <c r="FB36" s="7">
        <v>717.76332560000003</v>
      </c>
      <c r="FC36" s="7">
        <v>720.88654889999998</v>
      </c>
      <c r="FD36" s="7">
        <v>724.66336039999999</v>
      </c>
      <c r="FE36" s="7">
        <v>724.68208830000003</v>
      </c>
      <c r="FF36" s="1"/>
      <c r="FG36" s="7">
        <v>100</v>
      </c>
      <c r="FH36" s="7">
        <v>100</v>
      </c>
      <c r="FI36" s="7">
        <v>100</v>
      </c>
      <c r="FJ36" s="7">
        <v>100</v>
      </c>
      <c r="FK36" s="7">
        <v>100</v>
      </c>
      <c r="FL36" s="7">
        <v>100</v>
      </c>
      <c r="FM36" s="7">
        <v>100</v>
      </c>
      <c r="FN36" s="7">
        <v>100</v>
      </c>
      <c r="FO36" s="7">
        <v>100</v>
      </c>
      <c r="FP36" s="7">
        <v>100</v>
      </c>
      <c r="FQ36" s="7">
        <v>100</v>
      </c>
      <c r="FR36" s="7">
        <v>100</v>
      </c>
      <c r="FS36" s="7">
        <v>100</v>
      </c>
      <c r="FT36" s="7">
        <v>100</v>
      </c>
      <c r="FU36" s="7">
        <v>100</v>
      </c>
      <c r="FV36" s="7">
        <v>100</v>
      </c>
      <c r="FW36" s="7">
        <v>100</v>
      </c>
      <c r="FX36" s="7">
        <v>100</v>
      </c>
      <c r="FY36" s="7">
        <v>100</v>
      </c>
      <c r="FZ36" s="7">
        <v>100</v>
      </c>
      <c r="GA36" s="7">
        <v>100</v>
      </c>
      <c r="GB36" s="7">
        <v>100</v>
      </c>
      <c r="GC36" s="7">
        <v>100</v>
      </c>
      <c r="GD36" s="7">
        <v>100</v>
      </c>
      <c r="GE36" s="1"/>
      <c r="GF36" s="7">
        <v>75968.929999999993</v>
      </c>
      <c r="GG36" s="7">
        <v>33135.14</v>
      </c>
      <c r="GH36" s="7">
        <v>25943.17</v>
      </c>
      <c r="GI36" s="7">
        <v>24578.240000000002</v>
      </c>
      <c r="GJ36" s="7">
        <v>23134.22</v>
      </c>
      <c r="GK36" s="7">
        <v>21729.59</v>
      </c>
      <c r="GL36" s="7">
        <v>20380.09</v>
      </c>
      <c r="GM36" s="7">
        <v>19046.36</v>
      </c>
      <c r="GN36" s="7">
        <v>17727.73</v>
      </c>
      <c r="GO36" s="7">
        <v>16330.07</v>
      </c>
      <c r="GP36" s="7">
        <v>15051.55</v>
      </c>
      <c r="GQ36" s="7">
        <v>13765.07</v>
      </c>
      <c r="GR36" s="7">
        <v>12430.16</v>
      </c>
      <c r="GS36" s="7">
        <v>11108.31</v>
      </c>
      <c r="GT36" s="7">
        <v>9876.41</v>
      </c>
      <c r="GU36" s="7">
        <v>8624.33</v>
      </c>
      <c r="GV36" s="7">
        <v>7387.19</v>
      </c>
      <c r="GW36" s="7">
        <v>6106.66</v>
      </c>
      <c r="GX36" s="7">
        <v>4873.28</v>
      </c>
      <c r="GY36" s="7">
        <v>3647.76</v>
      </c>
      <c r="GZ36" s="7">
        <v>2413.8200000000002</v>
      </c>
      <c r="HA36" s="7">
        <v>1210.74</v>
      </c>
      <c r="HB36" s="7">
        <v>15.85</v>
      </c>
      <c r="HC36" s="7">
        <v>3.97</v>
      </c>
      <c r="HD36" s="1"/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1"/>
      <c r="HN36" s="4" t="s">
        <v>114</v>
      </c>
      <c r="HO36" s="7">
        <v>232.92228990000001</v>
      </c>
      <c r="HP36" s="7">
        <v>54271.163070000002</v>
      </c>
      <c r="HQ36" s="1"/>
      <c r="HR36" s="7">
        <v>23.922983649999999</v>
      </c>
      <c r="HS36" s="7">
        <v>572.66856150000001</v>
      </c>
      <c r="HT36" s="7">
        <v>23.535255830000001</v>
      </c>
      <c r="HU36" s="7">
        <v>554.12184300000001</v>
      </c>
      <c r="HV36" s="7">
        <v>23.422364049999999</v>
      </c>
      <c r="HW36" s="7">
        <v>548.85217620000003</v>
      </c>
      <c r="HX36" s="7">
        <v>23.27779932</v>
      </c>
      <c r="HY36" s="7">
        <v>542.0078962</v>
      </c>
      <c r="HZ36" s="7">
        <v>23.210221579999999</v>
      </c>
      <c r="IA36" s="7">
        <v>538.85805289999996</v>
      </c>
      <c r="IB36" s="7">
        <v>23.176997230000001</v>
      </c>
      <c r="IC36" s="7">
        <v>537.47437869999999</v>
      </c>
      <c r="ID36" s="7">
        <v>23.192369289999998</v>
      </c>
      <c r="IE36" s="7">
        <v>538.31904740000004</v>
      </c>
      <c r="IF36" s="7">
        <v>23.052215669999999</v>
      </c>
      <c r="IG36" s="7">
        <v>531.55512859999999</v>
      </c>
      <c r="IH36" s="7">
        <v>23.04539046</v>
      </c>
      <c r="II36" s="7">
        <v>531.32501649999995</v>
      </c>
      <c r="IJ36" s="7">
        <v>0</v>
      </c>
      <c r="IK36" s="7">
        <v>0</v>
      </c>
      <c r="IL36" s="1"/>
      <c r="IM36" s="1"/>
      <c r="IN36" s="1"/>
      <c r="IO36" s="1"/>
      <c r="IP36" s="1"/>
      <c r="IS36" s="3">
        <f t="shared" si="94"/>
        <v>3.742072314049587E-3</v>
      </c>
      <c r="IT36">
        <f t="shared" si="95"/>
        <v>4840000</v>
      </c>
      <c r="IV36" s="3">
        <f t="shared" si="106"/>
        <v>1.3406334040928787E-3</v>
      </c>
      <c r="IW36" s="3">
        <f t="shared" si="107"/>
        <v>6.1435112240062952E-3</v>
      </c>
      <c r="IY36" s="3">
        <f t="shared" si="96"/>
        <v>1</v>
      </c>
      <c r="IZ36" s="3">
        <f t="shared" si="97"/>
        <v>1</v>
      </c>
      <c r="JA36" s="3">
        <f t="shared" si="36"/>
        <v>1</v>
      </c>
      <c r="JB36" s="3">
        <f t="shared" si="37"/>
        <v>1</v>
      </c>
      <c r="JC36" s="3">
        <f t="shared" si="38"/>
        <v>1</v>
      </c>
      <c r="JD36" s="3">
        <f t="shared" si="39"/>
        <v>1</v>
      </c>
      <c r="JE36" s="3">
        <f t="shared" si="40"/>
        <v>1</v>
      </c>
      <c r="JF36" s="3">
        <f t="shared" si="41"/>
        <v>1</v>
      </c>
      <c r="JG36" s="3">
        <f t="shared" si="42"/>
        <v>1</v>
      </c>
      <c r="JH36" s="3">
        <f t="shared" si="43"/>
        <v>1</v>
      </c>
      <c r="JI36" s="3">
        <f t="shared" si="44"/>
        <v>1</v>
      </c>
      <c r="JJ36" s="3">
        <f t="shared" si="45"/>
        <v>1</v>
      </c>
      <c r="JK36" s="3">
        <f t="shared" si="46"/>
        <v>1</v>
      </c>
      <c r="JL36" s="3">
        <f t="shared" si="47"/>
        <v>1</v>
      </c>
      <c r="JM36" s="3">
        <f t="shared" si="48"/>
        <v>1</v>
      </c>
      <c r="JN36" s="3">
        <f t="shared" si="49"/>
        <v>1</v>
      </c>
      <c r="JO36" s="3">
        <f t="shared" si="50"/>
        <v>1</v>
      </c>
      <c r="JP36" s="3">
        <f t="shared" si="51"/>
        <v>1</v>
      </c>
      <c r="JQ36" s="3">
        <f t="shared" si="52"/>
        <v>1</v>
      </c>
      <c r="JR36" s="3">
        <f t="shared" si="53"/>
        <v>1</v>
      </c>
      <c r="JS36" s="3">
        <f t="shared" si="54"/>
        <v>1</v>
      </c>
      <c r="JT36" s="3">
        <f t="shared" si="55"/>
        <v>1</v>
      </c>
      <c r="JU36" s="3">
        <f t="shared" si="56"/>
        <v>1</v>
      </c>
      <c r="JV36" s="3">
        <f t="shared" si="57"/>
        <v>1</v>
      </c>
      <c r="JW36" s="14">
        <f t="shared" si="98"/>
        <v>9.3628376932577773</v>
      </c>
      <c r="JX36" s="1">
        <f t="shared" si="99"/>
        <v>232.92228990000001</v>
      </c>
      <c r="JY36" s="1">
        <f t="shared" si="100"/>
        <v>18.369937740353635</v>
      </c>
      <c r="JZ36" s="11">
        <f t="shared" si="101"/>
        <v>231.77363746855559</v>
      </c>
      <c r="KA36" s="11">
        <f t="shared" si="102"/>
        <v>234.07094233144443</v>
      </c>
      <c r="KB36" s="3">
        <f t="shared" si="103"/>
        <v>1.4485852341784725E-3</v>
      </c>
      <c r="KC36" s="3">
        <f t="shared" si="104"/>
        <v>1.455764311875E-3</v>
      </c>
      <c r="KD36" s="3">
        <v>8</v>
      </c>
      <c r="KE36" s="3">
        <f t="shared" si="105"/>
        <v>9496.1162499999991</v>
      </c>
      <c r="KF36" s="3">
        <f t="shared" si="58"/>
        <v>4141.8924999999999</v>
      </c>
      <c r="KG36" s="3">
        <f t="shared" si="59"/>
        <v>3242.8962499999998</v>
      </c>
      <c r="KH36" s="3">
        <f t="shared" si="60"/>
        <v>3072.28</v>
      </c>
      <c r="KI36" s="3">
        <f t="shared" si="61"/>
        <v>2891.7775000000001</v>
      </c>
      <c r="KJ36" s="3">
        <f t="shared" si="62"/>
        <v>2716.19875</v>
      </c>
      <c r="KK36" s="3">
        <f t="shared" si="63"/>
        <v>2547.51125</v>
      </c>
      <c r="KL36" s="3">
        <f t="shared" si="64"/>
        <v>2380.7950000000001</v>
      </c>
      <c r="KM36" s="3">
        <f t="shared" si="65"/>
        <v>2215.9662499999999</v>
      </c>
      <c r="KN36" s="3">
        <f t="shared" si="66"/>
        <v>2041.25875</v>
      </c>
      <c r="KO36" s="3">
        <f t="shared" si="67"/>
        <v>1881.4437499999999</v>
      </c>
      <c r="KP36" s="3">
        <f t="shared" si="68"/>
        <v>1720.63375</v>
      </c>
      <c r="KQ36" s="3">
        <f t="shared" si="69"/>
        <v>1553.77</v>
      </c>
      <c r="KR36" s="3">
        <f t="shared" si="70"/>
        <v>1388.5387499999999</v>
      </c>
      <c r="KS36" s="3">
        <f t="shared" si="71"/>
        <v>1234.55125</v>
      </c>
      <c r="KT36" s="3">
        <f t="shared" si="72"/>
        <v>1078.04125</v>
      </c>
      <c r="KU36" s="3">
        <f t="shared" si="73"/>
        <v>923.39874999999995</v>
      </c>
      <c r="KV36" s="3">
        <f t="shared" si="74"/>
        <v>763.33249999999998</v>
      </c>
      <c r="KW36" s="3">
        <f t="shared" si="75"/>
        <v>609.16</v>
      </c>
      <c r="KX36" s="3">
        <f t="shared" si="76"/>
        <v>455.97</v>
      </c>
      <c r="KY36" s="3">
        <f t="shared" si="77"/>
        <v>301.72750000000002</v>
      </c>
      <c r="KZ36" s="3">
        <f t="shared" si="78"/>
        <v>151.3425</v>
      </c>
      <c r="LA36" s="3">
        <f t="shared" si="79"/>
        <v>1.98125</v>
      </c>
      <c r="LB36" s="3">
        <f t="shared" si="80"/>
        <v>0.49625000000000002</v>
      </c>
    </row>
    <row r="37" spans="1:314">
      <c r="A37" s="7">
        <v>180000</v>
      </c>
      <c r="B37" s="7">
        <v>1614224.52</v>
      </c>
      <c r="C37" s="7">
        <v>2605816606224</v>
      </c>
      <c r="D37" s="11">
        <f t="shared" si="81"/>
        <v>95805254.76953125</v>
      </c>
      <c r="E37" s="11">
        <f t="shared" si="82"/>
        <v>0.35871656000000002</v>
      </c>
      <c r="F37" s="11">
        <f t="shared" si="83"/>
        <v>1611601.3317454963</v>
      </c>
      <c r="G37" s="11">
        <f t="shared" si="84"/>
        <v>1616847.7082545038</v>
      </c>
      <c r="H37" s="11">
        <f t="shared" si="85"/>
        <v>4.97407818439968E-5</v>
      </c>
      <c r="I37" s="11">
        <f t="shared" si="86"/>
        <v>4.9902707044892094E-5</v>
      </c>
      <c r="J37" s="1"/>
      <c r="K37" s="7">
        <v>180000</v>
      </c>
      <c r="L37" s="7">
        <v>32400000000</v>
      </c>
      <c r="M37" s="1"/>
      <c r="N37" s="7">
        <v>0</v>
      </c>
      <c r="O37" s="7">
        <v>0</v>
      </c>
      <c r="P37" s="7">
        <v>7405.52</v>
      </c>
      <c r="Q37" s="7">
        <v>58861334.82</v>
      </c>
      <c r="R37" s="11">
        <f t="shared" si="33"/>
        <v>4019608.3495999947</v>
      </c>
      <c r="S37" s="11">
        <f t="shared" si="87"/>
        <v>6868.2078466834482</v>
      </c>
      <c r="T37" s="11">
        <f t="shared" si="88"/>
        <v>7942.8321533165526</v>
      </c>
      <c r="U37" s="1"/>
      <c r="V37" s="1"/>
      <c r="W37" s="5">
        <v>121.22</v>
      </c>
      <c r="X37" s="5">
        <f t="shared" si="89"/>
        <v>6.7344444444444439E-4</v>
      </c>
      <c r="Y37" s="5">
        <f t="shared" si="90"/>
        <v>0.64127788444444445</v>
      </c>
      <c r="Z37" s="5">
        <v>91675.3</v>
      </c>
      <c r="AA37" s="5">
        <v>8816846854</v>
      </c>
      <c r="AB37" s="1"/>
      <c r="AC37" s="5">
        <v>2885750.48</v>
      </c>
      <c r="AD37" s="1"/>
      <c r="AE37" s="1"/>
      <c r="AF37" s="5">
        <v>32.380172350000002</v>
      </c>
      <c r="AG37" s="12">
        <v>3.0104166666666664E-3</v>
      </c>
      <c r="AH37" s="5">
        <v>2.0299999999999998</v>
      </c>
      <c r="AI37" s="5">
        <v>5.21</v>
      </c>
      <c r="AJ37" s="5">
        <v>2.87</v>
      </c>
      <c r="AK37" s="5">
        <v>10.23</v>
      </c>
      <c r="AL37" s="5">
        <v>3.08</v>
      </c>
      <c r="AM37" s="5">
        <v>11.7</v>
      </c>
      <c r="AN37" s="5">
        <v>3.16</v>
      </c>
      <c r="AO37" s="5">
        <v>12.5</v>
      </c>
      <c r="AP37" s="5">
        <v>3.32</v>
      </c>
      <c r="AQ37" s="5">
        <v>13.78</v>
      </c>
      <c r="AR37" s="5">
        <v>3.48</v>
      </c>
      <c r="AS37" s="5">
        <v>15.14</v>
      </c>
      <c r="AT37" s="5">
        <v>3.52</v>
      </c>
      <c r="AU37" s="5">
        <v>15.54</v>
      </c>
      <c r="AV37" s="5">
        <v>3.61</v>
      </c>
      <c r="AW37" s="5">
        <v>16.79</v>
      </c>
      <c r="AX37" s="5">
        <v>3.73</v>
      </c>
      <c r="AY37" s="5">
        <v>18.09</v>
      </c>
      <c r="AZ37" s="5">
        <v>3.9</v>
      </c>
      <c r="BA37" s="5">
        <v>19.88</v>
      </c>
      <c r="BB37" s="5">
        <v>3.95</v>
      </c>
      <c r="BC37" s="5">
        <v>20.23</v>
      </c>
      <c r="BD37" s="5">
        <v>4.18</v>
      </c>
      <c r="BE37" s="5">
        <v>22.72</v>
      </c>
      <c r="BF37" s="5">
        <v>4.2699999999999996</v>
      </c>
      <c r="BG37" s="5">
        <v>23.61</v>
      </c>
      <c r="BH37" s="5">
        <v>4.4400000000000004</v>
      </c>
      <c r="BI37" s="5">
        <v>26.24</v>
      </c>
      <c r="BJ37" s="5">
        <v>4.54</v>
      </c>
      <c r="BK37" s="5">
        <v>27.22</v>
      </c>
      <c r="BL37" s="5">
        <v>4.7300000000000004</v>
      </c>
      <c r="BM37" s="7">
        <v>29.81</v>
      </c>
      <c r="BN37" s="7">
        <v>5.0999999999999996</v>
      </c>
      <c r="BO37" s="7">
        <v>33.86</v>
      </c>
      <c r="BP37" s="7">
        <v>5.65</v>
      </c>
      <c r="BQ37" s="7">
        <v>41.13</v>
      </c>
      <c r="BR37" s="7">
        <v>6.21</v>
      </c>
      <c r="BS37" s="7">
        <v>48.17</v>
      </c>
      <c r="BT37" s="7">
        <v>7.09</v>
      </c>
      <c r="BU37" s="7">
        <v>61.15</v>
      </c>
      <c r="BV37" s="7">
        <v>8.76</v>
      </c>
      <c r="BW37" s="7">
        <v>97.6</v>
      </c>
      <c r="BX37" s="7">
        <v>12.13</v>
      </c>
      <c r="BY37" s="7">
        <v>202.79</v>
      </c>
      <c r="BZ37" s="7">
        <v>127.38</v>
      </c>
      <c r="CA37" s="7">
        <v>22830.639999999999</v>
      </c>
      <c r="CB37" s="7">
        <v>645.41</v>
      </c>
      <c r="CC37" s="7">
        <v>2971101.25</v>
      </c>
      <c r="CD37" s="1"/>
      <c r="CE37" s="1"/>
      <c r="CF37" s="1"/>
      <c r="CG37" s="1"/>
      <c r="CH37" s="7">
        <v>35.94</v>
      </c>
      <c r="CI37" s="7">
        <v>1941.32</v>
      </c>
      <c r="CJ37" s="7">
        <v>58.24</v>
      </c>
      <c r="CK37" s="7">
        <v>4651.42</v>
      </c>
      <c r="CL37" s="7">
        <v>63.47</v>
      </c>
      <c r="CM37" s="7">
        <v>5406.19</v>
      </c>
      <c r="CN37" s="7">
        <v>65.47</v>
      </c>
      <c r="CO37" s="7">
        <v>5830.31</v>
      </c>
      <c r="CP37" s="7">
        <v>69.42</v>
      </c>
      <c r="CQ37" s="7">
        <v>6577.1</v>
      </c>
      <c r="CR37" s="7">
        <v>73.39</v>
      </c>
      <c r="CS37" s="7">
        <v>7300.91</v>
      </c>
      <c r="CT37" s="7">
        <v>74.44</v>
      </c>
      <c r="CU37" s="7">
        <v>7547.66</v>
      </c>
      <c r="CV37" s="7">
        <v>76.77</v>
      </c>
      <c r="CW37" s="7">
        <v>8281.7900000000009</v>
      </c>
      <c r="CX37" s="7">
        <v>80.02</v>
      </c>
      <c r="CY37" s="7">
        <v>9092.2000000000007</v>
      </c>
      <c r="CZ37" s="7">
        <v>83.98</v>
      </c>
      <c r="DA37" s="7">
        <v>9998.2199999999993</v>
      </c>
      <c r="DB37" s="7">
        <v>85.31</v>
      </c>
      <c r="DC37" s="7">
        <v>10199.27</v>
      </c>
      <c r="DD37" s="7">
        <v>91.1</v>
      </c>
      <c r="DE37" s="7">
        <v>11575.68</v>
      </c>
      <c r="DF37" s="7">
        <v>93.34</v>
      </c>
      <c r="DG37" s="7">
        <v>12102.16</v>
      </c>
      <c r="DH37" s="7">
        <v>97.99</v>
      </c>
      <c r="DI37" s="7">
        <v>13761.89</v>
      </c>
      <c r="DJ37" s="7">
        <v>100.63</v>
      </c>
      <c r="DK37" s="7">
        <v>14356.97</v>
      </c>
      <c r="DL37" s="7">
        <v>105.39</v>
      </c>
      <c r="DM37" s="7">
        <v>15859.61</v>
      </c>
      <c r="DN37" s="7">
        <v>114.43</v>
      </c>
      <c r="DO37" s="7">
        <v>18139.03</v>
      </c>
      <c r="DP37" s="7">
        <v>128.24</v>
      </c>
      <c r="DQ37" s="7">
        <v>22433.48</v>
      </c>
      <c r="DR37" s="7">
        <v>141.85</v>
      </c>
      <c r="DS37" s="7">
        <v>26374.85</v>
      </c>
      <c r="DT37" s="7">
        <v>163.71</v>
      </c>
      <c r="DU37" s="7">
        <v>33785.93</v>
      </c>
      <c r="DV37" s="7">
        <v>206.31</v>
      </c>
      <c r="DW37" s="7">
        <v>55822.91</v>
      </c>
      <c r="DX37" s="7">
        <v>289.10000000000002</v>
      </c>
      <c r="DY37" s="7">
        <v>117735.54</v>
      </c>
      <c r="DZ37" s="7">
        <v>2952.29</v>
      </c>
      <c r="EA37" s="7">
        <v>11840208.810000001</v>
      </c>
      <c r="EB37" s="7">
        <v>10691.71</v>
      </c>
      <c r="EC37" s="7">
        <v>530710547.80000001</v>
      </c>
      <c r="ED37" s="11">
        <f t="shared" si="91"/>
        <v>416397885.07590002</v>
      </c>
      <c r="EE37" s="11">
        <f t="shared" si="92"/>
        <v>5222.9476447964526</v>
      </c>
      <c r="EF37" s="11">
        <f t="shared" si="93"/>
        <v>16160.472355203547</v>
      </c>
      <c r="EG37" s="1"/>
      <c r="EH37" s="7">
        <v>528.10332889999995</v>
      </c>
      <c r="EI37" s="7">
        <v>634.79064430000005</v>
      </c>
      <c r="EJ37" s="7">
        <v>650.5685575</v>
      </c>
      <c r="EK37" s="7">
        <v>653.93871039999999</v>
      </c>
      <c r="EL37" s="7">
        <v>661.13572039999997</v>
      </c>
      <c r="EM37" s="7">
        <v>665.51791430000003</v>
      </c>
      <c r="EN37" s="7">
        <v>665.83134319999999</v>
      </c>
      <c r="EO37" s="7">
        <v>668.64034849999996</v>
      </c>
      <c r="EP37" s="7">
        <v>673.36382060000005</v>
      </c>
      <c r="EQ37" s="7">
        <v>678.06611029999999</v>
      </c>
      <c r="ER37" s="7">
        <v>679.31619350000005</v>
      </c>
      <c r="ES37" s="7">
        <v>684.65883699999995</v>
      </c>
      <c r="ET37" s="7">
        <v>688.4026179</v>
      </c>
      <c r="EU37" s="7">
        <v>693.39259819999995</v>
      </c>
      <c r="EV37" s="7">
        <v>695.3332557</v>
      </c>
      <c r="EW37" s="7">
        <v>698.7784838</v>
      </c>
      <c r="EX37" s="7">
        <v>702.04394820000005</v>
      </c>
      <c r="EY37" s="7">
        <v>705.99123420000001</v>
      </c>
      <c r="EZ37" s="7">
        <v>709.29227660000004</v>
      </c>
      <c r="FA37" s="7">
        <v>713.11646589999998</v>
      </c>
      <c r="FB37" s="7">
        <v>717.19570710000005</v>
      </c>
      <c r="FC37" s="7">
        <v>720.44160420000003</v>
      </c>
      <c r="FD37" s="7">
        <v>724.66452670000001</v>
      </c>
      <c r="FE37" s="7">
        <v>724.68208830000003</v>
      </c>
      <c r="FF37" s="1"/>
      <c r="FG37" s="7">
        <v>100</v>
      </c>
      <c r="FH37" s="7">
        <v>100</v>
      </c>
      <c r="FI37" s="7">
        <v>100</v>
      </c>
      <c r="FJ37" s="7">
        <v>100</v>
      </c>
      <c r="FK37" s="7">
        <v>100</v>
      </c>
      <c r="FL37" s="7">
        <v>100</v>
      </c>
      <c r="FM37" s="7">
        <v>100</v>
      </c>
      <c r="FN37" s="7">
        <v>100</v>
      </c>
      <c r="FO37" s="7">
        <v>100</v>
      </c>
      <c r="FP37" s="7">
        <v>100</v>
      </c>
      <c r="FQ37" s="7">
        <v>100</v>
      </c>
      <c r="FR37" s="7">
        <v>100</v>
      </c>
      <c r="FS37" s="7">
        <v>100</v>
      </c>
      <c r="FT37" s="7">
        <v>100</v>
      </c>
      <c r="FU37" s="7">
        <v>100</v>
      </c>
      <c r="FV37" s="7">
        <v>100</v>
      </c>
      <c r="FW37" s="7">
        <v>100</v>
      </c>
      <c r="FX37" s="7">
        <v>100</v>
      </c>
      <c r="FY37" s="7">
        <v>100</v>
      </c>
      <c r="FZ37" s="7">
        <v>100</v>
      </c>
      <c r="GA37" s="7">
        <v>100</v>
      </c>
      <c r="GB37" s="7">
        <v>100</v>
      </c>
      <c r="GC37" s="7">
        <v>100</v>
      </c>
      <c r="GD37" s="7">
        <v>100</v>
      </c>
      <c r="GE37" s="1"/>
      <c r="GF37" s="7">
        <v>152170.85</v>
      </c>
      <c r="GG37" s="7">
        <v>66355.100000000006</v>
      </c>
      <c r="GH37" s="7">
        <v>51950.33</v>
      </c>
      <c r="GI37" s="7">
        <v>49217.27</v>
      </c>
      <c r="GJ37" s="7">
        <v>46325.17</v>
      </c>
      <c r="GK37" s="7">
        <v>43512.13</v>
      </c>
      <c r="GL37" s="7">
        <v>40809.01</v>
      </c>
      <c r="GM37" s="7">
        <v>38137.230000000003</v>
      </c>
      <c r="GN37" s="7">
        <v>35496.879999999997</v>
      </c>
      <c r="GO37" s="7">
        <v>32698.560000000001</v>
      </c>
      <c r="GP37" s="7">
        <v>30137.78</v>
      </c>
      <c r="GQ37" s="7">
        <v>27560.97</v>
      </c>
      <c r="GR37" s="7">
        <v>24889.040000000001</v>
      </c>
      <c r="GS37" s="7">
        <v>22241.45</v>
      </c>
      <c r="GT37" s="7">
        <v>19774.89</v>
      </c>
      <c r="GU37" s="7">
        <v>17267.73</v>
      </c>
      <c r="GV37" s="7">
        <v>14790.33</v>
      </c>
      <c r="GW37" s="7">
        <v>12225.98</v>
      </c>
      <c r="GX37" s="7">
        <v>9756.2000000000007</v>
      </c>
      <c r="GY37" s="7">
        <v>7302.21</v>
      </c>
      <c r="GZ37" s="7">
        <v>4831.87</v>
      </c>
      <c r="HA37" s="7">
        <v>2423.5300000000002</v>
      </c>
      <c r="HB37" s="7">
        <v>31.7</v>
      </c>
      <c r="HC37" s="7">
        <v>7.95</v>
      </c>
      <c r="HD37" s="1"/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1"/>
      <c r="HN37" s="4" t="s">
        <v>115</v>
      </c>
      <c r="HO37" s="7">
        <v>262.05799990000003</v>
      </c>
      <c r="HP37" s="7">
        <v>68692.90221</v>
      </c>
      <c r="HQ37" s="1"/>
      <c r="HR37" s="7">
        <v>26.89077657</v>
      </c>
      <c r="HS37" s="7">
        <v>1296.0140510000001</v>
      </c>
      <c r="HT37" s="7">
        <v>26.52267535</v>
      </c>
      <c r="HU37" s="7">
        <v>1257.7759450000001</v>
      </c>
      <c r="HV37" s="7">
        <v>26.363719440000001</v>
      </c>
      <c r="HW37" s="7">
        <v>1244.1230820000001</v>
      </c>
      <c r="HX37" s="7">
        <v>26.243288190000001</v>
      </c>
      <c r="HY37" s="7">
        <v>1230.9444209999999</v>
      </c>
      <c r="HZ37" s="7">
        <v>26.10414703</v>
      </c>
      <c r="IA37" s="7">
        <v>1220.4827250000001</v>
      </c>
      <c r="IB37" s="7">
        <v>26.06887626</v>
      </c>
      <c r="IC37" s="7">
        <v>1217.303547</v>
      </c>
      <c r="ID37" s="7">
        <v>26.00850629</v>
      </c>
      <c r="IE37" s="7">
        <v>1214.948257</v>
      </c>
      <c r="IF37" s="7">
        <v>25.971350099999999</v>
      </c>
      <c r="IG37" s="7">
        <v>1206.250231</v>
      </c>
      <c r="IH37" s="7">
        <v>25.975252739999998</v>
      </c>
      <c r="II37" s="7">
        <v>1206.2191029999999</v>
      </c>
      <c r="IJ37" s="7">
        <v>0</v>
      </c>
      <c r="IK37" s="7">
        <v>0</v>
      </c>
      <c r="IL37" s="1"/>
      <c r="IM37" s="1"/>
      <c r="IN37" s="1"/>
      <c r="IO37" s="1"/>
      <c r="IP37" s="1"/>
      <c r="IS37" s="3">
        <f t="shared" si="94"/>
        <v>2.2090309917355369E-3</v>
      </c>
      <c r="IT37">
        <f t="shared" si="95"/>
        <v>4840000</v>
      </c>
      <c r="IV37" s="3">
        <f t="shared" si="106"/>
        <v>1.0791214142141432E-3</v>
      </c>
      <c r="IW37" s="3">
        <f t="shared" si="107"/>
        <v>3.338940569256931E-3</v>
      </c>
      <c r="IY37" s="3">
        <f t="shared" si="96"/>
        <v>1</v>
      </c>
      <c r="IZ37" s="3">
        <f t="shared" si="97"/>
        <v>1</v>
      </c>
      <c r="JA37" s="3">
        <f t="shared" si="36"/>
        <v>1</v>
      </c>
      <c r="JB37" s="3">
        <f t="shared" si="37"/>
        <v>1</v>
      </c>
      <c r="JC37" s="3">
        <f t="shared" si="38"/>
        <v>1</v>
      </c>
      <c r="JD37" s="3">
        <f t="shared" si="39"/>
        <v>1</v>
      </c>
      <c r="JE37" s="3">
        <f t="shared" si="40"/>
        <v>1</v>
      </c>
      <c r="JF37" s="3">
        <f t="shared" si="41"/>
        <v>1</v>
      </c>
      <c r="JG37" s="3">
        <f t="shared" si="42"/>
        <v>1</v>
      </c>
      <c r="JH37" s="3">
        <f t="shared" si="43"/>
        <v>1</v>
      </c>
      <c r="JI37" s="3">
        <f t="shared" si="44"/>
        <v>1</v>
      </c>
      <c r="JJ37" s="3">
        <f t="shared" si="45"/>
        <v>1</v>
      </c>
      <c r="JK37" s="3">
        <f t="shared" si="46"/>
        <v>1</v>
      </c>
      <c r="JL37" s="3">
        <f t="shared" si="47"/>
        <v>1</v>
      </c>
      <c r="JM37" s="3">
        <f t="shared" si="48"/>
        <v>1</v>
      </c>
      <c r="JN37" s="3">
        <f t="shared" si="49"/>
        <v>1</v>
      </c>
      <c r="JO37" s="3">
        <f t="shared" si="50"/>
        <v>1</v>
      </c>
      <c r="JP37" s="3">
        <f t="shared" si="51"/>
        <v>1</v>
      </c>
      <c r="JQ37" s="3">
        <f t="shared" si="52"/>
        <v>1</v>
      </c>
      <c r="JR37" s="3">
        <f t="shared" si="53"/>
        <v>1</v>
      </c>
      <c r="JS37" s="3">
        <f t="shared" si="54"/>
        <v>1</v>
      </c>
      <c r="JT37" s="3">
        <f t="shared" si="55"/>
        <v>1</v>
      </c>
      <c r="JU37" s="3">
        <f t="shared" si="56"/>
        <v>1</v>
      </c>
      <c r="JV37" s="3">
        <f t="shared" si="57"/>
        <v>1</v>
      </c>
      <c r="JW37" s="14">
        <f t="shared" si="98"/>
        <v>10.528437055255999</v>
      </c>
      <c r="JX37" s="1">
        <f t="shared" si="99"/>
        <v>262.05799990000003</v>
      </c>
      <c r="JY37" s="1">
        <f t="shared" si="100"/>
        <v>18.506898411578732</v>
      </c>
      <c r="JZ37" s="11">
        <f t="shared" si="101"/>
        <v>260.90507341860007</v>
      </c>
      <c r="KA37" s="11">
        <f t="shared" si="102"/>
        <v>263.21092638139999</v>
      </c>
      <c r="KB37" s="3">
        <f t="shared" si="103"/>
        <v>1.4494726301033337E-3</v>
      </c>
      <c r="KC37" s="3">
        <f t="shared" si="104"/>
        <v>1.4558777772222223E-3</v>
      </c>
      <c r="KD37" s="3">
        <v>9</v>
      </c>
      <c r="KE37" s="3">
        <f t="shared" si="105"/>
        <v>16907.872222222224</v>
      </c>
      <c r="KF37" s="3">
        <f t="shared" si="58"/>
        <v>7372.7888888888892</v>
      </c>
      <c r="KG37" s="3">
        <f t="shared" si="59"/>
        <v>5772.2588888888895</v>
      </c>
      <c r="KH37" s="3">
        <f t="shared" si="60"/>
        <v>5468.5855555555554</v>
      </c>
      <c r="KI37" s="3">
        <f t="shared" si="61"/>
        <v>5147.2411111111105</v>
      </c>
      <c r="KJ37" s="3">
        <f t="shared" si="62"/>
        <v>4834.681111111111</v>
      </c>
      <c r="KK37" s="3">
        <f t="shared" si="63"/>
        <v>4534.3344444444447</v>
      </c>
      <c r="KL37" s="3">
        <f t="shared" si="64"/>
        <v>4237.47</v>
      </c>
      <c r="KM37" s="3">
        <f t="shared" si="65"/>
        <v>3944.0977777777775</v>
      </c>
      <c r="KN37" s="3">
        <f t="shared" si="66"/>
        <v>3633.1733333333336</v>
      </c>
      <c r="KO37" s="3">
        <f t="shared" si="67"/>
        <v>3348.6422222222222</v>
      </c>
      <c r="KP37" s="3">
        <f t="shared" si="68"/>
        <v>3062.33</v>
      </c>
      <c r="KQ37" s="3">
        <f t="shared" si="69"/>
        <v>2765.4488888888891</v>
      </c>
      <c r="KR37" s="3">
        <f t="shared" si="70"/>
        <v>2471.2722222222224</v>
      </c>
      <c r="KS37" s="3">
        <f t="shared" si="71"/>
        <v>2197.21</v>
      </c>
      <c r="KT37" s="3">
        <f t="shared" si="72"/>
        <v>1918.6366666666665</v>
      </c>
      <c r="KU37" s="3">
        <f t="shared" si="73"/>
        <v>1643.37</v>
      </c>
      <c r="KV37" s="3">
        <f t="shared" si="74"/>
        <v>1358.4422222222222</v>
      </c>
      <c r="KW37" s="3">
        <f t="shared" si="75"/>
        <v>1084.0222222222224</v>
      </c>
      <c r="KX37" s="3">
        <f t="shared" si="76"/>
        <v>811.35666666666668</v>
      </c>
      <c r="KY37" s="3">
        <f t="shared" si="77"/>
        <v>536.87444444444441</v>
      </c>
      <c r="KZ37" s="3">
        <f t="shared" si="78"/>
        <v>269.28111111111116</v>
      </c>
      <c r="LA37" s="3">
        <f t="shared" si="79"/>
        <v>3.5222222222222221</v>
      </c>
      <c r="LB37" s="3">
        <f t="shared" si="80"/>
        <v>0.8833333333333333</v>
      </c>
    </row>
    <row r="38" spans="1:314">
      <c r="A38" s="7">
        <v>200000</v>
      </c>
      <c r="B38" s="7">
        <v>1764210.37</v>
      </c>
      <c r="C38" s="7">
        <v>3112548433998</v>
      </c>
      <c r="D38" s="11">
        <f t="shared" si="81"/>
        <v>110204382.46289062</v>
      </c>
      <c r="E38" s="11">
        <f t="shared" si="82"/>
        <v>0.35284207400000001</v>
      </c>
      <c r="F38" s="11">
        <f t="shared" si="83"/>
        <v>1761396.9522268965</v>
      </c>
      <c r="G38" s="11">
        <f t="shared" si="84"/>
        <v>1767023.7877731037</v>
      </c>
      <c r="H38" s="11">
        <f t="shared" si="85"/>
        <v>4.4034923805672414E-5</v>
      </c>
      <c r="I38" s="11">
        <f t="shared" si="86"/>
        <v>4.4175594694327592E-5</v>
      </c>
      <c r="J38" s="1"/>
      <c r="K38" s="7">
        <v>200000</v>
      </c>
      <c r="L38" s="7">
        <v>40000000000</v>
      </c>
      <c r="M38" s="1"/>
      <c r="N38" s="7">
        <v>0</v>
      </c>
      <c r="O38" s="7">
        <v>0</v>
      </c>
      <c r="P38" s="7">
        <v>7207.75</v>
      </c>
      <c r="Q38" s="7">
        <v>55452640.869999997</v>
      </c>
      <c r="R38" s="11">
        <f t="shared" si="33"/>
        <v>3500980.8074999973</v>
      </c>
      <c r="S38" s="11">
        <f t="shared" si="87"/>
        <v>6706.2976637626662</v>
      </c>
      <c r="T38" s="11">
        <f t="shared" si="88"/>
        <v>7709.2023362373338</v>
      </c>
      <c r="U38" s="1"/>
      <c r="V38" s="1"/>
      <c r="W38" s="5">
        <v>156.05000000000001</v>
      </c>
      <c r="X38" s="5">
        <f t="shared" si="89"/>
        <v>7.8025000000000002E-4</v>
      </c>
      <c r="Y38" s="5">
        <f t="shared" si="90"/>
        <v>0.64715292599999996</v>
      </c>
      <c r="Z38" s="5">
        <v>89377</v>
      </c>
      <c r="AA38" s="5">
        <v>8346372659</v>
      </c>
      <c r="AB38" s="1"/>
      <c r="AC38" s="5">
        <v>3235764.63</v>
      </c>
      <c r="AD38" s="1"/>
      <c r="AE38" s="1"/>
      <c r="AF38" s="5">
        <v>32.677197800000002</v>
      </c>
      <c r="AG38" s="12">
        <v>3.3368055555555551E-3</v>
      </c>
      <c r="AH38" s="5">
        <v>2.06</v>
      </c>
      <c r="AI38" s="5">
        <v>5.2</v>
      </c>
      <c r="AJ38" s="5">
        <v>3.24</v>
      </c>
      <c r="AK38" s="5">
        <v>12.96</v>
      </c>
      <c r="AL38" s="5">
        <v>3.53</v>
      </c>
      <c r="AM38" s="5">
        <v>15.27</v>
      </c>
      <c r="AN38" s="5">
        <v>3.61</v>
      </c>
      <c r="AO38" s="5">
        <v>16.21</v>
      </c>
      <c r="AP38" s="5">
        <v>3.7</v>
      </c>
      <c r="AQ38" s="5">
        <v>16.84</v>
      </c>
      <c r="AR38" s="5">
        <v>3.85</v>
      </c>
      <c r="AS38" s="5">
        <v>18.149999999999999</v>
      </c>
      <c r="AT38" s="5">
        <v>3.94</v>
      </c>
      <c r="AU38" s="5">
        <v>18.84</v>
      </c>
      <c r="AV38" s="5">
        <v>4.08</v>
      </c>
      <c r="AW38" s="5">
        <v>19.82</v>
      </c>
      <c r="AX38" s="5">
        <v>4.16</v>
      </c>
      <c r="AY38" s="5">
        <v>20.6</v>
      </c>
      <c r="AZ38" s="5">
        <v>4.24</v>
      </c>
      <c r="BA38" s="5">
        <v>21.28</v>
      </c>
      <c r="BB38" s="5">
        <v>4.45</v>
      </c>
      <c r="BC38" s="5">
        <v>24.03</v>
      </c>
      <c r="BD38" s="5">
        <v>4.6399999999999997</v>
      </c>
      <c r="BE38" s="5">
        <v>26.08</v>
      </c>
      <c r="BF38" s="5">
        <v>4.7699999999999996</v>
      </c>
      <c r="BG38" s="5">
        <v>28.39</v>
      </c>
      <c r="BH38" s="5">
        <v>4.8499999999999996</v>
      </c>
      <c r="BI38" s="5">
        <v>29.27</v>
      </c>
      <c r="BJ38" s="5">
        <v>5.03</v>
      </c>
      <c r="BK38" s="5">
        <v>31.67</v>
      </c>
      <c r="BL38" s="5">
        <v>5.22</v>
      </c>
      <c r="BM38" s="7">
        <v>33.86</v>
      </c>
      <c r="BN38" s="7">
        <v>5.54</v>
      </c>
      <c r="BO38" s="7">
        <v>38.520000000000003</v>
      </c>
      <c r="BP38" s="7">
        <v>5.87</v>
      </c>
      <c r="BQ38" s="7">
        <v>42.71</v>
      </c>
      <c r="BR38" s="7">
        <v>6.28</v>
      </c>
      <c r="BS38" s="7">
        <v>49.4</v>
      </c>
      <c r="BT38" s="7">
        <v>6.96</v>
      </c>
      <c r="BU38" s="7">
        <v>60.46</v>
      </c>
      <c r="BV38" s="7">
        <v>8.66</v>
      </c>
      <c r="BW38" s="7">
        <v>92.06</v>
      </c>
      <c r="BX38" s="7">
        <v>12.14</v>
      </c>
      <c r="BY38" s="7">
        <v>197.6</v>
      </c>
      <c r="BZ38" s="7">
        <v>118.85</v>
      </c>
      <c r="CA38" s="7">
        <v>21172.41</v>
      </c>
      <c r="CB38" s="7">
        <v>968.88</v>
      </c>
      <c r="CC38" s="7">
        <v>7999422.5999999996</v>
      </c>
      <c r="CD38" s="1"/>
      <c r="CE38" s="1"/>
      <c r="CF38" s="1"/>
      <c r="CG38" s="1"/>
      <c r="CH38" s="7">
        <v>38.24</v>
      </c>
      <c r="CI38" s="7">
        <v>2124.8000000000002</v>
      </c>
      <c r="CJ38" s="7">
        <v>68.260000000000005</v>
      </c>
      <c r="CK38" s="7">
        <v>6090.62</v>
      </c>
      <c r="CL38" s="7">
        <v>75.900000000000006</v>
      </c>
      <c r="CM38" s="7">
        <v>7508.08</v>
      </c>
      <c r="CN38" s="7">
        <v>78.13</v>
      </c>
      <c r="CO38" s="7">
        <v>8072.51</v>
      </c>
      <c r="CP38" s="7">
        <v>80.260000000000005</v>
      </c>
      <c r="CQ38" s="7">
        <v>8397.98</v>
      </c>
      <c r="CR38" s="7">
        <v>83.95</v>
      </c>
      <c r="CS38" s="7">
        <v>9135.33</v>
      </c>
      <c r="CT38" s="7">
        <v>86</v>
      </c>
      <c r="CU38" s="7">
        <v>9462.9</v>
      </c>
      <c r="CV38" s="7">
        <v>89.25</v>
      </c>
      <c r="CW38" s="7">
        <v>9954.69</v>
      </c>
      <c r="CX38" s="7">
        <v>91.52</v>
      </c>
      <c r="CY38" s="7">
        <v>10429</v>
      </c>
      <c r="CZ38" s="7">
        <v>93.51</v>
      </c>
      <c r="DA38" s="7">
        <v>10805.47</v>
      </c>
      <c r="DB38" s="7">
        <v>99.04</v>
      </c>
      <c r="DC38" s="7">
        <v>12459.32</v>
      </c>
      <c r="DD38" s="7">
        <v>103.99</v>
      </c>
      <c r="DE38" s="7">
        <v>13607.53</v>
      </c>
      <c r="DF38" s="7">
        <v>107.34</v>
      </c>
      <c r="DG38" s="7">
        <v>15004.64</v>
      </c>
      <c r="DH38" s="7">
        <v>109.68</v>
      </c>
      <c r="DI38" s="7">
        <v>15590.22</v>
      </c>
      <c r="DJ38" s="7">
        <v>114.6</v>
      </c>
      <c r="DK38" s="7">
        <v>17109.04</v>
      </c>
      <c r="DL38" s="7">
        <v>118.54</v>
      </c>
      <c r="DM38" s="7">
        <v>18142.84</v>
      </c>
      <c r="DN38" s="7">
        <v>125.93</v>
      </c>
      <c r="DO38" s="7">
        <v>20709.990000000002</v>
      </c>
      <c r="DP38" s="7">
        <v>134.6</v>
      </c>
      <c r="DQ38" s="7">
        <v>23234.74</v>
      </c>
      <c r="DR38" s="7">
        <v>144.51</v>
      </c>
      <c r="DS38" s="7">
        <v>27048.67</v>
      </c>
      <c r="DT38" s="7">
        <v>162.38999999999999</v>
      </c>
      <c r="DU38" s="7">
        <v>33839.410000000003</v>
      </c>
      <c r="DV38" s="7">
        <v>204.87</v>
      </c>
      <c r="DW38" s="7">
        <v>52551.37</v>
      </c>
      <c r="DX38" s="7">
        <v>291.01</v>
      </c>
      <c r="DY38" s="7">
        <v>115526.79</v>
      </c>
      <c r="DZ38" s="7">
        <v>2765.29</v>
      </c>
      <c r="EA38" s="7">
        <v>11098358.689999999</v>
      </c>
      <c r="EB38" s="7">
        <v>13950.51</v>
      </c>
      <c r="EC38" s="7">
        <v>1172509727</v>
      </c>
      <c r="ED38" s="11">
        <f t="shared" si="91"/>
        <v>977892997.73989999</v>
      </c>
      <c r="EE38" s="11">
        <f t="shared" si="92"/>
        <v>5569.8067675933908</v>
      </c>
      <c r="EF38" s="11">
        <f t="shared" si="93"/>
        <v>22331.213232406611</v>
      </c>
      <c r="EG38" s="1"/>
      <c r="EH38" s="7">
        <v>513.82477029999995</v>
      </c>
      <c r="EI38" s="7">
        <v>627.62280699999997</v>
      </c>
      <c r="EJ38" s="7">
        <v>648.12558969999998</v>
      </c>
      <c r="EK38" s="7">
        <v>651.00846009999998</v>
      </c>
      <c r="EL38" s="7">
        <v>656.20517229999996</v>
      </c>
      <c r="EM38" s="7">
        <v>662.6354427</v>
      </c>
      <c r="EN38" s="7">
        <v>666.71190260000003</v>
      </c>
      <c r="EO38" s="7">
        <v>672.02724000000001</v>
      </c>
      <c r="EP38" s="7">
        <v>675.00316539999994</v>
      </c>
      <c r="EQ38" s="7">
        <v>677.66694959999995</v>
      </c>
      <c r="ER38" s="7">
        <v>682.02571760000001</v>
      </c>
      <c r="ES38" s="7">
        <v>687.4099622</v>
      </c>
      <c r="ET38" s="7">
        <v>691.23526530000004</v>
      </c>
      <c r="EU38" s="7">
        <v>693.20242069999995</v>
      </c>
      <c r="EV38" s="7">
        <v>696.94642480000005</v>
      </c>
      <c r="EW38" s="7">
        <v>700.02920500000005</v>
      </c>
      <c r="EX38" s="7">
        <v>703.88971830000003</v>
      </c>
      <c r="EY38" s="7">
        <v>707.02891550000004</v>
      </c>
      <c r="EZ38" s="7">
        <v>709.300974</v>
      </c>
      <c r="FA38" s="7">
        <v>713.48147840000001</v>
      </c>
      <c r="FB38" s="7">
        <v>717.30844290000005</v>
      </c>
      <c r="FC38" s="7">
        <v>720.8312396</v>
      </c>
      <c r="FD38" s="7">
        <v>724.66655500000002</v>
      </c>
      <c r="FE38" s="7">
        <v>724.68208830000003</v>
      </c>
      <c r="FF38" s="1"/>
      <c r="FG38" s="7">
        <v>100</v>
      </c>
      <c r="FH38" s="7">
        <v>100</v>
      </c>
      <c r="FI38" s="7">
        <v>100</v>
      </c>
      <c r="FJ38" s="7">
        <v>100</v>
      </c>
      <c r="FK38" s="7">
        <v>100</v>
      </c>
      <c r="FL38" s="7">
        <v>100</v>
      </c>
      <c r="FM38" s="7">
        <v>100</v>
      </c>
      <c r="FN38" s="7">
        <v>100</v>
      </c>
      <c r="FO38" s="7">
        <v>100</v>
      </c>
      <c r="FP38" s="7">
        <v>100</v>
      </c>
      <c r="FQ38" s="7">
        <v>100</v>
      </c>
      <c r="FR38" s="7">
        <v>100</v>
      </c>
      <c r="FS38" s="7">
        <v>100</v>
      </c>
      <c r="FT38" s="7">
        <v>100</v>
      </c>
      <c r="FU38" s="7">
        <v>100</v>
      </c>
      <c r="FV38" s="7">
        <v>100</v>
      </c>
      <c r="FW38" s="7">
        <v>100</v>
      </c>
      <c r="FX38" s="7">
        <v>100</v>
      </c>
      <c r="FY38" s="7">
        <v>100</v>
      </c>
      <c r="FZ38" s="7">
        <v>100</v>
      </c>
      <c r="GA38" s="7">
        <v>100</v>
      </c>
      <c r="GB38" s="7">
        <v>100</v>
      </c>
      <c r="GC38" s="7">
        <v>100</v>
      </c>
      <c r="GD38" s="7">
        <v>100</v>
      </c>
      <c r="GE38" s="1"/>
      <c r="GF38" s="7">
        <v>228552.78</v>
      </c>
      <c r="GG38" s="7">
        <v>99641.46</v>
      </c>
      <c r="GH38" s="7">
        <v>78007.600000000006</v>
      </c>
      <c r="GI38" s="7">
        <v>73903.3</v>
      </c>
      <c r="GJ38" s="7">
        <v>69560.600000000006</v>
      </c>
      <c r="GK38" s="7">
        <v>65336.67</v>
      </c>
      <c r="GL38" s="7">
        <v>61277.96</v>
      </c>
      <c r="GM38" s="7">
        <v>57265.9</v>
      </c>
      <c r="GN38" s="7">
        <v>53300.55</v>
      </c>
      <c r="GO38" s="7">
        <v>49097.86</v>
      </c>
      <c r="GP38" s="7">
        <v>45252.52</v>
      </c>
      <c r="GQ38" s="7">
        <v>41383.69</v>
      </c>
      <c r="GR38" s="7">
        <v>37371.32</v>
      </c>
      <c r="GS38" s="7">
        <v>33394.910000000003</v>
      </c>
      <c r="GT38" s="7">
        <v>29691.17</v>
      </c>
      <c r="GU38" s="7">
        <v>25926.34</v>
      </c>
      <c r="GV38" s="7">
        <v>22206.21</v>
      </c>
      <c r="GW38" s="7">
        <v>18356.060000000001</v>
      </c>
      <c r="GX38" s="7">
        <v>14647.55</v>
      </c>
      <c r="GY38" s="7">
        <v>10962.72</v>
      </c>
      <c r="GZ38" s="7">
        <v>7253.81</v>
      </c>
      <c r="HA38" s="7">
        <v>3638.72</v>
      </c>
      <c r="HB38" s="7">
        <v>47.6</v>
      </c>
      <c r="HC38" s="7">
        <v>11.9</v>
      </c>
      <c r="HD38" s="1"/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1"/>
      <c r="HN38" s="4" t="s">
        <v>113</v>
      </c>
      <c r="HO38" s="7">
        <v>288.35383530000001</v>
      </c>
      <c r="HP38" s="7">
        <v>83148.725730000006</v>
      </c>
      <c r="HQ38" s="1"/>
      <c r="HR38" s="7">
        <v>29.60188187</v>
      </c>
      <c r="HS38" s="7">
        <v>2172.2968089999999</v>
      </c>
      <c r="HT38" s="7">
        <v>29.195920690000001</v>
      </c>
      <c r="HU38" s="7">
        <v>2110.184702</v>
      </c>
      <c r="HV38" s="7">
        <v>29.030832780000001</v>
      </c>
      <c r="HW38" s="7">
        <v>2086.9879820000001</v>
      </c>
      <c r="HX38" s="7">
        <v>28.883886759999999</v>
      </c>
      <c r="HY38" s="7">
        <v>2065.2503369999999</v>
      </c>
      <c r="HZ38" s="7">
        <v>28.7354083</v>
      </c>
      <c r="IA38" s="7">
        <v>2046.2157079999999</v>
      </c>
      <c r="IB38" s="7">
        <v>28.692508050000001</v>
      </c>
      <c r="IC38" s="7">
        <v>2040.5717569999999</v>
      </c>
      <c r="ID38" s="7">
        <v>28.649472190000001</v>
      </c>
      <c r="IE38" s="7">
        <v>2035.7565059999999</v>
      </c>
      <c r="IF38" s="7">
        <v>28.620139959999999</v>
      </c>
      <c r="IG38" s="7">
        <v>2025.369876</v>
      </c>
      <c r="IH38" s="7">
        <v>28.4995732</v>
      </c>
      <c r="II38" s="7">
        <v>2018.4499290000001</v>
      </c>
      <c r="IJ38" s="7">
        <v>0</v>
      </c>
      <c r="IK38" s="7">
        <v>0</v>
      </c>
      <c r="IL38" s="1"/>
      <c r="IM38" s="1"/>
      <c r="IN38" s="1"/>
      <c r="IO38" s="1"/>
      <c r="IP38" s="1"/>
      <c r="IS38" s="3">
        <f t="shared" si="94"/>
        <v>2.8823367768595043E-3</v>
      </c>
      <c r="IT38">
        <f t="shared" si="95"/>
        <v>4840000</v>
      </c>
      <c r="IV38" s="3">
        <f t="shared" si="106"/>
        <v>1.1507865222300394E-3</v>
      </c>
      <c r="IW38" s="3">
        <f t="shared" si="107"/>
        <v>4.6138870314889691E-3</v>
      </c>
      <c r="IY38" s="3">
        <f t="shared" si="96"/>
        <v>1</v>
      </c>
      <c r="IZ38" s="3">
        <f t="shared" si="97"/>
        <v>1</v>
      </c>
      <c r="JA38" s="3">
        <f t="shared" si="36"/>
        <v>1</v>
      </c>
      <c r="JB38" s="3">
        <f t="shared" si="37"/>
        <v>1</v>
      </c>
      <c r="JC38" s="3">
        <f t="shared" si="38"/>
        <v>1</v>
      </c>
      <c r="JD38" s="3">
        <f t="shared" si="39"/>
        <v>1</v>
      </c>
      <c r="JE38" s="3">
        <f t="shared" si="40"/>
        <v>1</v>
      </c>
      <c r="JF38" s="3">
        <f t="shared" si="41"/>
        <v>1</v>
      </c>
      <c r="JG38" s="3">
        <f t="shared" si="42"/>
        <v>1</v>
      </c>
      <c r="JH38" s="3">
        <f t="shared" si="43"/>
        <v>1</v>
      </c>
      <c r="JI38" s="3">
        <f t="shared" si="44"/>
        <v>1</v>
      </c>
      <c r="JJ38" s="3">
        <f t="shared" si="45"/>
        <v>1</v>
      </c>
      <c r="JK38" s="3">
        <f t="shared" si="46"/>
        <v>1</v>
      </c>
      <c r="JL38" s="3">
        <f t="shared" si="47"/>
        <v>1</v>
      </c>
      <c r="JM38" s="3">
        <f t="shared" si="48"/>
        <v>1</v>
      </c>
      <c r="JN38" s="3">
        <f t="shared" si="49"/>
        <v>1</v>
      </c>
      <c r="JO38" s="3">
        <f t="shared" si="50"/>
        <v>1</v>
      </c>
      <c r="JP38" s="3">
        <f t="shared" si="51"/>
        <v>1</v>
      </c>
      <c r="JQ38" s="3">
        <f t="shared" si="52"/>
        <v>1</v>
      </c>
      <c r="JR38" s="3">
        <f t="shared" si="53"/>
        <v>1</v>
      </c>
      <c r="JS38" s="3">
        <f t="shared" si="54"/>
        <v>1</v>
      </c>
      <c r="JT38" s="3">
        <f t="shared" si="55"/>
        <v>1</v>
      </c>
      <c r="JU38" s="3">
        <f t="shared" si="56"/>
        <v>1</v>
      </c>
      <c r="JV38" s="3">
        <f t="shared" si="57"/>
        <v>1</v>
      </c>
      <c r="JW38" s="14">
        <f t="shared" si="98"/>
        <v>11.543689981964892</v>
      </c>
      <c r="JX38" s="1">
        <f t="shared" si="99"/>
        <v>288.35383530000001</v>
      </c>
      <c r="JY38" s="1">
        <f t="shared" si="100"/>
        <v>0.79139778047101572</v>
      </c>
      <c r="JZ38" s="11">
        <f t="shared" si="101"/>
        <v>288.11542105087773</v>
      </c>
      <c r="KA38" s="11">
        <f t="shared" si="102"/>
        <v>288.5922495491223</v>
      </c>
      <c r="KB38" s="3">
        <f t="shared" si="103"/>
        <v>1.4405771052543887E-3</v>
      </c>
      <c r="KC38" s="3">
        <f t="shared" si="104"/>
        <v>1.4417691765E-3</v>
      </c>
      <c r="KD38" s="3">
        <v>10</v>
      </c>
      <c r="KE38" s="3">
        <f t="shared" si="105"/>
        <v>22855.277999999998</v>
      </c>
      <c r="KF38" s="3">
        <f t="shared" si="58"/>
        <v>9964.1460000000006</v>
      </c>
      <c r="KG38" s="3">
        <f t="shared" si="59"/>
        <v>7800.76</v>
      </c>
      <c r="KH38" s="3">
        <f t="shared" si="60"/>
        <v>7390.33</v>
      </c>
      <c r="KI38" s="3">
        <f t="shared" si="61"/>
        <v>6956.06</v>
      </c>
      <c r="KJ38" s="3">
        <f t="shared" si="62"/>
        <v>6533.6669999999995</v>
      </c>
      <c r="KK38" s="3">
        <f t="shared" si="63"/>
        <v>6127.7960000000003</v>
      </c>
      <c r="KL38" s="3">
        <f t="shared" si="64"/>
        <v>5726.59</v>
      </c>
      <c r="KM38" s="3">
        <f t="shared" si="65"/>
        <v>5330.0550000000003</v>
      </c>
      <c r="KN38" s="3">
        <f t="shared" si="66"/>
        <v>4909.7860000000001</v>
      </c>
      <c r="KO38" s="3">
        <f t="shared" si="67"/>
        <v>4525.2519999999995</v>
      </c>
      <c r="KP38" s="3">
        <f t="shared" si="68"/>
        <v>4138.3690000000006</v>
      </c>
      <c r="KQ38" s="3">
        <f t="shared" si="69"/>
        <v>3737.1320000000001</v>
      </c>
      <c r="KR38" s="3">
        <f t="shared" si="70"/>
        <v>3339.4910000000004</v>
      </c>
      <c r="KS38" s="3">
        <f t="shared" si="71"/>
        <v>2969.1169999999997</v>
      </c>
      <c r="KT38" s="3">
        <f t="shared" si="72"/>
        <v>2592.634</v>
      </c>
      <c r="KU38" s="3">
        <f t="shared" si="73"/>
        <v>2220.6210000000001</v>
      </c>
      <c r="KV38" s="3">
        <f t="shared" si="74"/>
        <v>1835.6060000000002</v>
      </c>
      <c r="KW38" s="3">
        <f t="shared" si="75"/>
        <v>1464.7549999999999</v>
      </c>
      <c r="KX38" s="3">
        <f t="shared" si="76"/>
        <v>1096.2719999999999</v>
      </c>
      <c r="KY38" s="3">
        <f t="shared" si="77"/>
        <v>725.38100000000009</v>
      </c>
      <c r="KZ38" s="3">
        <f t="shared" si="78"/>
        <v>363.87199999999996</v>
      </c>
      <c r="LA38" s="3">
        <f t="shared" si="79"/>
        <v>4.76</v>
      </c>
      <c r="LB38" s="3">
        <f t="shared" si="80"/>
        <v>1.19</v>
      </c>
    </row>
    <row r="39" spans="1:314">
      <c r="A39" s="7">
        <v>220000</v>
      </c>
      <c r="B39" s="7">
        <v>1908686.49</v>
      </c>
      <c r="C39" s="7">
        <v>3643180525424</v>
      </c>
      <c r="D39" s="11">
        <f t="shared" si="81"/>
        <v>96408315.479980469</v>
      </c>
      <c r="E39" s="11">
        <f t="shared" si="82"/>
        <v>0.34703390727272726</v>
      </c>
      <c r="F39" s="11">
        <f t="shared" si="83"/>
        <v>1906055.0586687594</v>
      </c>
      <c r="G39" s="11">
        <f t="shared" si="84"/>
        <v>1911317.9213312406</v>
      </c>
      <c r="H39" s="11">
        <f t="shared" si="85"/>
        <v>3.9381302865057009E-5</v>
      </c>
      <c r="I39" s="11">
        <f t="shared" si="86"/>
        <v>3.9490039696926461E-5</v>
      </c>
      <c r="J39" s="1"/>
      <c r="K39" s="7">
        <v>220000</v>
      </c>
      <c r="L39" s="7">
        <v>48400000000</v>
      </c>
      <c r="M39" s="1"/>
      <c r="N39" s="7">
        <v>0</v>
      </c>
      <c r="O39" s="7">
        <v>0</v>
      </c>
      <c r="P39" s="7">
        <v>7225.97</v>
      </c>
      <c r="Q39" s="7">
        <v>56635859.549999997</v>
      </c>
      <c r="R39" s="11">
        <f t="shared" si="33"/>
        <v>4421217.1090999916</v>
      </c>
      <c r="S39" s="11">
        <f t="shared" si="87"/>
        <v>6662.4546961758733</v>
      </c>
      <c r="T39" s="11">
        <f t="shared" si="88"/>
        <v>7789.4853038241272</v>
      </c>
      <c r="U39" s="1"/>
      <c r="V39" s="1"/>
      <c r="W39" s="5">
        <v>194.24</v>
      </c>
      <c r="X39" s="5">
        <f t="shared" si="89"/>
        <v>8.8290909090909099E-4</v>
      </c>
      <c r="Y39" s="5">
        <f t="shared" si="90"/>
        <v>0.65296154727272726</v>
      </c>
      <c r="Z39" s="5">
        <v>89925.34</v>
      </c>
      <c r="AA39" s="5">
        <v>8560399254</v>
      </c>
      <c r="AB39" s="1"/>
      <c r="AC39" s="5">
        <v>3591288.51</v>
      </c>
      <c r="AD39" s="1"/>
      <c r="AE39" s="1"/>
      <c r="AF39" s="5">
        <v>32.976492810000003</v>
      </c>
      <c r="AG39" s="12">
        <v>3.9618055555555561E-3</v>
      </c>
      <c r="AH39" s="5">
        <v>2.15</v>
      </c>
      <c r="AI39" s="5">
        <v>5.91</v>
      </c>
      <c r="AJ39" s="5">
        <v>3.07</v>
      </c>
      <c r="AK39" s="5">
        <v>11.43</v>
      </c>
      <c r="AL39" s="5">
        <v>3.52</v>
      </c>
      <c r="AM39" s="5">
        <v>15.18</v>
      </c>
      <c r="AN39" s="5">
        <v>3.6</v>
      </c>
      <c r="AO39" s="5">
        <v>15.98</v>
      </c>
      <c r="AP39" s="5">
        <v>3.72</v>
      </c>
      <c r="AQ39" s="5">
        <v>17.239999999999998</v>
      </c>
      <c r="AR39" s="5">
        <v>3.73</v>
      </c>
      <c r="AS39" s="5">
        <v>17.329999999999998</v>
      </c>
      <c r="AT39" s="5">
        <v>3.8</v>
      </c>
      <c r="AU39" s="5">
        <v>17.86</v>
      </c>
      <c r="AV39" s="5">
        <v>3.87</v>
      </c>
      <c r="AW39" s="5">
        <v>18.670000000000002</v>
      </c>
      <c r="AX39" s="5">
        <v>3.95</v>
      </c>
      <c r="AY39" s="5">
        <v>19.350000000000001</v>
      </c>
      <c r="AZ39" s="5">
        <v>4.16</v>
      </c>
      <c r="BA39" s="5">
        <v>21.28</v>
      </c>
      <c r="BB39" s="5">
        <v>4.24</v>
      </c>
      <c r="BC39" s="5">
        <v>22.2</v>
      </c>
      <c r="BD39" s="5">
        <v>4.28</v>
      </c>
      <c r="BE39" s="5">
        <v>22.46</v>
      </c>
      <c r="BF39" s="5">
        <v>4.33</v>
      </c>
      <c r="BG39" s="5">
        <v>22.93</v>
      </c>
      <c r="BH39" s="5">
        <v>4.58</v>
      </c>
      <c r="BI39" s="5">
        <v>25.28</v>
      </c>
      <c r="BJ39" s="5">
        <v>4.99</v>
      </c>
      <c r="BK39" s="5">
        <v>32.25</v>
      </c>
      <c r="BL39" s="5">
        <v>5.21</v>
      </c>
      <c r="BM39" s="7">
        <v>35.71</v>
      </c>
      <c r="BN39" s="7">
        <v>5.57</v>
      </c>
      <c r="BO39" s="7">
        <v>40.61</v>
      </c>
      <c r="BP39" s="7">
        <v>5.92</v>
      </c>
      <c r="BQ39" s="7">
        <v>47.26</v>
      </c>
      <c r="BR39" s="7">
        <v>6.14</v>
      </c>
      <c r="BS39" s="7">
        <v>50.74</v>
      </c>
      <c r="BT39" s="7">
        <v>7.23</v>
      </c>
      <c r="BU39" s="7">
        <v>71.47</v>
      </c>
      <c r="BV39" s="7">
        <v>8.75</v>
      </c>
      <c r="BW39" s="7">
        <v>112.31</v>
      </c>
      <c r="BX39" s="7">
        <v>12.69</v>
      </c>
      <c r="BY39" s="7">
        <v>220.89</v>
      </c>
      <c r="BZ39" s="7">
        <v>120.82</v>
      </c>
      <c r="CA39" s="7">
        <v>22231.64</v>
      </c>
      <c r="CB39" s="7">
        <v>1416.65</v>
      </c>
      <c r="CC39" s="7">
        <v>27363161.170000002</v>
      </c>
      <c r="CD39" s="1"/>
      <c r="CE39" s="1"/>
      <c r="CF39" s="1"/>
      <c r="CG39" s="1"/>
      <c r="CH39" s="7">
        <v>39.299999999999997</v>
      </c>
      <c r="CI39" s="7">
        <v>2423</v>
      </c>
      <c r="CJ39" s="7">
        <v>64.180000000000007</v>
      </c>
      <c r="CK39" s="7">
        <v>5407.8</v>
      </c>
      <c r="CL39" s="7">
        <v>75.59</v>
      </c>
      <c r="CM39" s="7">
        <v>7489.81</v>
      </c>
      <c r="CN39" s="7">
        <v>77.349999999999994</v>
      </c>
      <c r="CO39" s="7">
        <v>7841.17</v>
      </c>
      <c r="CP39" s="7">
        <v>79.84</v>
      </c>
      <c r="CQ39" s="7">
        <v>8427.26</v>
      </c>
      <c r="CR39" s="7">
        <v>80.05</v>
      </c>
      <c r="CS39" s="7">
        <v>8466.9500000000007</v>
      </c>
      <c r="CT39" s="7">
        <v>81.680000000000007</v>
      </c>
      <c r="CU39" s="7">
        <v>8710.74</v>
      </c>
      <c r="CV39" s="7">
        <v>83.47</v>
      </c>
      <c r="CW39" s="7">
        <v>9185.19</v>
      </c>
      <c r="CX39" s="7">
        <v>85.4</v>
      </c>
      <c r="CY39" s="7">
        <v>9597.0400000000009</v>
      </c>
      <c r="CZ39" s="7">
        <v>90.33</v>
      </c>
      <c r="DA39" s="7">
        <v>10510.99</v>
      </c>
      <c r="DB39" s="7">
        <v>91.73</v>
      </c>
      <c r="DC39" s="7">
        <v>10848.71</v>
      </c>
      <c r="DD39" s="7">
        <v>92.92</v>
      </c>
      <c r="DE39" s="7">
        <v>11033.7</v>
      </c>
      <c r="DF39" s="7">
        <v>93.84</v>
      </c>
      <c r="DG39" s="7">
        <v>11204.32</v>
      </c>
      <c r="DH39" s="7">
        <v>99.77</v>
      </c>
      <c r="DI39" s="7">
        <v>12501.85</v>
      </c>
      <c r="DJ39" s="7">
        <v>110.05</v>
      </c>
      <c r="DK39" s="7">
        <v>16552.53</v>
      </c>
      <c r="DL39" s="7">
        <v>115.01</v>
      </c>
      <c r="DM39" s="7">
        <v>18463.63</v>
      </c>
      <c r="DN39" s="7">
        <v>125.17</v>
      </c>
      <c r="DO39" s="7">
        <v>21625.97</v>
      </c>
      <c r="DP39" s="7">
        <v>134.53</v>
      </c>
      <c r="DQ39" s="7">
        <v>25768.83</v>
      </c>
      <c r="DR39" s="7">
        <v>140.07</v>
      </c>
      <c r="DS39" s="7">
        <v>27770.95</v>
      </c>
      <c r="DT39" s="7">
        <v>166.96</v>
      </c>
      <c r="DU39" s="7">
        <v>39794.32</v>
      </c>
      <c r="DV39" s="7">
        <v>204.55</v>
      </c>
      <c r="DW39" s="7">
        <v>63940.85</v>
      </c>
      <c r="DX39" s="7">
        <v>302.04000000000002</v>
      </c>
      <c r="DY39" s="7">
        <v>127805.86</v>
      </c>
      <c r="DZ39" s="7">
        <v>2804.28</v>
      </c>
      <c r="EA39" s="7">
        <v>11501723.84</v>
      </c>
      <c r="EB39" s="7">
        <v>18807.310000000001</v>
      </c>
      <c r="EC39" s="7">
        <v>3366743346</v>
      </c>
      <c r="ED39" s="11">
        <f t="shared" si="91"/>
        <v>3013028436.5639</v>
      </c>
      <c r="EE39" s="11">
        <f t="shared" si="92"/>
        <v>4096.5059965552682</v>
      </c>
      <c r="EF39" s="11">
        <f t="shared" si="93"/>
        <v>33518.114003444731</v>
      </c>
      <c r="EG39" s="1"/>
      <c r="EH39" s="7">
        <v>510.60885280000002</v>
      </c>
      <c r="EI39" s="7">
        <v>625.84064350000006</v>
      </c>
      <c r="EJ39" s="7">
        <v>648.85114160000001</v>
      </c>
      <c r="EK39" s="7">
        <v>654.41430209999999</v>
      </c>
      <c r="EL39" s="7">
        <v>660.58912469999996</v>
      </c>
      <c r="EM39" s="7">
        <v>661.22030070000005</v>
      </c>
      <c r="EN39" s="7">
        <v>665.38491009999996</v>
      </c>
      <c r="EO39" s="7">
        <v>666.28473329999997</v>
      </c>
      <c r="EP39" s="7">
        <v>670.75528529999997</v>
      </c>
      <c r="EQ39" s="7">
        <v>676.79944650000004</v>
      </c>
      <c r="ER39" s="7">
        <v>679.49143049999998</v>
      </c>
      <c r="ES39" s="7">
        <v>682.55707840000002</v>
      </c>
      <c r="ET39" s="7">
        <v>686.25913160000005</v>
      </c>
      <c r="EU39" s="7">
        <v>691.13660640000001</v>
      </c>
      <c r="EV39" s="7">
        <v>697.03448409999999</v>
      </c>
      <c r="EW39" s="7">
        <v>699.45186000000001</v>
      </c>
      <c r="EX39" s="7">
        <v>702.88864290000004</v>
      </c>
      <c r="EY39" s="7">
        <v>706.24222870000006</v>
      </c>
      <c r="EZ39" s="7">
        <v>708.29593130000001</v>
      </c>
      <c r="FA39" s="7">
        <v>713.53115530000002</v>
      </c>
      <c r="FB39" s="7">
        <v>717.15462860000002</v>
      </c>
      <c r="FC39" s="7">
        <v>720.92785749999996</v>
      </c>
      <c r="FD39" s="7">
        <v>724.66496619999998</v>
      </c>
      <c r="FE39" s="7">
        <v>724.68208830000003</v>
      </c>
      <c r="FF39" s="1"/>
      <c r="FG39" s="7">
        <v>100</v>
      </c>
      <c r="FH39" s="7">
        <v>100</v>
      </c>
      <c r="FI39" s="7">
        <v>100</v>
      </c>
      <c r="FJ39" s="7">
        <v>100</v>
      </c>
      <c r="FK39" s="7">
        <v>100</v>
      </c>
      <c r="FL39" s="7">
        <v>100</v>
      </c>
      <c r="FM39" s="7">
        <v>100</v>
      </c>
      <c r="FN39" s="7">
        <v>100</v>
      </c>
      <c r="FO39" s="7">
        <v>100</v>
      </c>
      <c r="FP39" s="7">
        <v>100</v>
      </c>
      <c r="FQ39" s="7">
        <v>100</v>
      </c>
      <c r="FR39" s="7">
        <v>100</v>
      </c>
      <c r="FS39" s="7">
        <v>100</v>
      </c>
      <c r="FT39" s="7">
        <v>100</v>
      </c>
      <c r="FU39" s="7">
        <v>100</v>
      </c>
      <c r="FV39" s="7">
        <v>100</v>
      </c>
      <c r="FW39" s="7">
        <v>100</v>
      </c>
      <c r="FX39" s="7">
        <v>100</v>
      </c>
      <c r="FY39" s="7">
        <v>100</v>
      </c>
      <c r="FZ39" s="7">
        <v>100</v>
      </c>
      <c r="GA39" s="7">
        <v>100</v>
      </c>
      <c r="GB39" s="7">
        <v>100</v>
      </c>
      <c r="GC39" s="7">
        <v>100</v>
      </c>
      <c r="GD39" s="7">
        <v>100</v>
      </c>
      <c r="GE39" s="1"/>
      <c r="GF39" s="7">
        <v>305073.57</v>
      </c>
      <c r="GG39" s="7">
        <v>132975.29999999999</v>
      </c>
      <c r="GH39" s="7">
        <v>104100.46</v>
      </c>
      <c r="GI39" s="7">
        <v>98622.2</v>
      </c>
      <c r="GJ39" s="7">
        <v>92827.76</v>
      </c>
      <c r="GK39" s="7">
        <v>87190.18</v>
      </c>
      <c r="GL39" s="7">
        <v>81773.39</v>
      </c>
      <c r="GM39" s="7">
        <v>76418.94</v>
      </c>
      <c r="GN39" s="7">
        <v>71127.520000000004</v>
      </c>
      <c r="GO39" s="7">
        <v>65519.06</v>
      </c>
      <c r="GP39" s="7">
        <v>60388.11</v>
      </c>
      <c r="GQ39" s="7">
        <v>55224.91</v>
      </c>
      <c r="GR39" s="7">
        <v>49869.98</v>
      </c>
      <c r="GS39" s="7">
        <v>44562.8</v>
      </c>
      <c r="GT39" s="7">
        <v>39620.230000000003</v>
      </c>
      <c r="GU39" s="7">
        <v>34596.339999999997</v>
      </c>
      <c r="GV39" s="7">
        <v>29632.43</v>
      </c>
      <c r="GW39" s="7">
        <v>24494.36</v>
      </c>
      <c r="GX39" s="7">
        <v>19545.47</v>
      </c>
      <c r="GY39" s="7">
        <v>14628.71</v>
      </c>
      <c r="GZ39" s="7">
        <v>9679.57</v>
      </c>
      <c r="HA39" s="7">
        <v>4855.87</v>
      </c>
      <c r="HB39" s="7">
        <v>63.48</v>
      </c>
      <c r="HC39" s="7">
        <v>15.86</v>
      </c>
      <c r="HD39" s="1"/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1"/>
      <c r="HN39" s="4" t="s">
        <v>115</v>
      </c>
      <c r="HO39" s="7">
        <v>329.06348889999998</v>
      </c>
      <c r="HP39" s="7">
        <v>108329.0355</v>
      </c>
      <c r="HQ39" s="1"/>
      <c r="HR39" s="7">
        <v>33.77950723</v>
      </c>
      <c r="HS39" s="7">
        <v>3313.8344670000001</v>
      </c>
      <c r="HT39" s="7">
        <v>33.386509490000002</v>
      </c>
      <c r="HU39" s="7">
        <v>3225.6054749999998</v>
      </c>
      <c r="HV39" s="7">
        <v>33.12323044</v>
      </c>
      <c r="HW39" s="7">
        <v>3184.6812329999998</v>
      </c>
      <c r="HX39" s="7">
        <v>32.939318149999998</v>
      </c>
      <c r="HY39" s="7">
        <v>3150.7423370000001</v>
      </c>
      <c r="HZ39" s="7">
        <v>32.794124910000001</v>
      </c>
      <c r="IA39" s="7">
        <v>3122.1174850000002</v>
      </c>
      <c r="IB39" s="7">
        <v>32.717695769999999</v>
      </c>
      <c r="IC39" s="7">
        <v>3111.4610790000002</v>
      </c>
      <c r="ID39" s="7">
        <v>32.712393659999996</v>
      </c>
      <c r="IE39" s="7">
        <v>3106.3157740000001</v>
      </c>
      <c r="IF39" s="7">
        <v>32.617645529999997</v>
      </c>
      <c r="IG39" s="7">
        <v>3089.7733969999999</v>
      </c>
      <c r="IH39" s="7">
        <v>32.53208377</v>
      </c>
      <c r="II39" s="7">
        <v>3077.2782130000001</v>
      </c>
      <c r="IJ39" s="7">
        <v>0</v>
      </c>
      <c r="IK39" s="7">
        <v>0</v>
      </c>
      <c r="IL39" s="1"/>
      <c r="IM39" s="1"/>
      <c r="IN39" s="1"/>
      <c r="IO39" s="1"/>
      <c r="IP39" s="1"/>
      <c r="IS39" s="3">
        <f t="shared" si="94"/>
        <v>3.8858078512396697E-3</v>
      </c>
      <c r="IT39">
        <f t="shared" si="95"/>
        <v>4840000</v>
      </c>
      <c r="IV39" s="3">
        <f t="shared" si="106"/>
        <v>8.4638553647836115E-4</v>
      </c>
      <c r="IW39" s="3">
        <f t="shared" si="107"/>
        <v>6.9252301660009778E-3</v>
      </c>
      <c r="IY39" s="3">
        <f t="shared" si="96"/>
        <v>1</v>
      </c>
      <c r="IZ39" s="3">
        <f t="shared" si="97"/>
        <v>1</v>
      </c>
      <c r="JA39" s="3">
        <f t="shared" si="36"/>
        <v>1</v>
      </c>
      <c r="JB39" s="3">
        <f t="shared" si="37"/>
        <v>1</v>
      </c>
      <c r="JC39" s="3">
        <f t="shared" si="38"/>
        <v>1</v>
      </c>
      <c r="JD39" s="3">
        <f t="shared" si="39"/>
        <v>1</v>
      </c>
      <c r="JE39" s="3">
        <f t="shared" si="40"/>
        <v>1</v>
      </c>
      <c r="JF39" s="3">
        <f t="shared" si="41"/>
        <v>1</v>
      </c>
      <c r="JG39" s="3">
        <f t="shared" si="42"/>
        <v>1</v>
      </c>
      <c r="JH39" s="3">
        <f t="shared" si="43"/>
        <v>1</v>
      </c>
      <c r="JI39" s="3">
        <f t="shared" si="44"/>
        <v>1</v>
      </c>
      <c r="JJ39" s="3">
        <f t="shared" si="45"/>
        <v>1</v>
      </c>
      <c r="JK39" s="3">
        <f t="shared" si="46"/>
        <v>1</v>
      </c>
      <c r="JL39" s="3">
        <f t="shared" si="47"/>
        <v>1</v>
      </c>
      <c r="JM39" s="3">
        <f t="shared" si="48"/>
        <v>1</v>
      </c>
      <c r="JN39" s="3">
        <f t="shared" si="49"/>
        <v>1</v>
      </c>
      <c r="JO39" s="3">
        <f t="shared" si="50"/>
        <v>1</v>
      </c>
      <c r="JP39" s="3">
        <f t="shared" si="51"/>
        <v>1</v>
      </c>
      <c r="JQ39" s="3">
        <f t="shared" si="52"/>
        <v>1</v>
      </c>
      <c r="JR39" s="3">
        <f t="shared" si="53"/>
        <v>1</v>
      </c>
      <c r="JS39" s="3">
        <f t="shared" si="54"/>
        <v>1</v>
      </c>
      <c r="JT39" s="3">
        <f t="shared" si="55"/>
        <v>1</v>
      </c>
      <c r="JU39" s="3">
        <f t="shared" si="56"/>
        <v>1</v>
      </c>
      <c r="JV39" s="3">
        <f t="shared" si="57"/>
        <v>1</v>
      </c>
      <c r="JW39" s="14">
        <f t="shared" si="98"/>
        <v>13.235447987743377</v>
      </c>
      <c r="JX39" s="1">
        <f t="shared" si="99"/>
        <v>329.06348889999998</v>
      </c>
      <c r="JY39" s="1">
        <f t="shared" si="100"/>
        <v>46.255772959586466</v>
      </c>
      <c r="JZ39" s="11">
        <f t="shared" si="101"/>
        <v>327.24077810641552</v>
      </c>
      <c r="KA39" s="11">
        <f t="shared" si="102"/>
        <v>330.88619969358444</v>
      </c>
      <c r="KB39" s="3">
        <f t="shared" si="103"/>
        <v>1.4874580823018887E-3</v>
      </c>
      <c r="KC39" s="3">
        <f t="shared" si="104"/>
        <v>1.4957431313636362E-3</v>
      </c>
      <c r="KD39" s="3">
        <v>11</v>
      </c>
      <c r="KE39" s="3">
        <f t="shared" si="105"/>
        <v>27733.960909090911</v>
      </c>
      <c r="KF39" s="3">
        <f t="shared" si="58"/>
        <v>12088.663636363635</v>
      </c>
      <c r="KG39" s="3">
        <f t="shared" si="59"/>
        <v>9463.6781818181826</v>
      </c>
      <c r="KH39" s="3">
        <f t="shared" si="60"/>
        <v>8965.6545454545449</v>
      </c>
      <c r="KI39" s="3">
        <f t="shared" si="61"/>
        <v>8438.8872727272719</v>
      </c>
      <c r="KJ39" s="3">
        <f t="shared" si="62"/>
        <v>7926.3799999999992</v>
      </c>
      <c r="KK39" s="3">
        <f t="shared" si="63"/>
        <v>7433.9445454545457</v>
      </c>
      <c r="KL39" s="3">
        <f t="shared" si="64"/>
        <v>6947.1763636363639</v>
      </c>
      <c r="KM39" s="3">
        <f t="shared" si="65"/>
        <v>6466.1381818181826</v>
      </c>
      <c r="KN39" s="3">
        <f t="shared" si="66"/>
        <v>5956.278181818182</v>
      </c>
      <c r="KO39" s="3">
        <f t="shared" si="67"/>
        <v>5489.8281818181822</v>
      </c>
      <c r="KP39" s="3">
        <f t="shared" si="68"/>
        <v>5020.4463636363644</v>
      </c>
      <c r="KQ39" s="3">
        <f t="shared" si="69"/>
        <v>4533.6345454545453</v>
      </c>
      <c r="KR39" s="3">
        <f t="shared" si="70"/>
        <v>4051.1636363636367</v>
      </c>
      <c r="KS39" s="3">
        <f t="shared" si="71"/>
        <v>3601.8390909090913</v>
      </c>
      <c r="KT39" s="3">
        <f t="shared" si="72"/>
        <v>3145.1218181818181</v>
      </c>
      <c r="KU39" s="3">
        <f t="shared" si="73"/>
        <v>2693.8572727272726</v>
      </c>
      <c r="KV39" s="3">
        <f t="shared" si="74"/>
        <v>2226.7600000000002</v>
      </c>
      <c r="KW39" s="3">
        <f t="shared" si="75"/>
        <v>1776.8609090909092</v>
      </c>
      <c r="KX39" s="3">
        <f t="shared" si="76"/>
        <v>1329.8827272727272</v>
      </c>
      <c r="KY39" s="3">
        <f t="shared" si="77"/>
        <v>879.96090909090901</v>
      </c>
      <c r="KZ39" s="3">
        <f t="shared" si="78"/>
        <v>441.44272727272727</v>
      </c>
      <c r="LA39" s="3">
        <f t="shared" si="79"/>
        <v>5.7709090909090905</v>
      </c>
      <c r="LB39" s="3">
        <f t="shared" si="80"/>
        <v>1.4418181818181817</v>
      </c>
    </row>
    <row r="40" spans="1:314">
      <c r="A40" s="7">
        <v>240000</v>
      </c>
      <c r="B40" s="7">
        <v>2052203.4</v>
      </c>
      <c r="C40" s="7">
        <v>4211626509192</v>
      </c>
      <c r="D40" s="11">
        <f t="shared" si="81"/>
        <v>87714220.440429687</v>
      </c>
      <c r="E40" s="11">
        <f t="shared" si="82"/>
        <v>0.3420339</v>
      </c>
      <c r="F40" s="11">
        <f t="shared" si="83"/>
        <v>2049693.4226756175</v>
      </c>
      <c r="G40" s="11">
        <f t="shared" si="84"/>
        <v>2054713.3773243823</v>
      </c>
      <c r="H40" s="11">
        <f t="shared" si="85"/>
        <v>3.5584955254785026E-5</v>
      </c>
      <c r="I40" s="11">
        <f t="shared" si="86"/>
        <v>3.5672107245214974E-5</v>
      </c>
      <c r="J40" s="1"/>
      <c r="K40" s="7">
        <v>240000</v>
      </c>
      <c r="L40" s="7">
        <v>57600000000</v>
      </c>
      <c r="M40" s="1"/>
      <c r="N40" s="7">
        <v>0</v>
      </c>
      <c r="O40" s="7">
        <v>0</v>
      </c>
      <c r="P40" s="7">
        <v>7354.69</v>
      </c>
      <c r="Q40" s="7">
        <v>57921490.909999996</v>
      </c>
      <c r="R40" s="11">
        <f t="shared" si="33"/>
        <v>3830025.9139000028</v>
      </c>
      <c r="S40" s="11">
        <f t="shared" si="87"/>
        <v>6830.2018864645697</v>
      </c>
      <c r="T40" s="11">
        <f t="shared" si="88"/>
        <v>7879.1781135354295</v>
      </c>
      <c r="U40" s="1"/>
      <c r="V40" s="1"/>
      <c r="W40" s="5">
        <v>242.41</v>
      </c>
      <c r="X40" s="5">
        <f t="shared" si="89"/>
        <v>1.0100416666666667E-3</v>
      </c>
      <c r="Y40" s="5">
        <f t="shared" si="90"/>
        <v>0.6579619333333333</v>
      </c>
      <c r="Z40" s="5">
        <v>91205.43</v>
      </c>
      <c r="AA40" s="5">
        <v>8740806838</v>
      </c>
      <c r="AB40" s="1"/>
      <c r="AC40" s="5">
        <v>3947771.6</v>
      </c>
      <c r="AD40" s="1"/>
      <c r="AE40" s="1"/>
      <c r="AF40" s="5">
        <v>33.235741910000002</v>
      </c>
      <c r="AG40" s="12">
        <v>4.0000000000000001E-3</v>
      </c>
      <c r="AH40" s="5">
        <v>2.15</v>
      </c>
      <c r="AI40" s="5">
        <v>5.47</v>
      </c>
      <c r="AJ40" s="5">
        <v>2.99</v>
      </c>
      <c r="AK40" s="5">
        <v>10.51</v>
      </c>
      <c r="AL40" s="5">
        <v>3.35</v>
      </c>
      <c r="AM40" s="5">
        <v>13.75</v>
      </c>
      <c r="AN40" s="5">
        <v>3.44</v>
      </c>
      <c r="AO40" s="5">
        <v>14.7</v>
      </c>
      <c r="AP40" s="5">
        <v>3.5</v>
      </c>
      <c r="AQ40" s="5">
        <v>15.08</v>
      </c>
      <c r="AR40" s="5">
        <v>3.59</v>
      </c>
      <c r="AS40" s="5">
        <v>15.83</v>
      </c>
      <c r="AT40" s="5">
        <v>3.68</v>
      </c>
      <c r="AU40" s="5">
        <v>16.52</v>
      </c>
      <c r="AV40" s="5">
        <v>3.8</v>
      </c>
      <c r="AW40" s="5">
        <v>17.72</v>
      </c>
      <c r="AX40" s="5">
        <v>3.9</v>
      </c>
      <c r="AY40" s="5">
        <v>18.760000000000002</v>
      </c>
      <c r="AZ40" s="5">
        <v>4.0199999999999996</v>
      </c>
      <c r="BA40" s="5">
        <v>19.920000000000002</v>
      </c>
      <c r="BB40" s="5">
        <v>4.13</v>
      </c>
      <c r="BC40" s="5">
        <v>20.75</v>
      </c>
      <c r="BD40" s="5">
        <v>4.24</v>
      </c>
      <c r="BE40" s="5">
        <v>21.76</v>
      </c>
      <c r="BF40" s="5">
        <v>4.34</v>
      </c>
      <c r="BG40" s="5">
        <v>22.82</v>
      </c>
      <c r="BH40" s="5">
        <v>4.4800000000000004</v>
      </c>
      <c r="BI40" s="5">
        <v>24.4</v>
      </c>
      <c r="BJ40" s="5">
        <v>4.75</v>
      </c>
      <c r="BK40" s="5">
        <v>27.71</v>
      </c>
      <c r="BL40" s="5">
        <v>4.97</v>
      </c>
      <c r="BM40" s="7">
        <v>30.59</v>
      </c>
      <c r="BN40" s="7">
        <v>5.2</v>
      </c>
      <c r="BO40" s="7">
        <v>33.520000000000003</v>
      </c>
      <c r="BP40" s="7">
        <v>5.73</v>
      </c>
      <c r="BQ40" s="7">
        <v>39.61</v>
      </c>
      <c r="BR40" s="7">
        <v>6.37</v>
      </c>
      <c r="BS40" s="7">
        <v>51.25</v>
      </c>
      <c r="BT40" s="7">
        <v>7.33</v>
      </c>
      <c r="BU40" s="7">
        <v>72.59</v>
      </c>
      <c r="BV40" s="7">
        <v>9.14</v>
      </c>
      <c r="BW40" s="7">
        <v>115.4</v>
      </c>
      <c r="BX40" s="7">
        <v>13.48</v>
      </c>
      <c r="BY40" s="7">
        <v>273.66000000000003</v>
      </c>
      <c r="BZ40" s="7">
        <v>143.15</v>
      </c>
      <c r="CA40" s="7">
        <v>34264.65</v>
      </c>
      <c r="CB40" s="7">
        <v>1069.23</v>
      </c>
      <c r="CC40" s="7">
        <v>11349439.029999999</v>
      </c>
      <c r="CD40" s="1"/>
      <c r="CE40" s="1"/>
      <c r="CF40" s="1"/>
      <c r="CG40" s="1"/>
      <c r="CH40" s="7">
        <v>40.43</v>
      </c>
      <c r="CI40" s="7">
        <v>2131.9299999999998</v>
      </c>
      <c r="CJ40" s="7">
        <v>61.73</v>
      </c>
      <c r="CK40" s="7">
        <v>4760.09</v>
      </c>
      <c r="CL40" s="7">
        <v>70.64</v>
      </c>
      <c r="CM40" s="7">
        <v>6539.92</v>
      </c>
      <c r="CN40" s="7">
        <v>72.760000000000005</v>
      </c>
      <c r="CO40" s="7">
        <v>7046.22</v>
      </c>
      <c r="CP40" s="7">
        <v>74.3</v>
      </c>
      <c r="CQ40" s="7">
        <v>7258.74</v>
      </c>
      <c r="CR40" s="7">
        <v>76.55</v>
      </c>
      <c r="CS40" s="7">
        <v>7690.13</v>
      </c>
      <c r="CT40" s="7">
        <v>79.290000000000006</v>
      </c>
      <c r="CU40" s="7">
        <v>8192.8700000000008</v>
      </c>
      <c r="CV40" s="7">
        <v>82</v>
      </c>
      <c r="CW40" s="7">
        <v>8801.7999999999993</v>
      </c>
      <c r="CX40" s="7">
        <v>84.6</v>
      </c>
      <c r="CY40" s="7">
        <v>9370.32</v>
      </c>
      <c r="CZ40" s="7">
        <v>87.05</v>
      </c>
      <c r="DA40" s="7">
        <v>9870.8700000000008</v>
      </c>
      <c r="DB40" s="7">
        <v>89.59</v>
      </c>
      <c r="DC40" s="7">
        <v>10257.83</v>
      </c>
      <c r="DD40" s="7">
        <v>92.39</v>
      </c>
      <c r="DE40" s="7">
        <v>10831.39</v>
      </c>
      <c r="DF40" s="7">
        <v>95</v>
      </c>
      <c r="DG40" s="7">
        <v>11431.18</v>
      </c>
      <c r="DH40" s="7">
        <v>98.31</v>
      </c>
      <c r="DI40" s="7">
        <v>12281.85</v>
      </c>
      <c r="DJ40" s="7">
        <v>105.24</v>
      </c>
      <c r="DK40" s="7">
        <v>14160.24</v>
      </c>
      <c r="DL40" s="7">
        <v>111.07</v>
      </c>
      <c r="DM40" s="7">
        <v>15880.19</v>
      </c>
      <c r="DN40" s="7">
        <v>116.77</v>
      </c>
      <c r="DO40" s="7">
        <v>17534.05</v>
      </c>
      <c r="DP40" s="7">
        <v>129.78</v>
      </c>
      <c r="DQ40" s="7">
        <v>21019.18</v>
      </c>
      <c r="DR40" s="7">
        <v>146.41</v>
      </c>
      <c r="DS40" s="7">
        <v>28222.75</v>
      </c>
      <c r="DT40" s="7">
        <v>170.81</v>
      </c>
      <c r="DU40" s="7">
        <v>40876.43</v>
      </c>
      <c r="DV40" s="7">
        <v>215.52</v>
      </c>
      <c r="DW40" s="7">
        <v>66076.039999999994</v>
      </c>
      <c r="DX40" s="7">
        <v>323.57</v>
      </c>
      <c r="DY40" s="7">
        <v>160261.37</v>
      </c>
      <c r="DZ40" s="7">
        <v>3271.08</v>
      </c>
      <c r="EA40" s="7">
        <v>16970629.460000001</v>
      </c>
      <c r="EB40" s="7">
        <v>15260.63</v>
      </c>
      <c r="EC40" s="7">
        <v>1559358757</v>
      </c>
      <c r="ED40" s="11">
        <f t="shared" si="91"/>
        <v>1326471929.0030999</v>
      </c>
      <c r="EE40" s="11">
        <f t="shared" si="92"/>
        <v>5499.8656944387458</v>
      </c>
      <c r="EF40" s="11">
        <f t="shared" si="93"/>
        <v>25021.394305561254</v>
      </c>
      <c r="EG40" s="1"/>
      <c r="EH40" s="7">
        <v>527.69045570000003</v>
      </c>
      <c r="EI40" s="7">
        <v>627.94015830000001</v>
      </c>
      <c r="EJ40" s="7">
        <v>645.87967530000003</v>
      </c>
      <c r="EK40" s="7">
        <v>648.81806440000003</v>
      </c>
      <c r="EL40" s="7">
        <v>650.98178129999997</v>
      </c>
      <c r="EM40" s="7">
        <v>656.12289659999999</v>
      </c>
      <c r="EN40" s="7">
        <v>661.81391180000003</v>
      </c>
      <c r="EO40" s="7">
        <v>667.23753720000002</v>
      </c>
      <c r="EP40" s="7">
        <v>670.5255813</v>
      </c>
      <c r="EQ40" s="7">
        <v>676.14450590000001</v>
      </c>
      <c r="ER40" s="7">
        <v>681.23375599999997</v>
      </c>
      <c r="ES40" s="7">
        <v>683.75606730000004</v>
      </c>
      <c r="ET40" s="7">
        <v>688.07104059999995</v>
      </c>
      <c r="EU40" s="7">
        <v>690.97863589999997</v>
      </c>
      <c r="EV40" s="7">
        <v>695.63567</v>
      </c>
      <c r="EW40" s="7">
        <v>699.30542000000003</v>
      </c>
      <c r="EX40" s="7">
        <v>700.83027130000005</v>
      </c>
      <c r="EY40" s="7">
        <v>705.72285609999994</v>
      </c>
      <c r="EZ40" s="7">
        <v>709.05879600000003</v>
      </c>
      <c r="FA40" s="7">
        <v>713.49774579999996</v>
      </c>
      <c r="FB40" s="7">
        <v>716.89951440000004</v>
      </c>
      <c r="FC40" s="7">
        <v>720.82359770000005</v>
      </c>
      <c r="FD40" s="7">
        <v>724.66508450000003</v>
      </c>
      <c r="FE40" s="7">
        <v>724.68208830000003</v>
      </c>
      <c r="FF40" s="1"/>
      <c r="FG40" s="7">
        <v>100</v>
      </c>
      <c r="FH40" s="7">
        <v>100</v>
      </c>
      <c r="FI40" s="7">
        <v>100</v>
      </c>
      <c r="FJ40" s="7">
        <v>100</v>
      </c>
      <c r="FK40" s="7">
        <v>100</v>
      </c>
      <c r="FL40" s="7">
        <v>100</v>
      </c>
      <c r="FM40" s="7">
        <v>100</v>
      </c>
      <c r="FN40" s="7">
        <v>100</v>
      </c>
      <c r="FO40" s="7">
        <v>100</v>
      </c>
      <c r="FP40" s="7">
        <v>100</v>
      </c>
      <c r="FQ40" s="7">
        <v>100</v>
      </c>
      <c r="FR40" s="7">
        <v>100</v>
      </c>
      <c r="FS40" s="7">
        <v>100</v>
      </c>
      <c r="FT40" s="7">
        <v>100</v>
      </c>
      <c r="FU40" s="7">
        <v>100</v>
      </c>
      <c r="FV40" s="7">
        <v>100</v>
      </c>
      <c r="FW40" s="7">
        <v>100</v>
      </c>
      <c r="FX40" s="7">
        <v>100</v>
      </c>
      <c r="FY40" s="7">
        <v>100</v>
      </c>
      <c r="FZ40" s="7">
        <v>100</v>
      </c>
      <c r="GA40" s="7">
        <v>100</v>
      </c>
      <c r="GB40" s="7">
        <v>100</v>
      </c>
      <c r="GC40" s="7">
        <v>100</v>
      </c>
      <c r="GD40" s="7">
        <v>100</v>
      </c>
      <c r="GE40" s="1"/>
      <c r="GF40" s="7">
        <v>381705.94</v>
      </c>
      <c r="GG40" s="7">
        <v>166350.66</v>
      </c>
      <c r="GH40" s="7">
        <v>130225.27</v>
      </c>
      <c r="GI40" s="7">
        <v>123371.63</v>
      </c>
      <c r="GJ40" s="7">
        <v>116121.91</v>
      </c>
      <c r="GK40" s="7">
        <v>109069.06</v>
      </c>
      <c r="GL40" s="7">
        <v>102292.74</v>
      </c>
      <c r="GM40" s="7">
        <v>95594.32</v>
      </c>
      <c r="GN40" s="7">
        <v>88975.22</v>
      </c>
      <c r="GO40" s="7">
        <v>81958.83</v>
      </c>
      <c r="GP40" s="7">
        <v>75539.78</v>
      </c>
      <c r="GQ40" s="7">
        <v>69080.86</v>
      </c>
      <c r="GR40" s="7">
        <v>62382.17</v>
      </c>
      <c r="GS40" s="7">
        <v>55742.400000000001</v>
      </c>
      <c r="GT40" s="7">
        <v>49558.98</v>
      </c>
      <c r="GU40" s="7">
        <v>43274.57</v>
      </c>
      <c r="GV40" s="7">
        <v>37065.81</v>
      </c>
      <c r="GW40" s="7">
        <v>30638.85</v>
      </c>
      <c r="GX40" s="7">
        <v>24448.46</v>
      </c>
      <c r="GY40" s="7">
        <v>18298.419999999998</v>
      </c>
      <c r="GZ40" s="7">
        <v>12107.27</v>
      </c>
      <c r="HA40" s="7">
        <v>6073.91</v>
      </c>
      <c r="HB40" s="7">
        <v>79.41</v>
      </c>
      <c r="HC40" s="7">
        <v>19.84</v>
      </c>
      <c r="HD40" s="1"/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1"/>
      <c r="HN40" s="4" t="s">
        <v>114</v>
      </c>
      <c r="HO40" s="7">
        <v>349.87038860000001</v>
      </c>
      <c r="HP40" s="7">
        <v>122499.6127</v>
      </c>
      <c r="HQ40" s="1"/>
      <c r="HR40" s="7">
        <v>35.955748810000003</v>
      </c>
      <c r="HS40" s="7">
        <v>4607.7591210000001</v>
      </c>
      <c r="HT40" s="7">
        <v>35.455848009999997</v>
      </c>
      <c r="HU40" s="7">
        <v>4483.8115710000002</v>
      </c>
      <c r="HV40" s="7">
        <v>35.199373979999997</v>
      </c>
      <c r="HW40" s="7">
        <v>4424.7157370000004</v>
      </c>
      <c r="HX40" s="7">
        <v>34.977232100000002</v>
      </c>
      <c r="HY40" s="7">
        <v>4375.164847</v>
      </c>
      <c r="HZ40" s="7">
        <v>34.888548540000002</v>
      </c>
      <c r="IA40" s="7">
        <v>4340.4189990000004</v>
      </c>
      <c r="IB40" s="7">
        <v>34.833833429999999</v>
      </c>
      <c r="IC40" s="7">
        <v>4326.0325080000002</v>
      </c>
      <c r="ID40" s="7">
        <v>34.79209771</v>
      </c>
      <c r="IE40" s="7">
        <v>4317.8262709999999</v>
      </c>
      <c r="IF40" s="7">
        <v>34.644522049999999</v>
      </c>
      <c r="IG40" s="7">
        <v>4291.0834750000004</v>
      </c>
      <c r="IH40" s="7">
        <v>34.595222939999999</v>
      </c>
      <c r="II40" s="7">
        <v>4275.207488</v>
      </c>
      <c r="IJ40" s="7">
        <v>0</v>
      </c>
      <c r="IK40" s="7">
        <v>0</v>
      </c>
      <c r="IL40" s="1"/>
      <c r="IM40" s="1"/>
      <c r="IN40" s="1"/>
      <c r="IO40" s="1"/>
      <c r="IP40" s="1"/>
      <c r="IS40" s="3">
        <f t="shared" si="94"/>
        <v>3.153022727272727E-3</v>
      </c>
      <c r="IT40">
        <f t="shared" si="95"/>
        <v>4840000</v>
      </c>
      <c r="IV40" s="3">
        <f t="shared" si="106"/>
        <v>1.1363358872807326E-3</v>
      </c>
      <c r="IW40" s="3">
        <f t="shared" si="107"/>
        <v>5.1697095672647219E-3</v>
      </c>
      <c r="IY40" s="3">
        <f t="shared" si="96"/>
        <v>1</v>
      </c>
      <c r="IZ40" s="3">
        <f t="shared" si="97"/>
        <v>1</v>
      </c>
      <c r="JA40" s="3">
        <f t="shared" si="36"/>
        <v>1</v>
      </c>
      <c r="JB40" s="3">
        <f t="shared" si="37"/>
        <v>1</v>
      </c>
      <c r="JC40" s="3">
        <f t="shared" si="38"/>
        <v>1</v>
      </c>
      <c r="JD40" s="3">
        <f t="shared" si="39"/>
        <v>1</v>
      </c>
      <c r="JE40" s="3">
        <f t="shared" si="40"/>
        <v>1</v>
      </c>
      <c r="JF40" s="3">
        <f t="shared" si="41"/>
        <v>1</v>
      </c>
      <c r="JG40" s="3">
        <f t="shared" si="42"/>
        <v>1</v>
      </c>
      <c r="JH40" s="3">
        <f t="shared" si="43"/>
        <v>1</v>
      </c>
      <c r="JI40" s="3">
        <f t="shared" si="44"/>
        <v>1</v>
      </c>
      <c r="JJ40" s="3">
        <f t="shared" si="45"/>
        <v>1</v>
      </c>
      <c r="JK40" s="3">
        <f t="shared" si="46"/>
        <v>1</v>
      </c>
      <c r="JL40" s="3">
        <f t="shared" si="47"/>
        <v>1</v>
      </c>
      <c r="JM40" s="3">
        <f t="shared" si="48"/>
        <v>1</v>
      </c>
      <c r="JN40" s="3">
        <f t="shared" si="49"/>
        <v>1</v>
      </c>
      <c r="JO40" s="3">
        <f t="shared" si="50"/>
        <v>1</v>
      </c>
      <c r="JP40" s="3">
        <f t="shared" si="51"/>
        <v>1</v>
      </c>
      <c r="JQ40" s="3">
        <f t="shared" si="52"/>
        <v>1</v>
      </c>
      <c r="JR40" s="3">
        <f t="shared" si="53"/>
        <v>1</v>
      </c>
      <c r="JS40" s="3">
        <f t="shared" si="54"/>
        <v>1</v>
      </c>
      <c r="JT40" s="3">
        <f t="shared" si="55"/>
        <v>1</v>
      </c>
      <c r="JU40" s="3">
        <f t="shared" si="56"/>
        <v>1</v>
      </c>
      <c r="JV40" s="3">
        <f t="shared" si="57"/>
        <v>1</v>
      </c>
      <c r="JW40" s="14">
        <f t="shared" si="98"/>
        <v>14.096697219845527</v>
      </c>
      <c r="JX40" s="1">
        <f t="shared" si="99"/>
        <v>349.87038860000001</v>
      </c>
      <c r="JY40" s="1">
        <f t="shared" si="100"/>
        <v>90.323880884985556</v>
      </c>
      <c r="JZ40" s="11">
        <f t="shared" si="101"/>
        <v>347.32334670386183</v>
      </c>
      <c r="KA40" s="11">
        <f t="shared" si="102"/>
        <v>352.41743049613819</v>
      </c>
      <c r="KB40" s="3">
        <f t="shared" si="103"/>
        <v>1.4471806112660909E-3</v>
      </c>
      <c r="KC40" s="3">
        <f t="shared" si="104"/>
        <v>1.4577932858333333E-3</v>
      </c>
      <c r="KD40" s="3">
        <v>12</v>
      </c>
      <c r="KE40" s="3">
        <f t="shared" si="105"/>
        <v>31808.828333333335</v>
      </c>
      <c r="KF40" s="3">
        <f t="shared" si="58"/>
        <v>13862.555</v>
      </c>
      <c r="KG40" s="3">
        <f t="shared" si="59"/>
        <v>10852.105833333333</v>
      </c>
      <c r="KH40" s="3">
        <f t="shared" si="60"/>
        <v>10280.969166666668</v>
      </c>
      <c r="KI40" s="3">
        <f t="shared" si="61"/>
        <v>9676.8258333333342</v>
      </c>
      <c r="KJ40" s="3">
        <f t="shared" si="62"/>
        <v>9089.0883333333331</v>
      </c>
      <c r="KK40" s="3">
        <f t="shared" si="63"/>
        <v>8524.3950000000004</v>
      </c>
      <c r="KL40" s="3">
        <f t="shared" si="64"/>
        <v>7966.1933333333336</v>
      </c>
      <c r="KM40" s="3">
        <f t="shared" si="65"/>
        <v>7414.6016666666665</v>
      </c>
      <c r="KN40" s="3">
        <f t="shared" si="66"/>
        <v>6829.9025000000001</v>
      </c>
      <c r="KO40" s="3">
        <f t="shared" si="67"/>
        <v>6294.9816666666666</v>
      </c>
      <c r="KP40" s="3">
        <f t="shared" si="68"/>
        <v>5756.7383333333337</v>
      </c>
      <c r="KQ40" s="3">
        <f t="shared" si="69"/>
        <v>5198.5141666666668</v>
      </c>
      <c r="KR40" s="3">
        <f t="shared" si="70"/>
        <v>4645.2</v>
      </c>
      <c r="KS40" s="3">
        <f t="shared" si="71"/>
        <v>4129.915</v>
      </c>
      <c r="KT40" s="3">
        <f t="shared" si="72"/>
        <v>3606.2141666666666</v>
      </c>
      <c r="KU40" s="3">
        <f t="shared" si="73"/>
        <v>3088.8174999999997</v>
      </c>
      <c r="KV40" s="3">
        <f t="shared" si="74"/>
        <v>2553.2374999999997</v>
      </c>
      <c r="KW40" s="3">
        <f t="shared" si="75"/>
        <v>2037.3716666666667</v>
      </c>
      <c r="KX40" s="3">
        <f t="shared" si="76"/>
        <v>1524.8683333333331</v>
      </c>
      <c r="KY40" s="3">
        <f t="shared" si="77"/>
        <v>1008.9391666666667</v>
      </c>
      <c r="KZ40" s="3">
        <f t="shared" si="78"/>
        <v>506.15916666666664</v>
      </c>
      <c r="LA40" s="3">
        <f t="shared" si="79"/>
        <v>6.6174999999999997</v>
      </c>
      <c r="LB40" s="3">
        <f t="shared" si="80"/>
        <v>1.6533333333333333</v>
      </c>
    </row>
    <row r="41" spans="1:314">
      <c r="A41" s="7">
        <v>260000</v>
      </c>
      <c r="B41" s="7">
        <v>2190835.7400000002</v>
      </c>
      <c r="C41" s="7">
        <v>4799853507255</v>
      </c>
      <c r="D41" s="11">
        <f t="shared" si="81"/>
        <v>92267593.651367187</v>
      </c>
      <c r="E41" s="11">
        <f t="shared" si="82"/>
        <v>0.33705165230769235</v>
      </c>
      <c r="F41" s="11">
        <f t="shared" si="83"/>
        <v>2188261.4386100275</v>
      </c>
      <c r="G41" s="11">
        <f t="shared" si="84"/>
        <v>2193410.0413899729</v>
      </c>
      <c r="H41" s="11">
        <f t="shared" si="85"/>
        <v>3.2370731340385024E-5</v>
      </c>
      <c r="I41" s="11">
        <f t="shared" si="86"/>
        <v>3.2446894103401967E-5</v>
      </c>
      <c r="J41" s="1"/>
      <c r="K41" s="7">
        <v>260000</v>
      </c>
      <c r="L41" s="7">
        <v>67600000000</v>
      </c>
      <c r="M41" s="1"/>
      <c r="N41" s="7">
        <v>0</v>
      </c>
      <c r="O41" s="7">
        <v>0</v>
      </c>
      <c r="P41" s="7">
        <v>7494.1</v>
      </c>
      <c r="Q41" s="7">
        <v>60581615.340000004</v>
      </c>
      <c r="R41" s="11">
        <f t="shared" si="33"/>
        <v>4420080.5300000012</v>
      </c>
      <c r="S41" s="11">
        <f t="shared" si="87"/>
        <v>6930.6571333429456</v>
      </c>
      <c r="T41" s="11">
        <f t="shared" si="88"/>
        <v>8057.5428666570551</v>
      </c>
      <c r="U41" s="1"/>
      <c r="V41" s="1"/>
      <c r="W41" s="5">
        <v>294.07</v>
      </c>
      <c r="X41" s="5">
        <f t="shared" si="89"/>
        <v>1.1310384615384615E-3</v>
      </c>
      <c r="Y41" s="5">
        <f t="shared" si="90"/>
        <v>0.66294450153846152</v>
      </c>
      <c r="Z41" s="5">
        <v>92493.67</v>
      </c>
      <c r="AA41" s="5">
        <v>9015729156</v>
      </c>
      <c r="AB41" s="1"/>
      <c r="AC41" s="5">
        <v>4309139.26</v>
      </c>
      <c r="AD41" s="1"/>
      <c r="AE41" s="1"/>
      <c r="AF41" s="5">
        <v>33.478836020000003</v>
      </c>
      <c r="AG41" s="12">
        <v>4.6909722222222222E-3</v>
      </c>
      <c r="AH41" s="5">
        <v>2.11</v>
      </c>
      <c r="AI41" s="5">
        <v>5.67</v>
      </c>
      <c r="AJ41" s="5">
        <v>2.84</v>
      </c>
      <c r="AK41" s="5">
        <v>9.58</v>
      </c>
      <c r="AL41" s="5">
        <v>3.06</v>
      </c>
      <c r="AM41" s="5">
        <v>11.56</v>
      </c>
      <c r="AN41" s="5">
        <v>3.13</v>
      </c>
      <c r="AO41" s="5">
        <v>12.07</v>
      </c>
      <c r="AP41" s="5">
        <v>3.2</v>
      </c>
      <c r="AQ41" s="5">
        <v>12.52</v>
      </c>
      <c r="AR41" s="5">
        <v>3.33</v>
      </c>
      <c r="AS41" s="5">
        <v>13.69</v>
      </c>
      <c r="AT41" s="5">
        <v>3.39</v>
      </c>
      <c r="AU41" s="5">
        <v>14.17</v>
      </c>
      <c r="AV41" s="5">
        <v>3.43</v>
      </c>
      <c r="AW41" s="5">
        <v>14.45</v>
      </c>
      <c r="AX41" s="5">
        <v>3.49</v>
      </c>
      <c r="AY41" s="5">
        <v>14.83</v>
      </c>
      <c r="AZ41" s="5">
        <v>3.72</v>
      </c>
      <c r="BA41" s="5">
        <v>17.16</v>
      </c>
      <c r="BB41" s="5">
        <v>3.78</v>
      </c>
      <c r="BC41" s="5">
        <v>17.54</v>
      </c>
      <c r="BD41" s="5">
        <v>3.86</v>
      </c>
      <c r="BE41" s="5">
        <v>18.3</v>
      </c>
      <c r="BF41" s="5">
        <v>4.01</v>
      </c>
      <c r="BG41" s="5">
        <v>19.63</v>
      </c>
      <c r="BH41" s="5">
        <v>4.21</v>
      </c>
      <c r="BI41" s="5">
        <v>21.37</v>
      </c>
      <c r="BJ41" s="5">
        <v>4.4000000000000004</v>
      </c>
      <c r="BK41" s="5">
        <v>23.18</v>
      </c>
      <c r="BL41" s="5">
        <v>4.6100000000000003</v>
      </c>
      <c r="BM41" s="7">
        <v>25.49</v>
      </c>
      <c r="BN41" s="7">
        <v>4.93</v>
      </c>
      <c r="BO41" s="7">
        <v>29.81</v>
      </c>
      <c r="BP41" s="7">
        <v>5.28</v>
      </c>
      <c r="BQ41" s="7">
        <v>34.479999999999997</v>
      </c>
      <c r="BR41" s="7">
        <v>5.86</v>
      </c>
      <c r="BS41" s="7">
        <v>42.44</v>
      </c>
      <c r="BT41" s="7">
        <v>6.87</v>
      </c>
      <c r="BU41" s="7">
        <v>61.45</v>
      </c>
      <c r="BV41" s="7">
        <v>8.84</v>
      </c>
      <c r="BW41" s="7">
        <v>113.86</v>
      </c>
      <c r="BX41" s="7">
        <v>13.7</v>
      </c>
      <c r="BY41" s="7">
        <v>282.02</v>
      </c>
      <c r="BZ41" s="7">
        <v>129.47999999999999</v>
      </c>
      <c r="CA41" s="7">
        <v>26996.3</v>
      </c>
      <c r="CB41" s="7">
        <v>1285.17</v>
      </c>
      <c r="CC41" s="7">
        <v>12257116.33</v>
      </c>
      <c r="CD41" s="1"/>
      <c r="CE41" s="1"/>
      <c r="CF41" s="1"/>
      <c r="CG41" s="1"/>
      <c r="CH41" s="7">
        <v>39.18</v>
      </c>
      <c r="CI41" s="7">
        <v>2371.06</v>
      </c>
      <c r="CJ41" s="7">
        <v>57.18</v>
      </c>
      <c r="CK41" s="7">
        <v>4269.04</v>
      </c>
      <c r="CL41" s="7">
        <v>63.54</v>
      </c>
      <c r="CM41" s="7">
        <v>5478.28</v>
      </c>
      <c r="CN41" s="7">
        <v>65.22</v>
      </c>
      <c r="CO41" s="7">
        <v>5744.68</v>
      </c>
      <c r="CP41" s="7">
        <v>66.98</v>
      </c>
      <c r="CQ41" s="7">
        <v>5994.26</v>
      </c>
      <c r="CR41" s="7">
        <v>70.209999999999994</v>
      </c>
      <c r="CS41" s="7">
        <v>6602.75</v>
      </c>
      <c r="CT41" s="7">
        <v>71.930000000000007</v>
      </c>
      <c r="CU41" s="7">
        <v>6902.15</v>
      </c>
      <c r="CV41" s="7">
        <v>73.099999999999994</v>
      </c>
      <c r="CW41" s="7">
        <v>7084.64</v>
      </c>
      <c r="CX41" s="7">
        <v>75.069999999999993</v>
      </c>
      <c r="CY41" s="7">
        <v>7320.87</v>
      </c>
      <c r="CZ41" s="7">
        <v>80.64</v>
      </c>
      <c r="DA41" s="7">
        <v>8564.9</v>
      </c>
      <c r="DB41" s="7">
        <v>82.28</v>
      </c>
      <c r="DC41" s="7">
        <v>8782.6</v>
      </c>
      <c r="DD41" s="7">
        <v>84.5</v>
      </c>
      <c r="DE41" s="7">
        <v>9243.7800000000007</v>
      </c>
      <c r="DF41" s="7">
        <v>87.77</v>
      </c>
      <c r="DG41" s="7">
        <v>9904.0300000000007</v>
      </c>
      <c r="DH41" s="7">
        <v>92.74</v>
      </c>
      <c r="DI41" s="7">
        <v>10842.4</v>
      </c>
      <c r="DJ41" s="7">
        <v>97.82</v>
      </c>
      <c r="DK41" s="7">
        <v>11939.62</v>
      </c>
      <c r="DL41" s="7">
        <v>102.58</v>
      </c>
      <c r="DM41" s="7">
        <v>13117.12</v>
      </c>
      <c r="DN41" s="7">
        <v>110.07</v>
      </c>
      <c r="DO41" s="7">
        <v>15344.41</v>
      </c>
      <c r="DP41" s="7">
        <v>118.49</v>
      </c>
      <c r="DQ41" s="7">
        <v>17960.21</v>
      </c>
      <c r="DR41" s="7">
        <v>133.09</v>
      </c>
      <c r="DS41" s="7">
        <v>22598.05</v>
      </c>
      <c r="DT41" s="7">
        <v>159</v>
      </c>
      <c r="DU41" s="7">
        <v>34247.040000000001</v>
      </c>
      <c r="DV41" s="7">
        <v>207.33</v>
      </c>
      <c r="DW41" s="7">
        <v>65390.43</v>
      </c>
      <c r="DX41" s="7">
        <v>327.62</v>
      </c>
      <c r="DY41" s="7">
        <v>164863.9</v>
      </c>
      <c r="DZ41" s="7">
        <v>2982.22</v>
      </c>
      <c r="EA41" s="7">
        <v>13645444.9</v>
      </c>
      <c r="EB41" s="7">
        <v>18330.8</v>
      </c>
      <c r="EC41" s="7">
        <v>1824138263</v>
      </c>
      <c r="ED41" s="11">
        <f t="shared" si="91"/>
        <v>1488120034.3600001</v>
      </c>
      <c r="EE41" s="11">
        <f t="shared" si="92"/>
        <v>7992.389418683706</v>
      </c>
      <c r="EF41" s="11">
        <f t="shared" si="93"/>
        <v>28669.210581316293</v>
      </c>
      <c r="EG41" s="1"/>
      <c r="EH41" s="7">
        <v>546.01779539999995</v>
      </c>
      <c r="EI41" s="7">
        <v>635.92520260000003</v>
      </c>
      <c r="EJ41" s="7">
        <v>653.68032229999994</v>
      </c>
      <c r="EK41" s="7">
        <v>658.3683102</v>
      </c>
      <c r="EL41" s="7">
        <v>658.91620160000002</v>
      </c>
      <c r="EM41" s="7">
        <v>665.47492460000001</v>
      </c>
      <c r="EN41" s="7">
        <v>669.15216769999995</v>
      </c>
      <c r="EO41" s="7">
        <v>670.16117750000001</v>
      </c>
      <c r="EP41" s="7">
        <v>673.59673069999997</v>
      </c>
      <c r="EQ41" s="7">
        <v>679.91530479999994</v>
      </c>
      <c r="ER41" s="7">
        <v>682.53584499999999</v>
      </c>
      <c r="ES41" s="7">
        <v>684.90430300000003</v>
      </c>
      <c r="ET41" s="7">
        <v>687.92252010000004</v>
      </c>
      <c r="EU41" s="7">
        <v>692.74532139999997</v>
      </c>
      <c r="EV41" s="7">
        <v>694.98333279999997</v>
      </c>
      <c r="EW41" s="7">
        <v>697.82727880000004</v>
      </c>
      <c r="EX41" s="7">
        <v>702.20136249999996</v>
      </c>
      <c r="EY41" s="7">
        <v>705.76837220000004</v>
      </c>
      <c r="EZ41" s="7">
        <v>709.06947660000003</v>
      </c>
      <c r="FA41" s="7">
        <v>712.56414649999999</v>
      </c>
      <c r="FB41" s="7">
        <v>716.45867840000005</v>
      </c>
      <c r="FC41" s="7">
        <v>720.39220760000001</v>
      </c>
      <c r="FD41" s="7">
        <v>724.66308990000005</v>
      </c>
      <c r="FE41" s="7">
        <v>724.68208830000003</v>
      </c>
      <c r="FF41" s="1"/>
      <c r="FG41" s="7">
        <v>100</v>
      </c>
      <c r="FH41" s="7">
        <v>100</v>
      </c>
      <c r="FI41" s="7">
        <v>100</v>
      </c>
      <c r="FJ41" s="7">
        <v>100</v>
      </c>
      <c r="FK41" s="7">
        <v>100</v>
      </c>
      <c r="FL41" s="7">
        <v>100</v>
      </c>
      <c r="FM41" s="7">
        <v>100</v>
      </c>
      <c r="FN41" s="7">
        <v>100</v>
      </c>
      <c r="FO41" s="7">
        <v>100</v>
      </c>
      <c r="FP41" s="7">
        <v>100</v>
      </c>
      <c r="FQ41" s="7">
        <v>100</v>
      </c>
      <c r="FR41" s="7">
        <v>100</v>
      </c>
      <c r="FS41" s="7">
        <v>100</v>
      </c>
      <c r="FT41" s="7">
        <v>100</v>
      </c>
      <c r="FU41" s="7">
        <v>100</v>
      </c>
      <c r="FV41" s="7">
        <v>100</v>
      </c>
      <c r="FW41" s="7">
        <v>100</v>
      </c>
      <c r="FX41" s="7">
        <v>100</v>
      </c>
      <c r="FY41" s="7">
        <v>100</v>
      </c>
      <c r="FZ41" s="7">
        <v>100</v>
      </c>
      <c r="GA41" s="7">
        <v>100</v>
      </c>
      <c r="GB41" s="7">
        <v>100</v>
      </c>
      <c r="GC41" s="7">
        <v>100</v>
      </c>
      <c r="GD41" s="7">
        <v>100</v>
      </c>
      <c r="GE41" s="1"/>
      <c r="GF41" s="7">
        <v>458427.74</v>
      </c>
      <c r="GG41" s="7">
        <v>199762.32</v>
      </c>
      <c r="GH41" s="7">
        <v>156379.03</v>
      </c>
      <c r="GI41" s="7">
        <v>148148.64000000001</v>
      </c>
      <c r="GJ41" s="7">
        <v>139442.22</v>
      </c>
      <c r="GK41" s="7">
        <v>130972.25</v>
      </c>
      <c r="GL41" s="7">
        <v>122835.05</v>
      </c>
      <c r="GM41" s="7">
        <v>114791.06</v>
      </c>
      <c r="GN41" s="7">
        <v>106842.48</v>
      </c>
      <c r="GO41" s="7">
        <v>98416.55</v>
      </c>
      <c r="GP41" s="7">
        <v>90707.67</v>
      </c>
      <c r="GQ41" s="7">
        <v>82951.48</v>
      </c>
      <c r="GR41" s="7">
        <v>74906.87</v>
      </c>
      <c r="GS41" s="7">
        <v>66933.289999999994</v>
      </c>
      <c r="GT41" s="7">
        <v>59507.64</v>
      </c>
      <c r="GU41" s="7">
        <v>51961.07</v>
      </c>
      <c r="GV41" s="7">
        <v>44505.75</v>
      </c>
      <c r="GW41" s="7">
        <v>36788.839999999997</v>
      </c>
      <c r="GX41" s="7">
        <v>29355.86</v>
      </c>
      <c r="GY41" s="7">
        <v>21971.1</v>
      </c>
      <c r="GZ41" s="7">
        <v>14537.31</v>
      </c>
      <c r="HA41" s="7">
        <v>7292.89</v>
      </c>
      <c r="HB41" s="7">
        <v>95.35</v>
      </c>
      <c r="HC41" s="7">
        <v>23.83</v>
      </c>
      <c r="HD41" s="1"/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1"/>
      <c r="HN41" s="4" t="s">
        <v>112</v>
      </c>
      <c r="HO41" s="7">
        <v>380.8805193</v>
      </c>
      <c r="HP41" s="7">
        <v>145133.50289999999</v>
      </c>
      <c r="HQ41" s="1"/>
      <c r="HR41" s="7">
        <v>39.10114437</v>
      </c>
      <c r="HS41" s="7">
        <v>6137.4011700000001</v>
      </c>
      <c r="HT41" s="7">
        <v>38.557253729999999</v>
      </c>
      <c r="HU41" s="7">
        <v>5971.084143</v>
      </c>
      <c r="HV41" s="7">
        <v>38.2990675</v>
      </c>
      <c r="HW41" s="7">
        <v>5892.3321919999998</v>
      </c>
      <c r="HX41" s="7">
        <v>38.032520339999998</v>
      </c>
      <c r="HY41" s="7">
        <v>5822.2313169999998</v>
      </c>
      <c r="HZ41" s="7">
        <v>37.982831099999999</v>
      </c>
      <c r="IA41" s="7">
        <v>5783.6965270000001</v>
      </c>
      <c r="IB41" s="7">
        <v>37.966446429999998</v>
      </c>
      <c r="IC41" s="7">
        <v>5768.2642560000004</v>
      </c>
      <c r="ID41" s="7">
        <v>37.837364119999997</v>
      </c>
      <c r="IE41" s="7">
        <v>5750.4187529999999</v>
      </c>
      <c r="IF41" s="7">
        <v>37.776749649999999</v>
      </c>
      <c r="IG41" s="7">
        <v>5719.1278890000003</v>
      </c>
      <c r="IH41" s="7">
        <v>37.682934979999999</v>
      </c>
      <c r="II41" s="7">
        <v>5696.335728</v>
      </c>
      <c r="IJ41" s="7">
        <v>0</v>
      </c>
      <c r="IK41" s="7">
        <v>0</v>
      </c>
      <c r="IL41" s="1"/>
      <c r="IM41" s="1"/>
      <c r="IN41" s="1"/>
      <c r="IO41" s="1"/>
      <c r="IP41" s="1"/>
      <c r="IS41" s="3">
        <f t="shared" si="94"/>
        <v>3.7873553719008262E-3</v>
      </c>
      <c r="IT41">
        <f t="shared" si="95"/>
        <v>4840000</v>
      </c>
      <c r="IV41" s="3">
        <f t="shared" si="106"/>
        <v>1.6513201278272119E-3</v>
      </c>
      <c r="IW41" s="3">
        <f t="shared" si="107"/>
        <v>5.9233906159744405E-3</v>
      </c>
      <c r="IY41" s="3">
        <f t="shared" si="96"/>
        <v>1</v>
      </c>
      <c r="IZ41" s="3">
        <f t="shared" si="97"/>
        <v>1</v>
      </c>
      <c r="JA41" s="3">
        <f t="shared" si="36"/>
        <v>1</v>
      </c>
      <c r="JB41" s="3">
        <f t="shared" si="37"/>
        <v>1</v>
      </c>
      <c r="JC41" s="3">
        <f t="shared" si="38"/>
        <v>1</v>
      </c>
      <c r="JD41" s="3">
        <f t="shared" si="39"/>
        <v>1</v>
      </c>
      <c r="JE41" s="3">
        <f t="shared" si="40"/>
        <v>1</v>
      </c>
      <c r="JF41" s="3">
        <f t="shared" si="41"/>
        <v>1</v>
      </c>
      <c r="JG41" s="3">
        <f t="shared" si="42"/>
        <v>1</v>
      </c>
      <c r="JH41" s="3">
        <f t="shared" si="43"/>
        <v>1</v>
      </c>
      <c r="JI41" s="3">
        <f t="shared" si="44"/>
        <v>1</v>
      </c>
      <c r="JJ41" s="3">
        <f t="shared" si="45"/>
        <v>1</v>
      </c>
      <c r="JK41" s="3">
        <f t="shared" si="46"/>
        <v>1</v>
      </c>
      <c r="JL41" s="3">
        <f t="shared" si="47"/>
        <v>1</v>
      </c>
      <c r="JM41" s="3">
        <f t="shared" si="48"/>
        <v>1</v>
      </c>
      <c r="JN41" s="3">
        <f t="shared" si="49"/>
        <v>1</v>
      </c>
      <c r="JO41" s="3">
        <f t="shared" si="50"/>
        <v>1</v>
      </c>
      <c r="JP41" s="3">
        <f t="shared" si="51"/>
        <v>1</v>
      </c>
      <c r="JQ41" s="3">
        <f t="shared" si="52"/>
        <v>1</v>
      </c>
      <c r="JR41" s="3">
        <f t="shared" si="53"/>
        <v>1</v>
      </c>
      <c r="JS41" s="3">
        <f t="shared" si="54"/>
        <v>1</v>
      </c>
      <c r="JT41" s="3">
        <f t="shared" si="55"/>
        <v>1</v>
      </c>
      <c r="JU41" s="3">
        <f t="shared" si="56"/>
        <v>1</v>
      </c>
      <c r="JV41" s="3">
        <f t="shared" si="57"/>
        <v>1</v>
      </c>
      <c r="JW41" s="14">
        <f t="shared" si="98"/>
        <v>15.320667253826798</v>
      </c>
      <c r="JX41" s="1">
        <f t="shared" si="99"/>
        <v>380.8805193</v>
      </c>
      <c r="JY41" s="1">
        <f t="shared" si="100"/>
        <v>63.532917762320722</v>
      </c>
      <c r="JZ41" s="11">
        <f t="shared" si="101"/>
        <v>378.74435725433005</v>
      </c>
      <c r="KA41" s="11">
        <f t="shared" si="102"/>
        <v>383.01668134566995</v>
      </c>
      <c r="KB41" s="3">
        <f t="shared" si="103"/>
        <v>1.4567090663628079E-3</v>
      </c>
      <c r="KC41" s="3">
        <f t="shared" si="104"/>
        <v>1.4649250742307693E-3</v>
      </c>
      <c r="KD41" s="3">
        <v>13</v>
      </c>
      <c r="KE41" s="3">
        <f t="shared" si="105"/>
        <v>35263.672307692308</v>
      </c>
      <c r="KF41" s="3">
        <f t="shared" si="58"/>
        <v>15366.332307692308</v>
      </c>
      <c r="KG41" s="3">
        <f t="shared" si="59"/>
        <v>12029.156153846154</v>
      </c>
      <c r="KH41" s="3">
        <f t="shared" si="60"/>
        <v>11396.049230769231</v>
      </c>
      <c r="KI41" s="3">
        <f t="shared" si="61"/>
        <v>10726.324615384616</v>
      </c>
      <c r="KJ41" s="3">
        <f t="shared" si="62"/>
        <v>10074.788461538461</v>
      </c>
      <c r="KK41" s="3">
        <f t="shared" si="63"/>
        <v>9448.85</v>
      </c>
      <c r="KL41" s="3">
        <f t="shared" si="64"/>
        <v>8830.081538461538</v>
      </c>
      <c r="KM41" s="3">
        <f t="shared" si="65"/>
        <v>8218.6523076923077</v>
      </c>
      <c r="KN41" s="3">
        <f t="shared" si="66"/>
        <v>7570.5038461538461</v>
      </c>
      <c r="KO41" s="3">
        <f t="shared" si="67"/>
        <v>6977.5130769230764</v>
      </c>
      <c r="KP41" s="3">
        <f t="shared" si="68"/>
        <v>6380.8830769230763</v>
      </c>
      <c r="KQ41" s="3">
        <f t="shared" si="69"/>
        <v>5762.0669230769226</v>
      </c>
      <c r="KR41" s="3">
        <f t="shared" si="70"/>
        <v>5148.7146153846152</v>
      </c>
      <c r="KS41" s="3">
        <f t="shared" si="71"/>
        <v>4577.5107692307693</v>
      </c>
      <c r="KT41" s="3">
        <f t="shared" si="72"/>
        <v>3997.0053846153846</v>
      </c>
      <c r="KU41" s="3">
        <f t="shared" si="73"/>
        <v>3423.5192307692309</v>
      </c>
      <c r="KV41" s="3">
        <f t="shared" si="74"/>
        <v>2829.9107692307689</v>
      </c>
      <c r="KW41" s="3">
        <f t="shared" si="75"/>
        <v>2258.1430769230769</v>
      </c>
      <c r="KX41" s="3">
        <f t="shared" si="76"/>
        <v>1690.0846153846153</v>
      </c>
      <c r="KY41" s="3">
        <f t="shared" si="77"/>
        <v>1118.2546153846154</v>
      </c>
      <c r="KZ41" s="3">
        <f t="shared" si="78"/>
        <v>560.99153846153854</v>
      </c>
      <c r="LA41" s="3">
        <f t="shared" si="79"/>
        <v>7.3346153846153843</v>
      </c>
      <c r="LB41" s="3">
        <f t="shared" si="80"/>
        <v>1.833076923076923</v>
      </c>
    </row>
    <row r="42" spans="1:314">
      <c r="A42" s="7">
        <v>280000</v>
      </c>
      <c r="B42" s="7">
        <v>2327645.85</v>
      </c>
      <c r="C42" s="7">
        <v>5418018912201</v>
      </c>
      <c r="D42" s="11">
        <f t="shared" si="81"/>
        <v>83709178.77734375</v>
      </c>
      <c r="E42" s="11">
        <f t="shared" si="82"/>
        <v>0.3325208357142857</v>
      </c>
      <c r="F42" s="11">
        <f t="shared" si="83"/>
        <v>2325193.8450945187</v>
      </c>
      <c r="G42" s="11">
        <f t="shared" si="84"/>
        <v>2330097.8549054815</v>
      </c>
      <c r="H42" s="11">
        <f t="shared" si="85"/>
        <v>2.9658084758858657E-5</v>
      </c>
      <c r="I42" s="11">
        <f t="shared" si="86"/>
        <v>2.972063590440665E-5</v>
      </c>
      <c r="J42" s="1"/>
      <c r="K42" s="7">
        <v>280000</v>
      </c>
      <c r="L42" s="7">
        <v>78400000000</v>
      </c>
      <c r="M42" s="1"/>
      <c r="N42" s="7">
        <v>0</v>
      </c>
      <c r="O42" s="7">
        <v>0</v>
      </c>
      <c r="P42" s="7">
        <v>6944.03</v>
      </c>
      <c r="Q42" s="7">
        <v>50861471.270000003</v>
      </c>
      <c r="R42" s="11">
        <f t="shared" si="33"/>
        <v>2641918.6291000098</v>
      </c>
      <c r="S42" s="11">
        <f t="shared" si="87"/>
        <v>6508.4233384158597</v>
      </c>
      <c r="T42" s="11">
        <f t="shared" si="88"/>
        <v>7379.6366615841398</v>
      </c>
      <c r="U42" s="1"/>
      <c r="V42" s="1"/>
      <c r="W42" s="5">
        <v>356.04</v>
      </c>
      <c r="X42" s="5">
        <f t="shared" si="89"/>
        <v>1.2715714285714285E-3</v>
      </c>
      <c r="Y42" s="5">
        <f t="shared" si="90"/>
        <v>0.66747559285714286</v>
      </c>
      <c r="Z42" s="5">
        <v>87293.6</v>
      </c>
      <c r="AA42" s="5">
        <v>7898819951</v>
      </c>
      <c r="AB42" s="1"/>
      <c r="AC42" s="5">
        <v>4672329.1500000004</v>
      </c>
      <c r="AD42" s="1"/>
      <c r="AE42" s="1"/>
      <c r="AF42" s="5">
        <v>33.705511569999999</v>
      </c>
      <c r="AG42" s="12">
        <v>4.6435185185185182E-3</v>
      </c>
      <c r="AH42" s="5">
        <v>2.21</v>
      </c>
      <c r="AI42" s="5">
        <v>6.11</v>
      </c>
      <c r="AJ42" s="5">
        <v>3.1</v>
      </c>
      <c r="AK42" s="5">
        <v>11.5</v>
      </c>
      <c r="AL42" s="5">
        <v>3.33</v>
      </c>
      <c r="AM42" s="5">
        <v>13.05</v>
      </c>
      <c r="AN42" s="5">
        <v>3.44</v>
      </c>
      <c r="AO42" s="5">
        <v>13.92</v>
      </c>
      <c r="AP42" s="5">
        <v>3.54</v>
      </c>
      <c r="AQ42" s="5">
        <v>14.74</v>
      </c>
      <c r="AR42" s="5">
        <v>3.63</v>
      </c>
      <c r="AS42" s="5">
        <v>15.61</v>
      </c>
      <c r="AT42" s="5">
        <v>3.78</v>
      </c>
      <c r="AU42" s="5">
        <v>17.079999999999998</v>
      </c>
      <c r="AV42" s="5">
        <v>3.86</v>
      </c>
      <c r="AW42" s="5">
        <v>17.760000000000002</v>
      </c>
      <c r="AX42" s="5">
        <v>3.92</v>
      </c>
      <c r="AY42" s="5">
        <v>18.260000000000002</v>
      </c>
      <c r="AZ42" s="5">
        <v>3.99</v>
      </c>
      <c r="BA42" s="5">
        <v>18.71</v>
      </c>
      <c r="BB42" s="5">
        <v>4.0999999999999996</v>
      </c>
      <c r="BC42" s="5">
        <v>19.98</v>
      </c>
      <c r="BD42" s="5">
        <v>4.3600000000000003</v>
      </c>
      <c r="BE42" s="5">
        <v>22.3</v>
      </c>
      <c r="BF42" s="5">
        <v>4.46</v>
      </c>
      <c r="BG42" s="5">
        <v>23.5</v>
      </c>
      <c r="BH42" s="5">
        <v>4.6100000000000003</v>
      </c>
      <c r="BI42" s="5">
        <v>25.11</v>
      </c>
      <c r="BJ42" s="5">
        <v>4.8099999999999996</v>
      </c>
      <c r="BK42" s="5">
        <v>26.99</v>
      </c>
      <c r="BL42" s="5">
        <v>5.07</v>
      </c>
      <c r="BM42" s="7">
        <v>30.51</v>
      </c>
      <c r="BN42" s="7">
        <v>5.31</v>
      </c>
      <c r="BO42" s="7">
        <v>33.909999999999997</v>
      </c>
      <c r="BP42" s="7">
        <v>5.67</v>
      </c>
      <c r="BQ42" s="7">
        <v>38.49</v>
      </c>
      <c r="BR42" s="7">
        <v>6.21</v>
      </c>
      <c r="BS42" s="7">
        <v>47.61</v>
      </c>
      <c r="BT42" s="7">
        <v>7.05</v>
      </c>
      <c r="BU42" s="7">
        <v>62.83</v>
      </c>
      <c r="BV42" s="7">
        <v>8.9</v>
      </c>
      <c r="BW42" s="7">
        <v>99.6</v>
      </c>
      <c r="BX42" s="7">
        <v>11.93</v>
      </c>
      <c r="BY42" s="7">
        <v>196.45</v>
      </c>
      <c r="BZ42" s="7">
        <v>105.35</v>
      </c>
      <c r="CA42" s="7">
        <v>16767.189999999999</v>
      </c>
      <c r="CB42" s="7">
        <v>462.96</v>
      </c>
      <c r="CC42" s="7">
        <v>2555825.2599999998</v>
      </c>
      <c r="CD42" s="1"/>
      <c r="CE42" s="1"/>
      <c r="CF42" s="1"/>
      <c r="CG42" s="1"/>
      <c r="CH42" s="7">
        <v>42.12</v>
      </c>
      <c r="CI42" s="7">
        <v>2494.5</v>
      </c>
      <c r="CJ42" s="7">
        <v>63.99</v>
      </c>
      <c r="CK42" s="7">
        <v>5191.8100000000004</v>
      </c>
      <c r="CL42" s="7">
        <v>70.12</v>
      </c>
      <c r="CM42" s="7">
        <v>6095.32</v>
      </c>
      <c r="CN42" s="7">
        <v>72.86</v>
      </c>
      <c r="CO42" s="7">
        <v>6583.04</v>
      </c>
      <c r="CP42" s="7">
        <v>75.290000000000006</v>
      </c>
      <c r="CQ42" s="7">
        <v>7026.89</v>
      </c>
      <c r="CR42" s="7">
        <v>77.67</v>
      </c>
      <c r="CS42" s="7">
        <v>7527.43</v>
      </c>
      <c r="CT42" s="7">
        <v>80.89</v>
      </c>
      <c r="CU42" s="7">
        <v>8234.4699999999993</v>
      </c>
      <c r="CV42" s="7">
        <v>82.73</v>
      </c>
      <c r="CW42" s="7">
        <v>8611.93</v>
      </c>
      <c r="CX42" s="7">
        <v>84.36</v>
      </c>
      <c r="CY42" s="7">
        <v>8916.2800000000007</v>
      </c>
      <c r="CZ42" s="7">
        <v>86.8</v>
      </c>
      <c r="DA42" s="7">
        <v>9273.2999999999993</v>
      </c>
      <c r="DB42" s="7">
        <v>89.73</v>
      </c>
      <c r="DC42" s="7">
        <v>9998.0499999999993</v>
      </c>
      <c r="DD42" s="7">
        <v>96.11</v>
      </c>
      <c r="DE42" s="7">
        <v>11243.11</v>
      </c>
      <c r="DF42" s="7">
        <v>98.39</v>
      </c>
      <c r="DG42" s="7">
        <v>11849.83</v>
      </c>
      <c r="DH42" s="7">
        <v>102.43</v>
      </c>
      <c r="DI42" s="7">
        <v>12795.89</v>
      </c>
      <c r="DJ42" s="7">
        <v>107.03</v>
      </c>
      <c r="DK42" s="7">
        <v>13757.17</v>
      </c>
      <c r="DL42" s="7">
        <v>113.54</v>
      </c>
      <c r="DM42" s="7">
        <v>15797.9</v>
      </c>
      <c r="DN42" s="7">
        <v>119.92</v>
      </c>
      <c r="DO42" s="7">
        <v>17884.36</v>
      </c>
      <c r="DP42" s="7">
        <v>128.94</v>
      </c>
      <c r="DQ42" s="7">
        <v>20566.8</v>
      </c>
      <c r="DR42" s="7">
        <v>142.32</v>
      </c>
      <c r="DS42" s="7">
        <v>25884.28</v>
      </c>
      <c r="DT42" s="7">
        <v>163.02000000000001</v>
      </c>
      <c r="DU42" s="7">
        <v>34867.760000000002</v>
      </c>
      <c r="DV42" s="7">
        <v>209.67</v>
      </c>
      <c r="DW42" s="7">
        <v>56944.65</v>
      </c>
      <c r="DX42" s="7">
        <v>284.83</v>
      </c>
      <c r="DY42" s="7">
        <v>114432.71</v>
      </c>
      <c r="DZ42" s="7">
        <v>2461.54</v>
      </c>
      <c r="EA42" s="7">
        <v>8865652.0399999991</v>
      </c>
      <c r="EB42" s="7">
        <v>8080.12</v>
      </c>
      <c r="EC42" s="7">
        <v>396918077.69999999</v>
      </c>
      <c r="ED42" s="11">
        <f t="shared" si="91"/>
        <v>331629738.48559999</v>
      </c>
      <c r="EE42" s="11">
        <f t="shared" si="92"/>
        <v>3199.6513404356601</v>
      </c>
      <c r="EF42" s="11">
        <f t="shared" si="93"/>
        <v>12960.588659564339</v>
      </c>
      <c r="EG42" s="1"/>
      <c r="EH42" s="7">
        <v>528.636889</v>
      </c>
      <c r="EI42" s="7">
        <v>629.93117070000005</v>
      </c>
      <c r="EJ42" s="7">
        <v>645.0187439</v>
      </c>
      <c r="EK42" s="7">
        <v>650.21238819999996</v>
      </c>
      <c r="EL42" s="7">
        <v>653.1761176</v>
      </c>
      <c r="EM42" s="7">
        <v>657.32013570000004</v>
      </c>
      <c r="EN42" s="7">
        <v>665.42255250000005</v>
      </c>
      <c r="EO42" s="7">
        <v>669.30420270000002</v>
      </c>
      <c r="EP42" s="7">
        <v>671.78589469999997</v>
      </c>
      <c r="EQ42" s="7">
        <v>675.09469539999998</v>
      </c>
      <c r="ER42" s="7">
        <v>678.74192389999996</v>
      </c>
      <c r="ES42" s="7">
        <v>682.76560059999997</v>
      </c>
      <c r="ET42" s="7">
        <v>686.60651029999997</v>
      </c>
      <c r="EU42" s="7">
        <v>689.61789680000004</v>
      </c>
      <c r="EV42" s="7">
        <v>694.92315040000005</v>
      </c>
      <c r="EW42" s="7">
        <v>697.50398270000005</v>
      </c>
      <c r="EX42" s="7">
        <v>702.10216679999996</v>
      </c>
      <c r="EY42" s="7">
        <v>705.89324650000003</v>
      </c>
      <c r="EZ42" s="7">
        <v>709.7594838</v>
      </c>
      <c r="FA42" s="7">
        <v>712.89256720000003</v>
      </c>
      <c r="FB42" s="7">
        <v>717.31678629999999</v>
      </c>
      <c r="FC42" s="7">
        <v>720.93649630000004</v>
      </c>
      <c r="FD42" s="7">
        <v>724.6637154</v>
      </c>
      <c r="FE42" s="7">
        <v>724.68208830000003</v>
      </c>
      <c r="FF42" s="1"/>
      <c r="FG42" s="7">
        <v>100</v>
      </c>
      <c r="FH42" s="7">
        <v>100</v>
      </c>
      <c r="FI42" s="7">
        <v>100</v>
      </c>
      <c r="FJ42" s="7">
        <v>100</v>
      </c>
      <c r="FK42" s="7">
        <v>100</v>
      </c>
      <c r="FL42" s="7">
        <v>100</v>
      </c>
      <c r="FM42" s="7">
        <v>100</v>
      </c>
      <c r="FN42" s="7">
        <v>100</v>
      </c>
      <c r="FO42" s="7">
        <v>100</v>
      </c>
      <c r="FP42" s="7">
        <v>100</v>
      </c>
      <c r="FQ42" s="7">
        <v>100</v>
      </c>
      <c r="FR42" s="7">
        <v>100</v>
      </c>
      <c r="FS42" s="7">
        <v>100</v>
      </c>
      <c r="FT42" s="7">
        <v>100</v>
      </c>
      <c r="FU42" s="7">
        <v>100</v>
      </c>
      <c r="FV42" s="7">
        <v>100</v>
      </c>
      <c r="FW42" s="7">
        <v>100</v>
      </c>
      <c r="FX42" s="7">
        <v>100</v>
      </c>
      <c r="FY42" s="7">
        <v>100</v>
      </c>
      <c r="FZ42" s="7">
        <v>100</v>
      </c>
      <c r="GA42" s="7">
        <v>100</v>
      </c>
      <c r="GB42" s="7">
        <v>100</v>
      </c>
      <c r="GC42" s="7">
        <v>100</v>
      </c>
      <c r="GD42" s="7">
        <v>100</v>
      </c>
      <c r="GE42" s="1"/>
      <c r="GF42" s="7">
        <v>535224.13</v>
      </c>
      <c r="GG42" s="7">
        <v>233199.53</v>
      </c>
      <c r="GH42" s="7">
        <v>182550.56</v>
      </c>
      <c r="GI42" s="7">
        <v>172941.65</v>
      </c>
      <c r="GJ42" s="7">
        <v>162777.54999999999</v>
      </c>
      <c r="GK42" s="7">
        <v>152889.74</v>
      </c>
      <c r="GL42" s="7">
        <v>143389.60999999999</v>
      </c>
      <c r="GM42" s="7">
        <v>133998.98000000001</v>
      </c>
      <c r="GN42" s="7">
        <v>124720.03</v>
      </c>
      <c r="GO42" s="7">
        <v>114883.83</v>
      </c>
      <c r="GP42" s="7">
        <v>105884.48</v>
      </c>
      <c r="GQ42" s="7">
        <v>96829.74</v>
      </c>
      <c r="GR42" s="7">
        <v>87438.46</v>
      </c>
      <c r="GS42" s="7">
        <v>78130.34</v>
      </c>
      <c r="GT42" s="7">
        <v>69461.429999999993</v>
      </c>
      <c r="GU42" s="7">
        <v>60651.75</v>
      </c>
      <c r="GV42" s="7">
        <v>51949.19</v>
      </c>
      <c r="GW42" s="7">
        <v>42941.760000000002</v>
      </c>
      <c r="GX42" s="7">
        <v>34265.75</v>
      </c>
      <c r="GY42" s="7">
        <v>25645.759999999998</v>
      </c>
      <c r="GZ42" s="7">
        <v>16968.53</v>
      </c>
      <c r="HA42" s="7">
        <v>8512.33</v>
      </c>
      <c r="HB42" s="7">
        <v>111.31</v>
      </c>
      <c r="HC42" s="7">
        <v>27.83</v>
      </c>
      <c r="HD42" s="1"/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1"/>
      <c r="HN42" s="4" t="s">
        <v>113</v>
      </c>
      <c r="HO42" s="7">
        <v>417.94987650000002</v>
      </c>
      <c r="HP42" s="7">
        <v>174955.49299999999</v>
      </c>
      <c r="HQ42" s="1"/>
      <c r="HR42" s="7">
        <v>42.996784900000002</v>
      </c>
      <c r="HS42" s="7">
        <v>7990.209793</v>
      </c>
      <c r="HT42" s="7">
        <v>42.45591683</v>
      </c>
      <c r="HU42" s="7">
        <v>7777.396299</v>
      </c>
      <c r="HV42" s="7">
        <v>42.151280020000002</v>
      </c>
      <c r="HW42" s="7">
        <v>7673.405702</v>
      </c>
      <c r="HX42" s="7">
        <v>41.791621720000002</v>
      </c>
      <c r="HY42" s="7">
        <v>7572.2427520000001</v>
      </c>
      <c r="HZ42" s="7">
        <v>41.867709869999999</v>
      </c>
      <c r="IA42" s="7">
        <v>7540.4300880000001</v>
      </c>
      <c r="IB42" s="7">
        <v>41.80570745</v>
      </c>
      <c r="IC42" s="7">
        <v>7520.4003089999997</v>
      </c>
      <c r="ID42" s="7">
        <v>41.389146709999999</v>
      </c>
      <c r="IE42" s="7">
        <v>7466.4486870000001</v>
      </c>
      <c r="IF42" s="7">
        <v>41.384867839999998</v>
      </c>
      <c r="IG42" s="7">
        <v>7435.5652399999999</v>
      </c>
      <c r="IH42" s="7">
        <v>41.096814629999997</v>
      </c>
      <c r="II42" s="7">
        <v>7387.9951549999996</v>
      </c>
      <c r="IJ42" s="7">
        <v>0</v>
      </c>
      <c r="IK42" s="7">
        <v>0</v>
      </c>
      <c r="IL42" s="1"/>
      <c r="IM42" s="1"/>
      <c r="IN42" s="1"/>
      <c r="IO42" s="1"/>
      <c r="IP42" s="1"/>
      <c r="IS42" s="3">
        <f t="shared" si="94"/>
        <v>1.6694462809917355E-3</v>
      </c>
      <c r="IT42">
        <f t="shared" si="95"/>
        <v>4840000</v>
      </c>
      <c r="IV42" s="3">
        <f t="shared" si="106"/>
        <v>6.6108498769331823E-4</v>
      </c>
      <c r="IW42" s="3">
        <f t="shared" si="107"/>
        <v>2.6778075742901527E-3</v>
      </c>
      <c r="IY42" s="3">
        <f t="shared" si="96"/>
        <v>1</v>
      </c>
      <c r="IZ42" s="3">
        <f t="shared" si="97"/>
        <v>1</v>
      </c>
      <c r="JA42" s="3">
        <f t="shared" si="36"/>
        <v>1</v>
      </c>
      <c r="JB42" s="3">
        <f t="shared" si="37"/>
        <v>1</v>
      </c>
      <c r="JC42" s="3">
        <f t="shared" si="38"/>
        <v>1</v>
      </c>
      <c r="JD42" s="3">
        <f t="shared" si="39"/>
        <v>1</v>
      </c>
      <c r="JE42" s="3">
        <f t="shared" si="40"/>
        <v>1</v>
      </c>
      <c r="JF42" s="3">
        <f t="shared" si="41"/>
        <v>1</v>
      </c>
      <c r="JG42" s="3">
        <f t="shared" si="42"/>
        <v>1</v>
      </c>
      <c r="JH42" s="3">
        <f t="shared" si="43"/>
        <v>1</v>
      </c>
      <c r="JI42" s="3">
        <f t="shared" si="44"/>
        <v>1</v>
      </c>
      <c r="JJ42" s="3">
        <f t="shared" si="45"/>
        <v>1</v>
      </c>
      <c r="JK42" s="3">
        <f t="shared" si="46"/>
        <v>1</v>
      </c>
      <c r="JL42" s="3">
        <f t="shared" si="47"/>
        <v>1</v>
      </c>
      <c r="JM42" s="3">
        <f t="shared" si="48"/>
        <v>1</v>
      </c>
      <c r="JN42" s="3">
        <f t="shared" si="49"/>
        <v>1</v>
      </c>
      <c r="JO42" s="3">
        <f t="shared" si="50"/>
        <v>1</v>
      </c>
      <c r="JP42" s="3">
        <f t="shared" si="51"/>
        <v>1</v>
      </c>
      <c r="JQ42" s="3">
        <f t="shared" si="52"/>
        <v>1</v>
      </c>
      <c r="JR42" s="3">
        <f t="shared" si="53"/>
        <v>1</v>
      </c>
      <c r="JS42" s="3">
        <f t="shared" si="54"/>
        <v>1</v>
      </c>
      <c r="JT42" s="3">
        <f t="shared" si="55"/>
        <v>1</v>
      </c>
      <c r="JU42" s="3">
        <f t="shared" si="56"/>
        <v>1</v>
      </c>
      <c r="JV42" s="3">
        <f t="shared" si="57"/>
        <v>1</v>
      </c>
      <c r="JW42" s="14">
        <f t="shared" si="98"/>
        <v>16.895246210741906</v>
      </c>
      <c r="JX42" s="1">
        <f t="shared" si="99"/>
        <v>417.94987650000002</v>
      </c>
      <c r="JY42" s="1">
        <f t="shared" si="100"/>
        <v>273.39373363472987</v>
      </c>
      <c r="JZ42" s="11">
        <f t="shared" si="101"/>
        <v>413.51859773145242</v>
      </c>
      <c r="KA42" s="11">
        <f t="shared" si="102"/>
        <v>422.38115526854762</v>
      </c>
      <c r="KB42" s="3">
        <f t="shared" si="103"/>
        <v>1.4768521347551871E-3</v>
      </c>
      <c r="KC42" s="3">
        <f t="shared" si="104"/>
        <v>1.4926781303571429E-3</v>
      </c>
      <c r="KD42" s="3">
        <v>14</v>
      </c>
      <c r="KE42" s="3">
        <f t="shared" si="105"/>
        <v>38230.294999999998</v>
      </c>
      <c r="KF42" s="3">
        <f t="shared" si="58"/>
        <v>16657.109285714287</v>
      </c>
      <c r="KG42" s="3">
        <f t="shared" si="59"/>
        <v>13039.325714285715</v>
      </c>
      <c r="KH42" s="3">
        <f t="shared" si="60"/>
        <v>12352.975</v>
      </c>
      <c r="KI42" s="3">
        <f t="shared" si="61"/>
        <v>11626.967857142856</v>
      </c>
      <c r="KJ42" s="3">
        <f t="shared" si="62"/>
        <v>10920.695714285714</v>
      </c>
      <c r="KK42" s="3">
        <f t="shared" si="63"/>
        <v>10242.115</v>
      </c>
      <c r="KL42" s="3">
        <f t="shared" si="64"/>
        <v>9571.3557142857153</v>
      </c>
      <c r="KM42" s="3">
        <f t="shared" si="65"/>
        <v>8908.5735714285711</v>
      </c>
      <c r="KN42" s="3">
        <f t="shared" si="66"/>
        <v>8205.987857142858</v>
      </c>
      <c r="KO42" s="3">
        <f t="shared" si="67"/>
        <v>7563.1771428571428</v>
      </c>
      <c r="KP42" s="3">
        <f t="shared" si="68"/>
        <v>6916.4100000000008</v>
      </c>
      <c r="KQ42" s="3">
        <f t="shared" si="69"/>
        <v>6245.6042857142866</v>
      </c>
      <c r="KR42" s="3">
        <f t="shared" si="70"/>
        <v>5580.738571428571</v>
      </c>
      <c r="KS42" s="3">
        <f t="shared" si="71"/>
        <v>4961.5307142857137</v>
      </c>
      <c r="KT42" s="3">
        <f t="shared" si="72"/>
        <v>4332.2678571428569</v>
      </c>
      <c r="KU42" s="3">
        <f t="shared" si="73"/>
        <v>3710.6564285714289</v>
      </c>
      <c r="KV42" s="3">
        <f t="shared" si="74"/>
        <v>3067.2685714285717</v>
      </c>
      <c r="KW42" s="3">
        <f t="shared" si="75"/>
        <v>2447.5535714285716</v>
      </c>
      <c r="KX42" s="3">
        <f t="shared" si="76"/>
        <v>1831.84</v>
      </c>
      <c r="KY42" s="3">
        <f t="shared" si="77"/>
        <v>1212.0378571428571</v>
      </c>
      <c r="KZ42" s="3">
        <f t="shared" si="78"/>
        <v>608.02357142857147</v>
      </c>
      <c r="LA42" s="3">
        <f t="shared" si="79"/>
        <v>7.9507142857142856</v>
      </c>
      <c r="LB42" s="3">
        <f t="shared" si="80"/>
        <v>1.9878571428571428</v>
      </c>
    </row>
    <row r="43" spans="1:314">
      <c r="A43" s="7">
        <v>300000</v>
      </c>
      <c r="B43" s="7">
        <v>2458818.29</v>
      </c>
      <c r="C43" s="7">
        <v>6045866091002</v>
      </c>
      <c r="D43" s="11">
        <f t="shared" si="81"/>
        <v>78707763.475585937</v>
      </c>
      <c r="E43" s="11">
        <f t="shared" si="82"/>
        <v>0.32784243866666668</v>
      </c>
      <c r="F43" s="11">
        <f t="shared" si="83"/>
        <v>2456440.6637880253</v>
      </c>
      <c r="G43" s="11">
        <f t="shared" si="84"/>
        <v>2461195.9162119748</v>
      </c>
      <c r="H43" s="11">
        <f t="shared" si="85"/>
        <v>2.7293785153200279E-5</v>
      </c>
      <c r="I43" s="11">
        <f t="shared" si="86"/>
        <v>2.7346621291244165E-5</v>
      </c>
      <c r="J43" s="1"/>
      <c r="K43" s="7">
        <v>300000</v>
      </c>
      <c r="L43" s="7">
        <v>90000000000</v>
      </c>
      <c r="M43" s="1"/>
      <c r="N43" s="7">
        <v>0</v>
      </c>
      <c r="O43" s="7">
        <v>0</v>
      </c>
      <c r="P43" s="7">
        <v>7269.19</v>
      </c>
      <c r="Q43" s="7">
        <v>57268574.649999999</v>
      </c>
      <c r="R43" s="11">
        <f t="shared" si="33"/>
        <v>4427451.393900007</v>
      </c>
      <c r="S43" s="11">
        <f t="shared" si="87"/>
        <v>6705.2775343499889</v>
      </c>
      <c r="T43" s="11">
        <f t="shared" si="88"/>
        <v>7833.1024656500103</v>
      </c>
      <c r="U43" s="1"/>
      <c r="V43" s="1"/>
      <c r="W43" s="5">
        <v>427.06</v>
      </c>
      <c r="X43" s="5">
        <f t="shared" si="89"/>
        <v>1.4235333333333334E-3</v>
      </c>
      <c r="Y43" s="5">
        <f t="shared" si="90"/>
        <v>0.67215422800000002</v>
      </c>
      <c r="Z43" s="5">
        <v>90004.87</v>
      </c>
      <c r="AA43" s="5">
        <v>8562541527</v>
      </c>
      <c r="AB43" s="1"/>
      <c r="AC43" s="5">
        <v>5041156.71</v>
      </c>
      <c r="AD43" s="1"/>
      <c r="AE43" s="1"/>
      <c r="AF43" s="5">
        <v>33.949741289999999</v>
      </c>
      <c r="AG43" s="12">
        <v>5.2326388888888882E-3</v>
      </c>
      <c r="AH43" s="5">
        <v>2.3199999999999998</v>
      </c>
      <c r="AI43" s="5">
        <v>6.84</v>
      </c>
      <c r="AJ43" s="5">
        <v>2.97</v>
      </c>
      <c r="AK43" s="5">
        <v>10.61</v>
      </c>
      <c r="AL43" s="5">
        <v>3.34</v>
      </c>
      <c r="AM43" s="5">
        <v>14.24</v>
      </c>
      <c r="AN43" s="5">
        <v>3.46</v>
      </c>
      <c r="AO43" s="5">
        <v>15.22</v>
      </c>
      <c r="AP43" s="5">
        <v>3.47</v>
      </c>
      <c r="AQ43" s="5">
        <v>15.29</v>
      </c>
      <c r="AR43" s="5">
        <v>3.57</v>
      </c>
      <c r="AS43" s="5">
        <v>15.97</v>
      </c>
      <c r="AT43" s="5">
        <v>3.7</v>
      </c>
      <c r="AU43" s="5">
        <v>17.14</v>
      </c>
      <c r="AV43" s="5">
        <v>3.84</v>
      </c>
      <c r="AW43" s="5">
        <v>18.399999999999999</v>
      </c>
      <c r="AX43" s="5">
        <v>4.12</v>
      </c>
      <c r="AY43" s="5">
        <v>22.64</v>
      </c>
      <c r="AZ43" s="5">
        <v>4.2300000000000004</v>
      </c>
      <c r="BA43" s="5">
        <v>23.87</v>
      </c>
      <c r="BB43" s="5">
        <v>4.3099999999999996</v>
      </c>
      <c r="BC43" s="5">
        <v>24.75</v>
      </c>
      <c r="BD43" s="5">
        <v>4.42</v>
      </c>
      <c r="BE43" s="5">
        <v>26.04</v>
      </c>
      <c r="BF43" s="5">
        <v>4.57</v>
      </c>
      <c r="BG43" s="5">
        <v>28.21</v>
      </c>
      <c r="BH43" s="5">
        <v>4.6100000000000003</v>
      </c>
      <c r="BI43" s="5">
        <v>28.65</v>
      </c>
      <c r="BJ43" s="5">
        <v>4.8099999999999996</v>
      </c>
      <c r="BK43" s="5">
        <v>30.87</v>
      </c>
      <c r="BL43" s="5">
        <v>5.22</v>
      </c>
      <c r="BM43" s="7">
        <v>37.14</v>
      </c>
      <c r="BN43" s="7">
        <v>5.62</v>
      </c>
      <c r="BO43" s="7">
        <v>44.36</v>
      </c>
      <c r="BP43" s="7">
        <v>5.98</v>
      </c>
      <c r="BQ43" s="7">
        <v>50.58</v>
      </c>
      <c r="BR43" s="7">
        <v>6.58</v>
      </c>
      <c r="BS43" s="7">
        <v>62.44</v>
      </c>
      <c r="BT43" s="7">
        <v>7.57</v>
      </c>
      <c r="BU43" s="7">
        <v>82.21</v>
      </c>
      <c r="BV43" s="7">
        <v>9.1300000000000008</v>
      </c>
      <c r="BW43" s="7">
        <v>120.89</v>
      </c>
      <c r="BX43" s="7">
        <v>11.89</v>
      </c>
      <c r="BY43" s="7">
        <v>216.93</v>
      </c>
      <c r="BZ43" s="7">
        <v>114.43</v>
      </c>
      <c r="CA43" s="7">
        <v>19170.59</v>
      </c>
      <c r="CB43" s="7">
        <v>881.26</v>
      </c>
      <c r="CC43" s="7">
        <v>5776966.6600000001</v>
      </c>
      <c r="CD43" s="1"/>
      <c r="CE43" s="1"/>
      <c r="CF43" s="1"/>
      <c r="CG43" s="1"/>
      <c r="CH43" s="7">
        <v>44.43</v>
      </c>
      <c r="CI43" s="7">
        <v>2893.39</v>
      </c>
      <c r="CJ43" s="7">
        <v>61.01</v>
      </c>
      <c r="CK43" s="7">
        <v>4844.55</v>
      </c>
      <c r="CL43" s="7">
        <v>69.349999999999994</v>
      </c>
      <c r="CM43" s="7">
        <v>6756.21</v>
      </c>
      <c r="CN43" s="7">
        <v>72.650000000000006</v>
      </c>
      <c r="CO43" s="7">
        <v>7336.71</v>
      </c>
      <c r="CP43" s="7">
        <v>72.900000000000006</v>
      </c>
      <c r="CQ43" s="7">
        <v>7375.86</v>
      </c>
      <c r="CR43" s="7">
        <v>75.56</v>
      </c>
      <c r="CS43" s="7">
        <v>7763.1</v>
      </c>
      <c r="CT43" s="7">
        <v>78.739999999999995</v>
      </c>
      <c r="CU43" s="7">
        <v>8386.3799999999992</v>
      </c>
      <c r="CV43" s="7">
        <v>82.38</v>
      </c>
      <c r="CW43" s="7">
        <v>9121.18</v>
      </c>
      <c r="CX43" s="7">
        <v>89.55</v>
      </c>
      <c r="CY43" s="7">
        <v>11546.07</v>
      </c>
      <c r="CZ43" s="7">
        <v>92.4</v>
      </c>
      <c r="DA43" s="7">
        <v>12254.32</v>
      </c>
      <c r="DB43" s="7">
        <v>94.54</v>
      </c>
      <c r="DC43" s="7">
        <v>12778.56</v>
      </c>
      <c r="DD43" s="7">
        <v>97.38</v>
      </c>
      <c r="DE43" s="7">
        <v>13496.28</v>
      </c>
      <c r="DF43" s="7">
        <v>101.29</v>
      </c>
      <c r="DG43" s="7">
        <v>14805.09</v>
      </c>
      <c r="DH43" s="7">
        <v>102.4</v>
      </c>
      <c r="DI43" s="7">
        <v>15076.26</v>
      </c>
      <c r="DJ43" s="7">
        <v>107.33</v>
      </c>
      <c r="DK43" s="7">
        <v>16318.81</v>
      </c>
      <c r="DL43" s="7">
        <v>118</v>
      </c>
      <c r="DM43" s="7">
        <v>20118.28</v>
      </c>
      <c r="DN43" s="7">
        <v>127.65</v>
      </c>
      <c r="DO43" s="7">
        <v>24140.91</v>
      </c>
      <c r="DP43" s="7">
        <v>137.01</v>
      </c>
      <c r="DQ43" s="7">
        <v>27983.87</v>
      </c>
      <c r="DR43" s="7">
        <v>152</v>
      </c>
      <c r="DS43" s="7">
        <v>34996.699999999997</v>
      </c>
      <c r="DT43" s="7">
        <v>175.68</v>
      </c>
      <c r="DU43" s="7">
        <v>46060.5</v>
      </c>
      <c r="DV43" s="7">
        <v>214.61</v>
      </c>
      <c r="DW43" s="7">
        <v>69184.17</v>
      </c>
      <c r="DX43" s="7">
        <v>284.58</v>
      </c>
      <c r="DY43" s="7">
        <v>127026.42</v>
      </c>
      <c r="DZ43" s="7">
        <v>2669.11</v>
      </c>
      <c r="EA43" s="7">
        <v>10170306.83</v>
      </c>
      <c r="EB43" s="7">
        <v>13500.62</v>
      </c>
      <c r="EC43" s="7">
        <v>931235843.5</v>
      </c>
      <c r="ED43" s="11">
        <f t="shared" si="91"/>
        <v>748969103.11559999</v>
      </c>
      <c r="EE43" s="11">
        <f t="shared" si="92"/>
        <v>6166.1836302320517</v>
      </c>
      <c r="EF43" s="11">
        <f t="shared" si="93"/>
        <v>20835.05636976795</v>
      </c>
      <c r="EG43" s="1"/>
      <c r="EH43" s="7">
        <v>558.66030639999997</v>
      </c>
      <c r="EI43" s="7">
        <v>625.15723370000001</v>
      </c>
      <c r="EJ43" s="7">
        <v>653.27682379999999</v>
      </c>
      <c r="EK43" s="7">
        <v>657.74077850000003</v>
      </c>
      <c r="EL43" s="7">
        <v>659.06851789999996</v>
      </c>
      <c r="EM43" s="7">
        <v>662.42709279999997</v>
      </c>
      <c r="EN43" s="7">
        <v>669.71587280000006</v>
      </c>
      <c r="EO43" s="7">
        <v>672.62371489999998</v>
      </c>
      <c r="EP43" s="7">
        <v>676.1644344</v>
      </c>
      <c r="EQ43" s="7">
        <v>679.7041408</v>
      </c>
      <c r="ER43" s="7">
        <v>681.47021819999998</v>
      </c>
      <c r="ES43" s="7">
        <v>684.77446299999997</v>
      </c>
      <c r="ET43" s="7">
        <v>688.96089940000002</v>
      </c>
      <c r="EU43" s="7">
        <v>690.6829467</v>
      </c>
      <c r="EV43" s="7">
        <v>693.32879349999996</v>
      </c>
      <c r="EW43" s="7">
        <v>698.53305799999998</v>
      </c>
      <c r="EX43" s="7">
        <v>702.63861080000004</v>
      </c>
      <c r="EY43" s="7">
        <v>705.39307859999997</v>
      </c>
      <c r="EZ43" s="7">
        <v>709.23969869999996</v>
      </c>
      <c r="FA43" s="7">
        <v>713.11100450000004</v>
      </c>
      <c r="FB43" s="7">
        <v>716.77637449999997</v>
      </c>
      <c r="FC43" s="7">
        <v>720.57264269999996</v>
      </c>
      <c r="FD43" s="7">
        <v>724.66386750000004</v>
      </c>
      <c r="FE43" s="7">
        <v>724.68208830000003</v>
      </c>
      <c r="FF43" s="1"/>
      <c r="FG43" s="7">
        <v>100</v>
      </c>
      <c r="FH43" s="7">
        <v>100</v>
      </c>
      <c r="FI43" s="7">
        <v>100</v>
      </c>
      <c r="FJ43" s="7">
        <v>100</v>
      </c>
      <c r="FK43" s="7">
        <v>100</v>
      </c>
      <c r="FL43" s="7">
        <v>100</v>
      </c>
      <c r="FM43" s="7">
        <v>100</v>
      </c>
      <c r="FN43" s="7">
        <v>100</v>
      </c>
      <c r="FO43" s="7">
        <v>100</v>
      </c>
      <c r="FP43" s="7">
        <v>100</v>
      </c>
      <c r="FQ43" s="7">
        <v>100</v>
      </c>
      <c r="FR43" s="7">
        <v>100</v>
      </c>
      <c r="FS43" s="7">
        <v>100</v>
      </c>
      <c r="FT43" s="7">
        <v>100</v>
      </c>
      <c r="FU43" s="7">
        <v>100</v>
      </c>
      <c r="FV43" s="7">
        <v>100</v>
      </c>
      <c r="FW43" s="7">
        <v>100</v>
      </c>
      <c r="FX43" s="7">
        <v>100</v>
      </c>
      <c r="FY43" s="7">
        <v>100</v>
      </c>
      <c r="FZ43" s="7">
        <v>100</v>
      </c>
      <c r="GA43" s="7">
        <v>100</v>
      </c>
      <c r="GB43" s="7">
        <v>100</v>
      </c>
      <c r="GC43" s="7">
        <v>100</v>
      </c>
      <c r="GD43" s="7">
        <v>100</v>
      </c>
      <c r="GE43" s="1"/>
      <c r="GF43" s="7">
        <v>612082.69999999995</v>
      </c>
      <c r="GG43" s="7">
        <v>266662.57</v>
      </c>
      <c r="GH43" s="7">
        <v>208743.83</v>
      </c>
      <c r="GI43" s="7">
        <v>197755.64</v>
      </c>
      <c r="GJ43" s="7">
        <v>186132.51</v>
      </c>
      <c r="GK43" s="7">
        <v>174825.85</v>
      </c>
      <c r="GL43" s="7">
        <v>163962.12</v>
      </c>
      <c r="GM43" s="7">
        <v>153224.21</v>
      </c>
      <c r="GN43" s="7">
        <v>142613.72</v>
      </c>
      <c r="GO43" s="7">
        <v>131365.72</v>
      </c>
      <c r="GP43" s="7">
        <v>121074.51</v>
      </c>
      <c r="GQ43" s="7">
        <v>110720.09</v>
      </c>
      <c r="GR43" s="7">
        <v>99981.19</v>
      </c>
      <c r="GS43" s="7">
        <v>89337.27</v>
      </c>
      <c r="GT43" s="7">
        <v>79424.08</v>
      </c>
      <c r="GU43" s="7">
        <v>69350.720000000001</v>
      </c>
      <c r="GV43" s="7">
        <v>59399.71</v>
      </c>
      <c r="GW43" s="7">
        <v>49100.28</v>
      </c>
      <c r="GX43" s="7">
        <v>39179.949999999997</v>
      </c>
      <c r="GY43" s="7">
        <v>29323.39</v>
      </c>
      <c r="GZ43" s="7">
        <v>19401.75</v>
      </c>
      <c r="HA43" s="7">
        <v>9733.17</v>
      </c>
      <c r="HB43" s="7">
        <v>127.28</v>
      </c>
      <c r="HC43" s="7">
        <v>31.82</v>
      </c>
      <c r="HD43" s="1"/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1"/>
      <c r="HN43" s="4" t="s">
        <v>112</v>
      </c>
      <c r="HO43" s="7">
        <v>437.61081569999999</v>
      </c>
      <c r="HP43" s="7">
        <v>191614.61240000001</v>
      </c>
      <c r="HQ43" s="1"/>
      <c r="HR43" s="7">
        <v>45.027953240000002</v>
      </c>
      <c r="HS43" s="7">
        <v>10018.96135</v>
      </c>
      <c r="HT43" s="7">
        <v>44.3997131</v>
      </c>
      <c r="HU43" s="7">
        <v>9749.9446389999994</v>
      </c>
      <c r="HV43" s="7">
        <v>43.997971800000002</v>
      </c>
      <c r="HW43" s="7">
        <v>9610.3247979999996</v>
      </c>
      <c r="HX43" s="7">
        <v>43.77107839</v>
      </c>
      <c r="HY43" s="7">
        <v>9489.2419630000004</v>
      </c>
      <c r="HZ43" s="7">
        <v>43.727271350000002</v>
      </c>
      <c r="IA43" s="7">
        <v>9453.6468819999991</v>
      </c>
      <c r="IB43" s="7">
        <v>43.628308930000003</v>
      </c>
      <c r="IC43" s="7">
        <v>9424.9863210000003</v>
      </c>
      <c r="ID43" s="7">
        <v>43.428274360000003</v>
      </c>
      <c r="IE43" s="7">
        <v>9353.6215479999992</v>
      </c>
      <c r="IF43" s="7">
        <v>43.34534051</v>
      </c>
      <c r="IG43" s="7">
        <v>9315.6058529999991</v>
      </c>
      <c r="IH43" s="7">
        <v>43.216775040000002</v>
      </c>
      <c r="II43" s="7">
        <v>9256.8622720000003</v>
      </c>
      <c r="IJ43" s="7">
        <v>0</v>
      </c>
      <c r="IK43" s="7">
        <v>0</v>
      </c>
      <c r="IL43" s="1"/>
      <c r="IM43" s="1"/>
      <c r="IN43" s="1"/>
      <c r="IO43" s="1"/>
      <c r="IP43" s="1"/>
      <c r="IS43" s="3">
        <f t="shared" si="94"/>
        <v>2.7893842975206611E-3</v>
      </c>
      <c r="IT43">
        <f t="shared" si="95"/>
        <v>4840000</v>
      </c>
      <c r="IV43" s="3">
        <f t="shared" si="106"/>
        <v>1.2740048822793494E-3</v>
      </c>
      <c r="IW43" s="3">
        <f t="shared" si="107"/>
        <v>4.3047637127619732E-3</v>
      </c>
      <c r="IY43" s="3">
        <f t="shared" si="96"/>
        <v>1</v>
      </c>
      <c r="IZ43" s="3">
        <f t="shared" si="97"/>
        <v>1</v>
      </c>
      <c r="JA43" s="3">
        <f t="shared" si="36"/>
        <v>1</v>
      </c>
      <c r="JB43" s="3">
        <f t="shared" si="37"/>
        <v>1</v>
      </c>
      <c r="JC43" s="3">
        <f t="shared" si="38"/>
        <v>1</v>
      </c>
      <c r="JD43" s="3">
        <f t="shared" si="39"/>
        <v>1</v>
      </c>
      <c r="JE43" s="3">
        <f t="shared" si="40"/>
        <v>1</v>
      </c>
      <c r="JF43" s="3">
        <f t="shared" si="41"/>
        <v>1</v>
      </c>
      <c r="JG43" s="3">
        <f t="shared" si="42"/>
        <v>1</v>
      </c>
      <c r="JH43" s="3">
        <f t="shared" si="43"/>
        <v>1</v>
      </c>
      <c r="JI43" s="3">
        <f t="shared" si="44"/>
        <v>1</v>
      </c>
      <c r="JJ43" s="3">
        <f t="shared" si="45"/>
        <v>1</v>
      </c>
      <c r="JK43" s="3">
        <f t="shared" si="46"/>
        <v>1</v>
      </c>
      <c r="JL43" s="3">
        <f t="shared" si="47"/>
        <v>1</v>
      </c>
      <c r="JM43" s="3">
        <f t="shared" si="48"/>
        <v>1</v>
      </c>
      <c r="JN43" s="3">
        <f t="shared" si="49"/>
        <v>1</v>
      </c>
      <c r="JO43" s="3">
        <f t="shared" si="50"/>
        <v>1</v>
      </c>
      <c r="JP43" s="3">
        <f t="shared" si="51"/>
        <v>1</v>
      </c>
      <c r="JQ43" s="3">
        <f t="shared" si="52"/>
        <v>1</v>
      </c>
      <c r="JR43" s="3">
        <f t="shared" si="53"/>
        <v>1</v>
      </c>
      <c r="JS43" s="3">
        <f t="shared" si="54"/>
        <v>1</v>
      </c>
      <c r="JT43" s="3">
        <f t="shared" si="55"/>
        <v>1</v>
      </c>
      <c r="JU43" s="3">
        <f t="shared" si="56"/>
        <v>1</v>
      </c>
      <c r="JV43" s="3">
        <f t="shared" si="57"/>
        <v>1</v>
      </c>
      <c r="JW43" s="14">
        <f t="shared" si="98"/>
        <v>17.617571236993445</v>
      </c>
      <c r="JX43" s="1">
        <f t="shared" si="99"/>
        <v>437.61081569999999</v>
      </c>
      <c r="JY43" s="1">
        <f t="shared" si="100"/>
        <v>111.38638238064595</v>
      </c>
      <c r="JZ43" s="11">
        <f t="shared" si="101"/>
        <v>434.78235047516381</v>
      </c>
      <c r="KA43" s="11">
        <f t="shared" si="102"/>
        <v>440.43928092483617</v>
      </c>
      <c r="KB43" s="3">
        <f t="shared" si="103"/>
        <v>1.4492745015838794E-3</v>
      </c>
      <c r="KC43" s="3">
        <f t="shared" si="104"/>
        <v>1.458702719E-3</v>
      </c>
      <c r="KD43" s="3">
        <v>15</v>
      </c>
      <c r="KE43" s="3">
        <f t="shared" si="105"/>
        <v>40805.513333333329</v>
      </c>
      <c r="KF43" s="3">
        <f t="shared" si="58"/>
        <v>17777.504666666668</v>
      </c>
      <c r="KG43" s="3">
        <f t="shared" si="59"/>
        <v>13916.255333333333</v>
      </c>
      <c r="KH43" s="3">
        <f t="shared" si="60"/>
        <v>13183.709333333334</v>
      </c>
      <c r="KI43" s="3">
        <f t="shared" si="61"/>
        <v>12408.834000000001</v>
      </c>
      <c r="KJ43" s="3">
        <f t="shared" si="62"/>
        <v>11655.056666666667</v>
      </c>
      <c r="KK43" s="3">
        <f t="shared" si="63"/>
        <v>10930.807999999999</v>
      </c>
      <c r="KL43" s="3">
        <f t="shared" si="64"/>
        <v>10214.947333333334</v>
      </c>
      <c r="KM43" s="3">
        <f t="shared" si="65"/>
        <v>9507.5813333333335</v>
      </c>
      <c r="KN43" s="3">
        <f t="shared" si="66"/>
        <v>8757.7146666666667</v>
      </c>
      <c r="KO43" s="3">
        <f t="shared" si="67"/>
        <v>8071.634</v>
      </c>
      <c r="KP43" s="3">
        <f t="shared" si="68"/>
        <v>7381.3393333333333</v>
      </c>
      <c r="KQ43" s="3">
        <f t="shared" si="69"/>
        <v>6665.4126666666671</v>
      </c>
      <c r="KR43" s="3">
        <f t="shared" si="70"/>
        <v>5955.8180000000002</v>
      </c>
      <c r="KS43" s="3">
        <f t="shared" si="71"/>
        <v>5294.9386666666669</v>
      </c>
      <c r="KT43" s="3">
        <f t="shared" si="72"/>
        <v>4623.3813333333337</v>
      </c>
      <c r="KU43" s="3">
        <f t="shared" si="73"/>
        <v>3959.9806666666668</v>
      </c>
      <c r="KV43" s="3">
        <f t="shared" si="74"/>
        <v>3273.3519999999999</v>
      </c>
      <c r="KW43" s="3">
        <f t="shared" si="75"/>
        <v>2611.9966666666664</v>
      </c>
      <c r="KX43" s="3">
        <f t="shared" si="76"/>
        <v>1954.8926666666666</v>
      </c>
      <c r="KY43" s="3">
        <f t="shared" si="77"/>
        <v>1293.45</v>
      </c>
      <c r="KZ43" s="3">
        <f t="shared" si="78"/>
        <v>648.87800000000004</v>
      </c>
      <c r="LA43" s="3">
        <f t="shared" si="79"/>
        <v>8.4853333333333332</v>
      </c>
      <c r="LB43" s="3">
        <f t="shared" si="80"/>
        <v>2.1213333333333333</v>
      </c>
    </row>
    <row r="44" spans="1:314">
      <c r="A44" s="7"/>
      <c r="B44" s="7"/>
      <c r="C44" s="7"/>
      <c r="D44" s="11"/>
      <c r="E44" s="11"/>
      <c r="F44" s="11"/>
      <c r="G44" s="11"/>
      <c r="H44" s="11"/>
      <c r="I44" s="11"/>
      <c r="J44" s="1"/>
      <c r="K44" s="7"/>
      <c r="L44" s="7"/>
      <c r="M44" s="1"/>
      <c r="N44" s="7"/>
      <c r="O44" s="7"/>
      <c r="P44" s="7"/>
      <c r="Q44" s="7"/>
      <c r="R44" s="11"/>
      <c r="S44" s="11"/>
      <c r="T44" s="11"/>
      <c r="U44" s="1"/>
      <c r="V44" s="1"/>
      <c r="W44" s="5"/>
      <c r="X44" s="5"/>
      <c r="Y44" s="5"/>
      <c r="Z44" s="5"/>
      <c r="AA44" s="5"/>
      <c r="AB44" s="1"/>
      <c r="AC44" s="5"/>
      <c r="AD44" s="1"/>
      <c r="AE44" s="1"/>
      <c r="AF44" s="5"/>
      <c r="AG44" s="12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1"/>
      <c r="CE44" s="1"/>
      <c r="CF44" s="1"/>
      <c r="CG44" s="1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11"/>
      <c r="EE44" s="11"/>
      <c r="EF44" s="11"/>
      <c r="EG44" s="1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1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1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1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1"/>
      <c r="HS44" s="4"/>
      <c r="HT44" s="7"/>
      <c r="HU44" s="7"/>
      <c r="HV44" s="1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T44"/>
      <c r="JW44" s="14"/>
      <c r="JX44" s="1"/>
      <c r="JY44" s="1"/>
      <c r="JZ44" s="11"/>
      <c r="KA44" s="11"/>
    </row>
    <row r="45" spans="1:314">
      <c r="A45" s="7"/>
      <c r="B45" s="7"/>
      <c r="C45" s="7"/>
      <c r="D45" s="11"/>
      <c r="E45" s="11"/>
      <c r="F45" s="11"/>
      <c r="G45" s="11"/>
      <c r="H45" s="11"/>
      <c r="I45" s="11"/>
      <c r="J45" s="1"/>
      <c r="K45" s="7"/>
      <c r="L45" s="7"/>
      <c r="M45" s="1"/>
      <c r="N45" s="7"/>
      <c r="O45" s="7"/>
      <c r="P45" s="7"/>
      <c r="Q45" s="7"/>
      <c r="R45" s="11"/>
      <c r="S45" s="11"/>
      <c r="T45" s="11"/>
      <c r="U45" s="1"/>
      <c r="V45" s="1"/>
      <c r="W45" s="5"/>
      <c r="X45" s="5"/>
      <c r="Y45" s="5"/>
      <c r="Z45" s="5"/>
      <c r="AA45" s="5"/>
      <c r="AB45" s="1"/>
      <c r="AC45" s="5"/>
      <c r="AD45" s="1"/>
      <c r="AE45" s="1"/>
      <c r="AF45" s="5"/>
      <c r="AG45" s="12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1"/>
      <c r="CE45" s="1"/>
      <c r="CF45" s="1"/>
      <c r="CG45" s="1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11"/>
      <c r="EE45" s="11"/>
      <c r="EF45" s="11"/>
      <c r="EG45" s="1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1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1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1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1"/>
      <c r="HS45" s="4"/>
      <c r="HT45" s="7"/>
      <c r="HU45" s="7"/>
      <c r="HV45" s="1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T45"/>
      <c r="JW45" s="14"/>
      <c r="JX45" s="1"/>
      <c r="JY45" s="1"/>
      <c r="JZ45" s="11"/>
      <c r="KA45" s="11"/>
    </row>
    <row r="46" spans="1:314">
      <c r="A46" s="7"/>
      <c r="B46" s="7"/>
      <c r="C46" s="7"/>
      <c r="D46" s="11"/>
      <c r="E46" s="11"/>
      <c r="F46" s="11"/>
      <c r="G46" s="11"/>
      <c r="H46" s="11"/>
      <c r="I46" s="11"/>
      <c r="J46" s="1"/>
      <c r="K46" s="7"/>
      <c r="L46" s="7"/>
      <c r="M46" s="1"/>
      <c r="N46" s="7"/>
      <c r="O46" s="7"/>
      <c r="P46" s="7"/>
      <c r="Q46" s="7"/>
      <c r="R46" s="11"/>
      <c r="S46" s="11"/>
      <c r="T46" s="11"/>
      <c r="U46" s="1"/>
      <c r="V46" s="1"/>
      <c r="W46" s="5"/>
      <c r="X46" s="5"/>
      <c r="Y46" s="5"/>
      <c r="Z46" s="5"/>
      <c r="AA46" s="5"/>
      <c r="AB46" s="1"/>
      <c r="AC46" s="5"/>
      <c r="AD46" s="1"/>
      <c r="AE46" s="1"/>
      <c r="AF46" s="5"/>
      <c r="AG46" s="12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1"/>
      <c r="CE46" s="1"/>
      <c r="CF46" s="1"/>
      <c r="CG46" s="1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11"/>
      <c r="EE46" s="11"/>
      <c r="EF46" s="11"/>
      <c r="EG46" s="1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1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1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1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1"/>
      <c r="HS46" s="4"/>
      <c r="HT46" s="7"/>
      <c r="HU46" s="7"/>
      <c r="HV46" s="1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T46"/>
      <c r="JW46" s="14"/>
      <c r="JX46" s="1"/>
      <c r="JY46" s="1"/>
      <c r="JZ46" s="11"/>
      <c r="KA46" s="11"/>
    </row>
    <row r="47" spans="1:314">
      <c r="A47" s="7"/>
      <c r="B47" s="7"/>
      <c r="C47" s="7"/>
      <c r="D47" s="11"/>
      <c r="E47" s="11"/>
      <c r="F47" s="11"/>
      <c r="G47" s="11"/>
      <c r="H47" s="11"/>
      <c r="I47" s="11"/>
      <c r="J47" s="1"/>
      <c r="K47" s="7"/>
      <c r="L47" s="7"/>
      <c r="M47" s="1"/>
      <c r="N47" s="7"/>
      <c r="O47" s="7"/>
      <c r="P47" s="7"/>
      <c r="Q47" s="7"/>
      <c r="R47" s="11"/>
      <c r="S47" s="11"/>
      <c r="T47" s="11"/>
      <c r="U47" s="1"/>
      <c r="V47" s="1"/>
      <c r="W47" s="5"/>
      <c r="X47" s="5"/>
      <c r="Y47" s="5"/>
      <c r="Z47" s="5"/>
      <c r="AA47" s="5"/>
      <c r="AB47" s="1"/>
      <c r="AC47" s="5"/>
      <c r="AD47" s="1"/>
      <c r="AE47" s="1"/>
      <c r="AF47" s="5"/>
      <c r="AG47" s="12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1"/>
      <c r="CE47" s="1"/>
      <c r="CF47" s="1"/>
      <c r="CG47" s="1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11"/>
      <c r="EE47" s="11"/>
      <c r="EF47" s="11"/>
      <c r="EG47" s="1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1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1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1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1"/>
      <c r="HS47" s="4"/>
      <c r="HT47" s="7"/>
      <c r="HU47" s="7"/>
      <c r="HV47" s="1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T47"/>
      <c r="JW47" s="14"/>
      <c r="JX47" s="1"/>
      <c r="JY47" s="1"/>
      <c r="JZ47" s="11"/>
      <c r="KA47" s="11"/>
    </row>
    <row r="48" spans="1:314">
      <c r="A48" s="7"/>
      <c r="B48" s="7"/>
      <c r="C48" s="7"/>
      <c r="D48" s="11"/>
      <c r="E48" s="11"/>
      <c r="F48" s="11"/>
      <c r="G48" s="11"/>
      <c r="H48" s="11"/>
      <c r="I48" s="11"/>
      <c r="J48" s="1"/>
      <c r="K48" s="7"/>
      <c r="L48" s="7"/>
      <c r="M48" s="1"/>
      <c r="N48" s="7"/>
      <c r="O48" s="7"/>
      <c r="P48" s="7"/>
      <c r="Q48" s="7"/>
      <c r="R48" s="11"/>
      <c r="S48" s="11"/>
      <c r="T48" s="11"/>
      <c r="U48" s="1"/>
      <c r="V48" s="1"/>
      <c r="W48" s="5"/>
      <c r="X48" s="5"/>
      <c r="Y48" s="5"/>
      <c r="Z48" s="5"/>
      <c r="AA48" s="5"/>
      <c r="AB48" s="1"/>
      <c r="AC48" s="5"/>
      <c r="AD48" s="1"/>
      <c r="AE48" s="1"/>
      <c r="AF48" s="5"/>
      <c r="AG48" s="12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1"/>
      <c r="CE48" s="1"/>
      <c r="CF48" s="1"/>
      <c r="CG48" s="1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11"/>
      <c r="EE48" s="11"/>
      <c r="EF48" s="11"/>
      <c r="EG48" s="1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1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1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1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1"/>
      <c r="HS48" s="4"/>
      <c r="HT48" s="7"/>
      <c r="HU48" s="7"/>
      <c r="HV48" s="1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T48"/>
      <c r="JW48" s="14"/>
      <c r="JX48" s="1"/>
      <c r="JY48" s="1"/>
      <c r="JZ48" s="11"/>
      <c r="KA48" s="11"/>
    </row>
    <row r="49" spans="1:314">
      <c r="A49" s="7"/>
      <c r="B49" s="7"/>
      <c r="C49" s="7"/>
      <c r="D49" s="11"/>
      <c r="E49" s="11"/>
      <c r="F49" s="11"/>
      <c r="G49" s="11"/>
      <c r="H49" s="11"/>
      <c r="I49" s="11"/>
      <c r="J49" s="1"/>
      <c r="K49" s="7"/>
      <c r="L49" s="7"/>
      <c r="M49" s="1"/>
      <c r="N49" s="7"/>
      <c r="O49" s="7"/>
      <c r="P49" s="7"/>
      <c r="Q49" s="7"/>
      <c r="R49" s="11"/>
      <c r="S49" s="11"/>
      <c r="T49" s="11"/>
      <c r="U49" s="1"/>
      <c r="V49" s="1"/>
      <c r="W49" s="5"/>
      <c r="X49" s="5"/>
      <c r="Y49" s="5"/>
      <c r="Z49" s="5"/>
      <c r="AA49" s="5"/>
      <c r="AB49" s="1"/>
      <c r="AC49" s="5"/>
      <c r="AD49" s="1"/>
      <c r="AE49" s="1"/>
      <c r="AF49" s="5"/>
      <c r="AG49" s="12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1"/>
      <c r="CE49" s="1"/>
      <c r="CF49" s="1"/>
      <c r="CG49" s="1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1"/>
      <c r="EE49" s="1"/>
      <c r="EF49" s="1"/>
      <c r="EG49" s="1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1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1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1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1"/>
      <c r="HS49" s="4"/>
      <c r="HT49" s="7"/>
      <c r="HU49" s="7"/>
      <c r="HV49" s="1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JX49" s="1"/>
      <c r="JY49" s="1"/>
    </row>
    <row r="50" spans="1:314">
      <c r="A50" s="1"/>
      <c r="B50" s="1"/>
      <c r="C50" s="1"/>
      <c r="D50" s="1"/>
      <c r="E50" s="1"/>
      <c r="F50" s="4" t="s">
        <v>47</v>
      </c>
      <c r="G50" s="4" t="s">
        <v>1</v>
      </c>
      <c r="H50" s="4" t="s">
        <v>2</v>
      </c>
      <c r="I50" s="4" t="s">
        <v>3</v>
      </c>
      <c r="J50" s="4" t="s">
        <v>4</v>
      </c>
      <c r="K50" s="4" t="s">
        <v>5</v>
      </c>
      <c r="L50" s="4" t="s">
        <v>6</v>
      </c>
      <c r="M50" s="4" t="s">
        <v>36</v>
      </c>
      <c r="N50" s="4" t="s">
        <v>8</v>
      </c>
      <c r="O50" s="4" t="s">
        <v>37</v>
      </c>
      <c r="P50" s="4" t="s">
        <v>38</v>
      </c>
      <c r="Q50" s="4" t="s">
        <v>48</v>
      </c>
      <c r="R50" s="4" t="s">
        <v>12</v>
      </c>
      <c r="S50" s="4" t="s">
        <v>13</v>
      </c>
      <c r="T50" s="4" t="s">
        <v>49</v>
      </c>
      <c r="U50" s="5" t="s">
        <v>15</v>
      </c>
      <c r="V50" s="5" t="s">
        <v>16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JX50" s="1"/>
      <c r="JY50" s="1"/>
    </row>
    <row r="51" spans="1:314">
      <c r="A51" s="1"/>
      <c r="B51" s="4" t="s">
        <v>17</v>
      </c>
      <c r="C51" s="1"/>
      <c r="D51" s="4"/>
      <c r="E51" s="4" t="s">
        <v>18</v>
      </c>
      <c r="F51" s="4"/>
      <c r="G51" s="4"/>
      <c r="H51" s="4" t="s">
        <v>18</v>
      </c>
      <c r="I51" s="4"/>
      <c r="J51" s="1"/>
      <c r="K51" s="4" t="s">
        <v>19</v>
      </c>
      <c r="L51" s="1"/>
      <c r="M51" s="1"/>
      <c r="N51" s="4" t="s">
        <v>20</v>
      </c>
      <c r="O51" s="4"/>
      <c r="P51" s="4" t="s">
        <v>21</v>
      </c>
      <c r="Q51" s="1"/>
      <c r="R51" s="1"/>
      <c r="S51" s="1"/>
      <c r="T51" s="1"/>
      <c r="U51" s="1"/>
      <c r="V51" s="1"/>
      <c r="W51" s="4" t="s">
        <v>22</v>
      </c>
      <c r="X51" s="4" t="s">
        <v>22</v>
      </c>
      <c r="Y51" s="4" t="s">
        <v>23</v>
      </c>
      <c r="Z51" s="4" t="s">
        <v>24</v>
      </c>
      <c r="AA51" s="1"/>
      <c r="AB51" s="1"/>
      <c r="AC51" s="4" t="s">
        <v>23</v>
      </c>
      <c r="AD51" s="1"/>
      <c r="AE51" s="1"/>
      <c r="AF51" s="4" t="s">
        <v>25</v>
      </c>
      <c r="AG51" s="1"/>
      <c r="AH51" s="6">
        <v>0.5</v>
      </c>
      <c r="AI51" s="6"/>
      <c r="AJ51" s="6">
        <v>0.75</v>
      </c>
      <c r="AK51" s="6"/>
      <c r="AL51" s="6">
        <v>0.8</v>
      </c>
      <c r="AM51" s="6"/>
      <c r="AN51" s="6">
        <v>0.81</v>
      </c>
      <c r="AO51" s="6"/>
      <c r="AP51" s="6">
        <v>0.82</v>
      </c>
      <c r="AQ51" s="6"/>
      <c r="AR51" s="6">
        <v>0.83</v>
      </c>
      <c r="AS51" s="6"/>
      <c r="AT51" s="5">
        <v>0.84</v>
      </c>
      <c r="AU51" s="1"/>
      <c r="AV51" s="5">
        <v>0.85</v>
      </c>
      <c r="AW51" s="1"/>
      <c r="AX51" s="5">
        <v>0.86</v>
      </c>
      <c r="AY51" s="1"/>
      <c r="AZ51" s="5">
        <v>0.87</v>
      </c>
      <c r="BA51" s="1"/>
      <c r="BB51" s="5">
        <v>0.88</v>
      </c>
      <c r="BC51" s="1"/>
      <c r="BD51" s="5">
        <v>0.89</v>
      </c>
      <c r="BE51" s="1"/>
      <c r="BF51" s="5">
        <v>0.9</v>
      </c>
      <c r="BG51" s="1"/>
      <c r="BH51" s="5">
        <v>0.91</v>
      </c>
      <c r="BI51" s="1"/>
      <c r="BJ51" s="5">
        <v>0.92</v>
      </c>
      <c r="BK51" s="1"/>
      <c r="BL51" s="5">
        <v>0.93</v>
      </c>
      <c r="BM51" s="1"/>
      <c r="BN51" s="5">
        <v>0.94</v>
      </c>
      <c r="BO51" s="1"/>
      <c r="BP51" s="5">
        <v>0.95</v>
      </c>
      <c r="BQ51" s="1"/>
      <c r="BR51" s="5">
        <v>0.96</v>
      </c>
      <c r="BS51" s="1"/>
      <c r="BT51" s="5">
        <v>0.97</v>
      </c>
      <c r="BU51" s="1"/>
      <c r="BV51" s="5">
        <v>0.98</v>
      </c>
      <c r="BW51" s="1"/>
      <c r="BX51" s="5">
        <v>0.99</v>
      </c>
      <c r="BY51" s="1"/>
      <c r="BZ51" s="5">
        <v>0.999</v>
      </c>
      <c r="CA51" s="1"/>
      <c r="CB51" s="1">
        <v>1</v>
      </c>
      <c r="CC51" s="1"/>
      <c r="CD51" s="1"/>
      <c r="CE51" s="1"/>
      <c r="CH51" s="4">
        <v>0.5</v>
      </c>
      <c r="CI51" s="4"/>
      <c r="CJ51" s="4">
        <v>0.75</v>
      </c>
      <c r="CK51" s="4"/>
      <c r="CL51" s="4">
        <v>0.8</v>
      </c>
      <c r="CM51" s="4"/>
      <c r="CN51" s="4">
        <v>0.81</v>
      </c>
      <c r="CO51" s="4"/>
      <c r="CP51" s="4">
        <v>0.82</v>
      </c>
      <c r="CQ51" s="4"/>
      <c r="CR51" s="4">
        <v>0.83</v>
      </c>
      <c r="CS51" s="4"/>
      <c r="CT51" s="4">
        <v>0.84</v>
      </c>
      <c r="CU51" s="4"/>
      <c r="CV51" s="4">
        <v>0.85</v>
      </c>
      <c r="CW51" s="4"/>
      <c r="CX51" s="4">
        <v>0.86</v>
      </c>
      <c r="CY51" s="4"/>
      <c r="CZ51" s="5">
        <v>0.87</v>
      </c>
      <c r="DA51" s="1"/>
      <c r="DB51" s="5">
        <v>0.88</v>
      </c>
      <c r="DC51" s="1"/>
      <c r="DD51" s="5">
        <v>0.89</v>
      </c>
      <c r="DE51" s="1"/>
      <c r="DF51" s="5">
        <v>0.9</v>
      </c>
      <c r="DG51" s="1"/>
      <c r="DH51" s="5">
        <v>0.91</v>
      </c>
      <c r="DI51" s="1"/>
      <c r="DJ51" s="5">
        <v>0.92</v>
      </c>
      <c r="DK51" s="1"/>
      <c r="DL51" s="5">
        <v>0.93</v>
      </c>
      <c r="DM51" s="1"/>
      <c r="DN51" s="5">
        <v>0.94</v>
      </c>
      <c r="DO51" s="1"/>
      <c r="DP51" s="5">
        <v>0.95</v>
      </c>
      <c r="DQ51" s="1"/>
      <c r="DR51" s="5">
        <v>0.96</v>
      </c>
      <c r="DS51" s="1"/>
      <c r="DT51" s="5">
        <v>0.97</v>
      </c>
      <c r="DU51" s="1"/>
      <c r="DV51" s="5">
        <v>0.98</v>
      </c>
      <c r="DW51" s="1"/>
      <c r="DX51" s="5">
        <v>0.99</v>
      </c>
      <c r="DY51" s="1"/>
      <c r="DZ51" s="5">
        <v>0.999</v>
      </c>
      <c r="EA51" s="1"/>
      <c r="EB51" s="1">
        <v>1</v>
      </c>
      <c r="EC51" s="1"/>
      <c r="EH51" s="7">
        <v>0.5</v>
      </c>
      <c r="EI51" s="7">
        <v>0.75</v>
      </c>
      <c r="EJ51" s="7">
        <v>0.8</v>
      </c>
      <c r="EK51" s="7">
        <v>0.81</v>
      </c>
      <c r="EL51" s="7">
        <v>0.82</v>
      </c>
      <c r="EM51" s="7">
        <v>0.83</v>
      </c>
      <c r="EN51" s="7">
        <v>0.84</v>
      </c>
      <c r="EO51" s="7">
        <v>0.85</v>
      </c>
      <c r="EP51" s="7">
        <v>0.86</v>
      </c>
      <c r="EQ51" s="7">
        <v>0.87</v>
      </c>
      <c r="ER51" s="7">
        <v>0.88</v>
      </c>
      <c r="ES51" s="7">
        <v>0.89</v>
      </c>
      <c r="ET51" s="7">
        <v>0.9</v>
      </c>
      <c r="EU51" s="7">
        <v>0.91</v>
      </c>
      <c r="EV51" s="7">
        <v>0.92</v>
      </c>
      <c r="EW51" s="7">
        <v>0.93</v>
      </c>
      <c r="EX51" s="7">
        <v>0.94</v>
      </c>
      <c r="EY51" s="7">
        <v>0.95</v>
      </c>
      <c r="EZ51" s="7">
        <v>0.96</v>
      </c>
      <c r="FA51" s="7">
        <v>0.97</v>
      </c>
      <c r="FB51" s="7">
        <v>0.98</v>
      </c>
      <c r="FC51" s="7">
        <v>0.99</v>
      </c>
      <c r="FD51" s="7">
        <v>0.999</v>
      </c>
      <c r="FE51" s="8">
        <v>1</v>
      </c>
      <c r="FG51" s="7">
        <v>0.5</v>
      </c>
      <c r="FH51" s="7">
        <v>0.75</v>
      </c>
      <c r="FI51" s="7">
        <v>0.8</v>
      </c>
      <c r="FJ51" s="7">
        <v>0.81</v>
      </c>
      <c r="FK51" s="7">
        <v>0.82</v>
      </c>
      <c r="FL51" s="7">
        <v>0.83</v>
      </c>
      <c r="FM51" s="7">
        <v>0.84</v>
      </c>
      <c r="FN51" s="7">
        <v>0.85</v>
      </c>
      <c r="FO51" s="7">
        <v>0.86</v>
      </c>
      <c r="FP51" s="7">
        <v>0.87</v>
      </c>
      <c r="FQ51" s="7">
        <v>0.88</v>
      </c>
      <c r="FR51" s="7">
        <v>0.89</v>
      </c>
      <c r="FS51" s="7">
        <v>0.9</v>
      </c>
      <c r="FT51" s="7">
        <v>0.91</v>
      </c>
      <c r="FU51" s="7">
        <v>0.92</v>
      </c>
      <c r="FV51" s="7">
        <v>0.93</v>
      </c>
      <c r="FW51" s="7">
        <v>0.94</v>
      </c>
      <c r="FX51" s="7">
        <v>0.95</v>
      </c>
      <c r="FY51" s="7">
        <v>0.96</v>
      </c>
      <c r="FZ51" s="7">
        <v>0.97</v>
      </c>
      <c r="GA51" s="7">
        <v>0.98</v>
      </c>
      <c r="GB51" s="7">
        <v>0.99</v>
      </c>
      <c r="GC51" s="7">
        <v>0.999</v>
      </c>
      <c r="GD51" s="8">
        <v>1</v>
      </c>
      <c r="GF51" s="7">
        <v>0.5</v>
      </c>
      <c r="GG51" s="7">
        <v>0.75</v>
      </c>
      <c r="GH51" s="7">
        <v>0.8</v>
      </c>
      <c r="GI51" s="7">
        <v>0.81</v>
      </c>
      <c r="GJ51" s="7">
        <v>0.82</v>
      </c>
      <c r="GK51" s="7">
        <v>0.83</v>
      </c>
      <c r="GL51" s="7">
        <v>0.84</v>
      </c>
      <c r="GM51" s="7">
        <v>0.85</v>
      </c>
      <c r="GN51" s="7">
        <v>0.86</v>
      </c>
      <c r="GO51" s="7">
        <v>0.87</v>
      </c>
      <c r="GP51" s="7">
        <v>0.88</v>
      </c>
      <c r="GQ51" s="7">
        <v>0.89</v>
      </c>
      <c r="GR51" s="7">
        <v>0.9</v>
      </c>
      <c r="GS51" s="7">
        <v>0.91</v>
      </c>
      <c r="GT51" s="7">
        <v>0.92</v>
      </c>
      <c r="GU51" s="7">
        <v>0.93</v>
      </c>
      <c r="GV51" s="7">
        <v>0.94</v>
      </c>
      <c r="GW51" s="7">
        <v>0.95</v>
      </c>
      <c r="GX51" s="7">
        <v>0.96</v>
      </c>
      <c r="GY51" s="7">
        <v>0.97</v>
      </c>
      <c r="GZ51" s="7">
        <v>0.98</v>
      </c>
      <c r="HA51" s="7">
        <v>0.99</v>
      </c>
      <c r="HB51" s="7">
        <v>0.999</v>
      </c>
      <c r="HC51" s="1">
        <v>1</v>
      </c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S51" s="1">
        <v>1</v>
      </c>
      <c r="IT51" s="1" t="s">
        <v>17</v>
      </c>
      <c r="IU51" s="2" t="s">
        <v>26</v>
      </c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1" t="s">
        <v>27</v>
      </c>
      <c r="JY51" s="1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</row>
    <row r="52" spans="1:314">
      <c r="A52" s="4" t="s">
        <v>28</v>
      </c>
      <c r="B52" s="5" t="s">
        <v>29</v>
      </c>
      <c r="C52" s="5" t="s">
        <v>30</v>
      </c>
      <c r="D52" s="9" t="s">
        <v>31</v>
      </c>
      <c r="E52" s="10"/>
      <c r="F52" s="9" t="s">
        <v>32</v>
      </c>
      <c r="G52" s="9" t="s">
        <v>33</v>
      </c>
      <c r="H52" s="9"/>
      <c r="I52" s="9"/>
      <c r="J52" s="1"/>
      <c r="K52" s="5" t="s">
        <v>29</v>
      </c>
      <c r="L52" s="5" t="s">
        <v>30</v>
      </c>
      <c r="M52" s="4" t="s">
        <v>31</v>
      </c>
      <c r="N52" s="5" t="s">
        <v>29</v>
      </c>
      <c r="O52" s="5" t="s">
        <v>30</v>
      </c>
      <c r="P52" s="5" t="s">
        <v>29</v>
      </c>
      <c r="Q52" s="5" t="s">
        <v>30</v>
      </c>
      <c r="R52" s="4" t="s">
        <v>31</v>
      </c>
      <c r="S52" s="9" t="s">
        <v>32</v>
      </c>
      <c r="T52" s="9" t="s">
        <v>33</v>
      </c>
      <c r="U52" s="1"/>
      <c r="V52" s="1"/>
      <c r="W52" s="1"/>
      <c r="X52" s="1"/>
      <c r="Y52" s="1"/>
      <c r="Z52" s="5" t="s">
        <v>29</v>
      </c>
      <c r="AA52" s="5" t="s">
        <v>30</v>
      </c>
      <c r="AB52" s="1"/>
      <c r="AC52" s="1"/>
      <c r="AD52" s="1"/>
      <c r="AE52" s="1"/>
      <c r="AF52" s="1"/>
      <c r="AG52" s="1"/>
      <c r="AH52" s="5" t="s">
        <v>29</v>
      </c>
      <c r="AI52" s="5" t="s">
        <v>30</v>
      </c>
      <c r="AJ52" s="5" t="s">
        <v>29</v>
      </c>
      <c r="AK52" s="5" t="s">
        <v>30</v>
      </c>
      <c r="AL52" s="5" t="s">
        <v>29</v>
      </c>
      <c r="AM52" s="5" t="s">
        <v>30</v>
      </c>
      <c r="AN52" s="5" t="s">
        <v>29</v>
      </c>
      <c r="AO52" s="5" t="s">
        <v>30</v>
      </c>
      <c r="AP52" s="5" t="s">
        <v>29</v>
      </c>
      <c r="AQ52" s="5" t="s">
        <v>30</v>
      </c>
      <c r="AR52" s="5" t="s">
        <v>29</v>
      </c>
      <c r="AS52" s="5" t="s">
        <v>30</v>
      </c>
      <c r="AT52" s="5" t="s">
        <v>29</v>
      </c>
      <c r="AU52" s="5" t="s">
        <v>30</v>
      </c>
      <c r="AV52" s="5" t="s">
        <v>29</v>
      </c>
      <c r="AW52" s="5" t="s">
        <v>30</v>
      </c>
      <c r="AX52" s="5" t="s">
        <v>29</v>
      </c>
      <c r="AY52" s="5" t="s">
        <v>30</v>
      </c>
      <c r="AZ52" s="5" t="s">
        <v>29</v>
      </c>
      <c r="BA52" s="5" t="s">
        <v>30</v>
      </c>
      <c r="BB52" s="5" t="s">
        <v>29</v>
      </c>
      <c r="BC52" s="5" t="s">
        <v>30</v>
      </c>
      <c r="BD52" s="5" t="s">
        <v>29</v>
      </c>
      <c r="BE52" s="5" t="s">
        <v>30</v>
      </c>
      <c r="BF52" s="5" t="s">
        <v>29</v>
      </c>
      <c r="BG52" s="5" t="s">
        <v>30</v>
      </c>
      <c r="BH52" s="5" t="s">
        <v>29</v>
      </c>
      <c r="BI52" s="5" t="s">
        <v>30</v>
      </c>
      <c r="BJ52" s="5" t="s">
        <v>29</v>
      </c>
      <c r="BK52" s="5" t="s">
        <v>30</v>
      </c>
      <c r="BL52" s="5" t="s">
        <v>29</v>
      </c>
      <c r="BM52" s="5" t="s">
        <v>30</v>
      </c>
      <c r="BN52" s="5" t="s">
        <v>29</v>
      </c>
      <c r="BO52" s="5" t="s">
        <v>30</v>
      </c>
      <c r="BP52" s="5" t="s">
        <v>29</v>
      </c>
      <c r="BQ52" s="5" t="s">
        <v>30</v>
      </c>
      <c r="BR52" s="5" t="s">
        <v>29</v>
      </c>
      <c r="BS52" s="5" t="s">
        <v>30</v>
      </c>
      <c r="BT52" s="5" t="s">
        <v>29</v>
      </c>
      <c r="BU52" s="5" t="s">
        <v>30</v>
      </c>
      <c r="BV52" s="5" t="s">
        <v>29</v>
      </c>
      <c r="BW52" s="5" t="s">
        <v>30</v>
      </c>
      <c r="BX52" s="5" t="s">
        <v>29</v>
      </c>
      <c r="BY52" s="5" t="s">
        <v>30</v>
      </c>
      <c r="BZ52" s="5" t="s">
        <v>29</v>
      </c>
      <c r="CA52" s="5" t="s">
        <v>30</v>
      </c>
      <c r="CB52" s="5" t="s">
        <v>29</v>
      </c>
      <c r="CC52" s="5" t="s">
        <v>30</v>
      </c>
      <c r="CD52" s="1"/>
      <c r="CE52" s="1"/>
      <c r="CH52" s="5" t="s">
        <v>29</v>
      </c>
      <c r="CI52" s="5" t="s">
        <v>30</v>
      </c>
      <c r="CJ52" s="5" t="s">
        <v>29</v>
      </c>
      <c r="CK52" s="5" t="s">
        <v>30</v>
      </c>
      <c r="CL52" s="5" t="s">
        <v>29</v>
      </c>
      <c r="CM52" s="5" t="s">
        <v>30</v>
      </c>
      <c r="CN52" s="5" t="s">
        <v>29</v>
      </c>
      <c r="CO52" s="5" t="s">
        <v>30</v>
      </c>
      <c r="CP52" s="5" t="s">
        <v>29</v>
      </c>
      <c r="CQ52" s="5" t="s">
        <v>30</v>
      </c>
      <c r="CR52" s="5" t="s">
        <v>29</v>
      </c>
      <c r="CS52" s="5" t="s">
        <v>30</v>
      </c>
      <c r="CT52" s="5" t="s">
        <v>29</v>
      </c>
      <c r="CU52" s="5" t="s">
        <v>30</v>
      </c>
      <c r="CV52" s="5" t="s">
        <v>29</v>
      </c>
      <c r="CW52" s="5" t="s">
        <v>30</v>
      </c>
      <c r="CX52" s="5" t="s">
        <v>29</v>
      </c>
      <c r="CY52" s="5" t="s">
        <v>30</v>
      </c>
      <c r="CZ52" s="5" t="s">
        <v>29</v>
      </c>
      <c r="DA52" s="5" t="s">
        <v>30</v>
      </c>
      <c r="DB52" s="5" t="s">
        <v>29</v>
      </c>
      <c r="DC52" s="5" t="s">
        <v>30</v>
      </c>
      <c r="DD52" s="5" t="s">
        <v>29</v>
      </c>
      <c r="DE52" s="5" t="s">
        <v>30</v>
      </c>
      <c r="DF52" s="5" t="s">
        <v>29</v>
      </c>
      <c r="DG52" s="5" t="s">
        <v>30</v>
      </c>
      <c r="DH52" s="5" t="s">
        <v>29</v>
      </c>
      <c r="DI52" s="5" t="s">
        <v>30</v>
      </c>
      <c r="DJ52" s="5" t="s">
        <v>29</v>
      </c>
      <c r="DK52" s="5" t="s">
        <v>30</v>
      </c>
      <c r="DL52" s="5" t="s">
        <v>29</v>
      </c>
      <c r="DM52" s="5" t="s">
        <v>30</v>
      </c>
      <c r="DN52" s="5" t="s">
        <v>29</v>
      </c>
      <c r="DO52" s="5" t="s">
        <v>30</v>
      </c>
      <c r="DP52" s="5" t="s">
        <v>29</v>
      </c>
      <c r="DQ52" s="5" t="s">
        <v>30</v>
      </c>
      <c r="DR52" s="5" t="s">
        <v>29</v>
      </c>
      <c r="DS52" s="5" t="s">
        <v>30</v>
      </c>
      <c r="DT52" s="5" t="s">
        <v>29</v>
      </c>
      <c r="DU52" s="5" t="s">
        <v>30</v>
      </c>
      <c r="DV52" s="5" t="s">
        <v>29</v>
      </c>
      <c r="DW52" s="5" t="s">
        <v>30</v>
      </c>
      <c r="DX52" s="5" t="s">
        <v>29</v>
      </c>
      <c r="DY52" s="5" t="s">
        <v>30</v>
      </c>
      <c r="DZ52" s="5" t="s">
        <v>29</v>
      </c>
      <c r="EA52" s="5" t="s">
        <v>30</v>
      </c>
      <c r="EB52" s="5" t="s">
        <v>29</v>
      </c>
      <c r="EC52" s="5" t="s">
        <v>30</v>
      </c>
      <c r="ED52" s="9" t="s">
        <v>31</v>
      </c>
      <c r="EE52" s="9" t="s">
        <v>32</v>
      </c>
      <c r="EF52" s="9" t="s">
        <v>33</v>
      </c>
      <c r="EH52" s="5" t="s">
        <v>29</v>
      </c>
      <c r="EI52" s="5" t="s">
        <v>29</v>
      </c>
      <c r="EJ52" s="5" t="s">
        <v>29</v>
      </c>
      <c r="EK52" s="5" t="s">
        <v>29</v>
      </c>
      <c r="EL52" s="5" t="s">
        <v>29</v>
      </c>
      <c r="EM52" s="5" t="s">
        <v>29</v>
      </c>
      <c r="EN52" s="5" t="s">
        <v>29</v>
      </c>
      <c r="EO52" s="5" t="s">
        <v>29</v>
      </c>
      <c r="EP52" s="5" t="s">
        <v>29</v>
      </c>
      <c r="EQ52" s="5" t="s">
        <v>29</v>
      </c>
      <c r="ER52" s="5" t="s">
        <v>29</v>
      </c>
      <c r="ES52" s="5" t="s">
        <v>29</v>
      </c>
      <c r="ET52" s="5" t="s">
        <v>29</v>
      </c>
      <c r="EU52" s="5" t="s">
        <v>29</v>
      </c>
      <c r="EV52" s="5" t="s">
        <v>29</v>
      </c>
      <c r="EW52" s="5" t="s">
        <v>29</v>
      </c>
      <c r="EX52" s="5" t="s">
        <v>29</v>
      </c>
      <c r="EY52" s="5" t="s">
        <v>29</v>
      </c>
      <c r="EZ52" s="5" t="s">
        <v>29</v>
      </c>
      <c r="FA52" s="5" t="s">
        <v>29</v>
      </c>
      <c r="FB52" s="5" t="s">
        <v>29</v>
      </c>
      <c r="FC52" s="5" t="s">
        <v>29</v>
      </c>
      <c r="FD52" s="5" t="s">
        <v>29</v>
      </c>
      <c r="FE52" s="5" t="s">
        <v>29</v>
      </c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S52" s="5" t="s">
        <v>29</v>
      </c>
      <c r="IT52" s="5" t="s">
        <v>30</v>
      </c>
      <c r="IU52" s="9" t="s">
        <v>31</v>
      </c>
      <c r="IV52" s="9" t="s">
        <v>32</v>
      </c>
      <c r="IW52" s="9" t="s">
        <v>33</v>
      </c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5" t="s">
        <v>29</v>
      </c>
      <c r="JY52" s="1" t="s">
        <v>31</v>
      </c>
      <c r="JZ52" s="9" t="s">
        <v>32</v>
      </c>
      <c r="KA52" s="9" t="s">
        <v>33</v>
      </c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</row>
    <row r="53" spans="1:314">
      <c r="A53" s="7">
        <v>5</v>
      </c>
      <c r="B53" s="7">
        <v>49995</v>
      </c>
      <c r="C53" s="7">
        <v>2499500025</v>
      </c>
      <c r="D53" s="11">
        <f>C53-B53*B53</f>
        <v>0</v>
      </c>
      <c r="E53" s="11">
        <f>B53/(K53*A53)</f>
        <v>0.99990000000000001</v>
      </c>
      <c r="F53" s="11">
        <f>B53-2.68*SQRT(D53)/SQRT(100)</f>
        <v>49995</v>
      </c>
      <c r="G53" s="11">
        <f>B53+2.68*SQRT(D53)/SQRT(100)</f>
        <v>49995</v>
      </c>
      <c r="H53" s="11">
        <f>F53/(K53*A53)</f>
        <v>0.99990000000000001</v>
      </c>
      <c r="I53" s="11">
        <f>G53/(A53*K53)</f>
        <v>0.99990000000000001</v>
      </c>
      <c r="J53" s="1"/>
      <c r="K53" s="7">
        <v>10000</v>
      </c>
      <c r="L53" s="7">
        <v>100000000</v>
      </c>
      <c r="M53" s="1"/>
      <c r="N53" s="7">
        <v>5272.96</v>
      </c>
      <c r="O53" s="7">
        <v>6959.94</v>
      </c>
      <c r="P53" s="7">
        <v>3732.38</v>
      </c>
      <c r="Q53" s="7">
        <v>28100012.059999999</v>
      </c>
      <c r="R53" s="11">
        <f t="shared" ref="R53:R72" si="108">Q53-P53*P53</f>
        <v>14169351.595599998</v>
      </c>
      <c r="S53" s="11">
        <f>P53-2.68*SQRT(R53)/SQRT(100)</f>
        <v>2723.5690618146659</v>
      </c>
      <c r="T53" s="11">
        <f>P53+2.68*SQRT(R53)/SQRT(100)</f>
        <v>4741.1909381853347</v>
      </c>
      <c r="U53" s="1"/>
      <c r="V53" s="1"/>
      <c r="W53" s="5">
        <v>0.56000000000000005</v>
      </c>
      <c r="X53" s="5">
        <f t="shared" ref="X53:X72" si="109">W53/K53</f>
        <v>5.6000000000000006E-5</v>
      </c>
      <c r="Y53" s="5">
        <f t="shared" ref="Y53:Y72" si="110">AC53/(K53*A53)</f>
        <v>9.1302999999999995E-2</v>
      </c>
      <c r="Z53" s="5">
        <v>18661.900000000001</v>
      </c>
      <c r="AA53" s="5">
        <v>702500301.5</v>
      </c>
      <c r="AB53" s="1"/>
      <c r="AC53" s="5">
        <v>4565.1499999999996</v>
      </c>
      <c r="AD53" s="1"/>
      <c r="AE53" s="1"/>
      <c r="AF53" s="5">
        <v>4.6570539999999996</v>
      </c>
      <c r="AG53" s="12">
        <v>6.9444444444444444E-5</v>
      </c>
      <c r="AH53" s="5">
        <v>1.01</v>
      </c>
      <c r="AI53" s="5">
        <v>1.03</v>
      </c>
      <c r="AJ53" s="5">
        <v>4.24</v>
      </c>
      <c r="AK53" s="5">
        <v>29.98</v>
      </c>
      <c r="AL53" s="5">
        <v>8.25</v>
      </c>
      <c r="AM53" s="5">
        <v>109.29</v>
      </c>
      <c r="AN53" s="5">
        <v>10.210000000000001</v>
      </c>
      <c r="AO53" s="5">
        <v>162.83000000000001</v>
      </c>
      <c r="AP53" s="5">
        <v>12.42</v>
      </c>
      <c r="AQ53" s="5">
        <v>227.42</v>
      </c>
      <c r="AR53" s="5">
        <v>14.87</v>
      </c>
      <c r="AS53" s="5">
        <v>345.59</v>
      </c>
      <c r="AT53" s="5">
        <v>17.309999999999999</v>
      </c>
      <c r="AU53" s="5">
        <v>471.23</v>
      </c>
      <c r="AV53" s="5">
        <v>21.47</v>
      </c>
      <c r="AW53" s="5">
        <v>711.53</v>
      </c>
      <c r="AX53" s="5">
        <v>25.93</v>
      </c>
      <c r="AY53" s="5">
        <v>1050.93</v>
      </c>
      <c r="AZ53" s="5">
        <v>33.369999999999997</v>
      </c>
      <c r="BA53" s="5">
        <v>1725.97</v>
      </c>
      <c r="BB53" s="5">
        <v>45.13</v>
      </c>
      <c r="BC53" s="5">
        <v>3030.75</v>
      </c>
      <c r="BD53" s="5">
        <v>57.23</v>
      </c>
      <c r="BE53" s="5">
        <v>4789.05</v>
      </c>
      <c r="BF53" s="5">
        <v>75.48</v>
      </c>
      <c r="BG53" s="5">
        <v>8901.6</v>
      </c>
      <c r="BH53" s="5">
        <v>91.86</v>
      </c>
      <c r="BI53" s="5">
        <v>14223.66</v>
      </c>
      <c r="BJ53" s="5">
        <v>137.56</v>
      </c>
      <c r="BK53" s="5">
        <v>30995.02</v>
      </c>
      <c r="BL53" s="5">
        <v>188.83</v>
      </c>
      <c r="BM53" s="7">
        <v>52824.49</v>
      </c>
      <c r="BN53" s="7">
        <v>279.66000000000003</v>
      </c>
      <c r="BO53" s="7">
        <v>154377.82</v>
      </c>
      <c r="BP53" s="7">
        <v>363.71</v>
      </c>
      <c r="BQ53" s="7">
        <v>275061.55</v>
      </c>
      <c r="BR53" s="7">
        <v>781</v>
      </c>
      <c r="BS53" s="7">
        <v>2279909.7400000002</v>
      </c>
      <c r="BT53" s="7">
        <v>1043.357143</v>
      </c>
      <c r="BU53" s="7">
        <v>3329201.1120000002</v>
      </c>
      <c r="BV53" s="7">
        <v>1706.069767</v>
      </c>
      <c r="BW53" s="7">
        <v>6300318.1629999997</v>
      </c>
      <c r="BX53" s="7">
        <v>2480.9814809999998</v>
      </c>
      <c r="BY53" s="7">
        <v>11852882.02</v>
      </c>
      <c r="BZ53" s="7">
        <v>3622.333333</v>
      </c>
      <c r="CA53" s="7">
        <v>22719556.329999998</v>
      </c>
      <c r="CB53" s="7">
        <v>1933</v>
      </c>
      <c r="CC53" s="7">
        <v>3736489</v>
      </c>
      <c r="CD53" s="1"/>
      <c r="CE53" s="1"/>
      <c r="CF53" s="1"/>
      <c r="CG53" s="1"/>
      <c r="CH53" s="7">
        <v>2.0699999999999998</v>
      </c>
      <c r="CI53" s="7">
        <v>6.11</v>
      </c>
      <c r="CJ53" s="7">
        <v>18.98</v>
      </c>
      <c r="CK53" s="7">
        <v>666.34</v>
      </c>
      <c r="CL53" s="7">
        <v>39.17</v>
      </c>
      <c r="CM53" s="7">
        <v>2569.39</v>
      </c>
      <c r="CN53" s="7">
        <v>49</v>
      </c>
      <c r="CO53" s="7">
        <v>3861.78</v>
      </c>
      <c r="CP53" s="7">
        <v>60.04</v>
      </c>
      <c r="CQ53" s="7">
        <v>5419.4</v>
      </c>
      <c r="CR53" s="7">
        <v>72.400000000000006</v>
      </c>
      <c r="CS53" s="7">
        <v>8347.9</v>
      </c>
      <c r="CT53" s="7">
        <v>84.61</v>
      </c>
      <c r="CU53" s="7">
        <v>11446.27</v>
      </c>
      <c r="CV53" s="7">
        <v>105.46</v>
      </c>
      <c r="CW53" s="7">
        <v>17379.419999999998</v>
      </c>
      <c r="CX53" s="7">
        <v>127.54</v>
      </c>
      <c r="CY53" s="7">
        <v>25756.959999999999</v>
      </c>
      <c r="CZ53" s="7">
        <v>164.68</v>
      </c>
      <c r="DA53" s="7">
        <v>42454.54</v>
      </c>
      <c r="DB53" s="7">
        <v>223.37</v>
      </c>
      <c r="DC53" s="7">
        <v>74761.91</v>
      </c>
      <c r="DD53" s="7">
        <v>283.88</v>
      </c>
      <c r="DE53" s="7">
        <v>118404.8</v>
      </c>
      <c r="DF53" s="7">
        <v>375.24</v>
      </c>
      <c r="DG53" s="7">
        <v>221013.54</v>
      </c>
      <c r="DH53" s="7">
        <v>457.25</v>
      </c>
      <c r="DI53" s="7">
        <v>353821.47</v>
      </c>
      <c r="DJ53" s="7">
        <v>685.99</v>
      </c>
      <c r="DK53" s="7">
        <v>772294.41</v>
      </c>
      <c r="DL53" s="7">
        <v>942.34</v>
      </c>
      <c r="DM53" s="7">
        <v>1317048.58</v>
      </c>
      <c r="DN53" s="7">
        <v>1396.29</v>
      </c>
      <c r="DO53" s="7">
        <v>3854315.45</v>
      </c>
      <c r="DP53" s="7">
        <v>1816.56</v>
      </c>
      <c r="DQ53" s="7">
        <v>6868933.4199999999</v>
      </c>
      <c r="DR53" s="7">
        <v>3903.06</v>
      </c>
      <c r="DS53" s="7">
        <v>56981060.280000001</v>
      </c>
      <c r="DT53" s="7">
        <v>5214.806122</v>
      </c>
      <c r="DU53" s="7">
        <v>83208643.870000005</v>
      </c>
      <c r="DV53" s="7">
        <v>8528.4534879999992</v>
      </c>
      <c r="DW53" s="7">
        <v>157472438.80000001</v>
      </c>
      <c r="DX53" s="7">
        <v>12402.740739999999</v>
      </c>
      <c r="DY53" s="7">
        <v>296268759.69999999</v>
      </c>
      <c r="DZ53" s="7">
        <v>18108</v>
      </c>
      <c r="EA53" s="7">
        <v>567850472</v>
      </c>
      <c r="EB53" s="7">
        <v>9662</v>
      </c>
      <c r="EC53" s="7">
        <v>93354244</v>
      </c>
      <c r="ED53" s="11">
        <f>EC53-EB53*EB53</f>
        <v>0</v>
      </c>
      <c r="EE53" s="11">
        <f>EB53-2.68*SQRT(ED53)/SQRT(GD53)</f>
        <v>9662</v>
      </c>
      <c r="EF53" s="11">
        <f>EB53+2.68*SQRT(ED53)/SQRT(GD53)</f>
        <v>9662</v>
      </c>
      <c r="EG53" s="1"/>
      <c r="EH53" s="7">
        <v>70.404120000000006</v>
      </c>
      <c r="EI53" s="7">
        <v>92.512979999999999</v>
      </c>
      <c r="EJ53" s="7">
        <v>97.018739999999994</v>
      </c>
      <c r="EK53" s="7">
        <v>98.116709999999998</v>
      </c>
      <c r="EL53" s="7">
        <v>99.244659999999996</v>
      </c>
      <c r="EM53" s="7">
        <v>100.41333</v>
      </c>
      <c r="EN53" s="7">
        <v>101.44020999999999</v>
      </c>
      <c r="EO53" s="7">
        <v>102.37634</v>
      </c>
      <c r="EP53" s="7">
        <v>103.34430999999999</v>
      </c>
      <c r="EQ53" s="7">
        <v>104.34520999999999</v>
      </c>
      <c r="ER53" s="7">
        <v>105.51298</v>
      </c>
      <c r="ES53" s="7">
        <v>106.21462</v>
      </c>
      <c r="ET53" s="7">
        <v>107.32088</v>
      </c>
      <c r="EU53" s="7">
        <v>108.13263999999999</v>
      </c>
      <c r="EV53" s="7">
        <v>109.52988999999999</v>
      </c>
      <c r="EW53" s="7">
        <v>110.68858</v>
      </c>
      <c r="EX53" s="7">
        <v>111.7316</v>
      </c>
      <c r="EY53" s="7">
        <v>112.60169999999999</v>
      </c>
      <c r="EZ53" s="7">
        <v>114.05759</v>
      </c>
      <c r="FA53" s="7">
        <v>114.8026225</v>
      </c>
      <c r="FB53" s="7">
        <v>115.9519767</v>
      </c>
      <c r="FC53" s="7">
        <v>116.9373889</v>
      </c>
      <c r="FD53" s="7">
        <v>117.82899999999999</v>
      </c>
      <c r="FE53" s="7">
        <v>117.834</v>
      </c>
      <c r="FF53" s="1"/>
      <c r="FG53" s="7">
        <v>100</v>
      </c>
      <c r="FH53" s="7">
        <v>100</v>
      </c>
      <c r="FI53" s="7">
        <v>100</v>
      </c>
      <c r="FJ53" s="7">
        <v>100</v>
      </c>
      <c r="FK53" s="7">
        <v>100</v>
      </c>
      <c r="FL53" s="7">
        <v>100</v>
      </c>
      <c r="FM53" s="7">
        <v>100</v>
      </c>
      <c r="FN53" s="7">
        <v>100</v>
      </c>
      <c r="FO53" s="7">
        <v>100</v>
      </c>
      <c r="FP53" s="7">
        <v>100</v>
      </c>
      <c r="FQ53" s="7">
        <v>100</v>
      </c>
      <c r="FR53" s="7">
        <v>100</v>
      </c>
      <c r="FS53" s="7">
        <v>100</v>
      </c>
      <c r="FT53" s="7">
        <v>100</v>
      </c>
      <c r="FU53" s="7">
        <v>100</v>
      </c>
      <c r="FV53" s="7">
        <v>100</v>
      </c>
      <c r="FW53" s="7">
        <v>100</v>
      </c>
      <c r="FX53" s="7">
        <v>100</v>
      </c>
      <c r="FY53" s="7">
        <v>100</v>
      </c>
      <c r="FZ53" s="7">
        <v>98</v>
      </c>
      <c r="GA53" s="7">
        <v>86</v>
      </c>
      <c r="GB53" s="7">
        <v>54</v>
      </c>
      <c r="GC53" s="7">
        <v>3</v>
      </c>
      <c r="GD53" s="7">
        <v>1</v>
      </c>
      <c r="GE53" s="1"/>
      <c r="GF53" s="7">
        <v>49172.45</v>
      </c>
      <c r="GG53" s="7">
        <v>33849.199999999997</v>
      </c>
      <c r="GH53" s="7">
        <v>23832.73</v>
      </c>
      <c r="GI53" s="7">
        <v>21709.85</v>
      </c>
      <c r="GJ53" s="7">
        <v>19406.38</v>
      </c>
      <c r="GK53" s="7">
        <v>17275.23</v>
      </c>
      <c r="GL53" s="7">
        <v>14853.36</v>
      </c>
      <c r="GM53" s="7">
        <v>12878.85</v>
      </c>
      <c r="GN53" s="7">
        <v>10661.03</v>
      </c>
      <c r="GO53" s="7">
        <v>8872.23</v>
      </c>
      <c r="GP53" s="7">
        <v>6830.88</v>
      </c>
      <c r="GQ53" s="7">
        <v>5415.91</v>
      </c>
      <c r="GR53" s="7">
        <v>3877.2</v>
      </c>
      <c r="GS53" s="7">
        <v>2886.06</v>
      </c>
      <c r="GT53" s="7">
        <v>1788.84</v>
      </c>
      <c r="GU53" s="7">
        <v>1213.0899999999999</v>
      </c>
      <c r="GV53" s="7">
        <v>661.7</v>
      </c>
      <c r="GW53" s="7">
        <v>394.54</v>
      </c>
      <c r="GX53" s="7">
        <v>151.63</v>
      </c>
      <c r="GY53" s="7">
        <v>73.612244899999993</v>
      </c>
      <c r="GZ53" s="7">
        <v>21.848837209999999</v>
      </c>
      <c r="HA53" s="7">
        <v>10.722222220000001</v>
      </c>
      <c r="HB53" s="7">
        <v>1</v>
      </c>
      <c r="HC53" s="7">
        <v>1</v>
      </c>
      <c r="HD53" s="1"/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1"/>
      <c r="HS53" s="4" t="s">
        <v>50</v>
      </c>
      <c r="HT53" s="7">
        <v>6.0270988399999998</v>
      </c>
      <c r="HU53" s="7">
        <v>36.334253410000002</v>
      </c>
      <c r="HV53" s="1"/>
      <c r="HW53" s="7">
        <v>0.56472685</v>
      </c>
      <c r="HX53" s="7">
        <v>0.31899185000000002</v>
      </c>
      <c r="HY53" s="7">
        <v>0.58287217999999996</v>
      </c>
      <c r="HZ53" s="7">
        <v>0.33984661999999999</v>
      </c>
      <c r="IA53" s="7">
        <v>0.59469143000000002</v>
      </c>
      <c r="IB53" s="7">
        <v>0.35374623999999999</v>
      </c>
      <c r="IC53" s="7">
        <v>0.60468692999999996</v>
      </c>
      <c r="ID53" s="7">
        <v>0.36572455999999998</v>
      </c>
      <c r="IE53" s="7">
        <v>0.60994042000000004</v>
      </c>
      <c r="IF53" s="7">
        <v>0.37219078</v>
      </c>
      <c r="IG53" s="7">
        <v>0.61079375000000002</v>
      </c>
      <c r="IH53" s="7">
        <v>0.37335109</v>
      </c>
      <c r="II53" s="7">
        <v>0.61300522999999996</v>
      </c>
      <c r="IJ53" s="7">
        <v>0.37621420999999999</v>
      </c>
      <c r="IK53" s="7">
        <v>0.61537828000000006</v>
      </c>
      <c r="IL53" s="7">
        <v>0.37921561999999998</v>
      </c>
      <c r="IM53" s="7">
        <v>0.61676779000000004</v>
      </c>
      <c r="IN53" s="7">
        <v>0.38101942999999999</v>
      </c>
      <c r="IO53" s="7">
        <v>0</v>
      </c>
      <c r="IP53" s="7">
        <v>0</v>
      </c>
      <c r="IS53" s="3">
        <f>EB53/IT53</f>
        <v>1.996280991735537E-3</v>
      </c>
      <c r="IT53">
        <f>2*11*10*2*11*10*10*10</f>
        <v>4840000</v>
      </c>
      <c r="IV53" s="3">
        <f t="shared" ref="IV53:IV55" si="111">EE53/IT53</f>
        <v>1.996280991735537E-3</v>
      </c>
      <c r="IW53" s="3">
        <f t="shared" ref="IW53:IW55" si="112">EF53/IT53</f>
        <v>1.996280991735537E-3</v>
      </c>
      <c r="IY53" s="3">
        <f>FG53/100</f>
        <v>1</v>
      </c>
      <c r="IZ53" s="3">
        <f>FH53/100</f>
        <v>1</v>
      </c>
      <c r="JA53" s="3">
        <f t="shared" ref="JA53:JA67" si="113">FI53/100</f>
        <v>1</v>
      </c>
      <c r="JB53" s="3">
        <f t="shared" ref="JB53:JB67" si="114">FJ53/100</f>
        <v>1</v>
      </c>
      <c r="JC53" s="3">
        <f t="shared" ref="JC53:JC67" si="115">FK53/100</f>
        <v>1</v>
      </c>
      <c r="JD53" s="3">
        <f t="shared" ref="JD53:JD67" si="116">FL53/100</f>
        <v>1</v>
      </c>
      <c r="JE53" s="3">
        <f t="shared" ref="JE53:JE67" si="117">FM53/100</f>
        <v>1</v>
      </c>
      <c r="JF53" s="3">
        <f t="shared" ref="JF53:JF67" si="118">FN53/100</f>
        <v>1</v>
      </c>
      <c r="JG53" s="3">
        <f t="shared" ref="JG53:JG67" si="119">FO53/100</f>
        <v>1</v>
      </c>
      <c r="JH53" s="3">
        <f t="shared" ref="JH53:JH67" si="120">FP53/100</f>
        <v>1</v>
      </c>
      <c r="JI53" s="3">
        <f t="shared" ref="JI53:JI67" si="121">FQ53/100</f>
        <v>1</v>
      </c>
      <c r="JJ53" s="3">
        <f t="shared" ref="JJ53:JJ67" si="122">FR53/100</f>
        <v>1</v>
      </c>
      <c r="JK53" s="3">
        <f t="shared" ref="JK53:JK67" si="123">FS53/100</f>
        <v>1</v>
      </c>
      <c r="JL53" s="3">
        <f t="shared" ref="JL53:JL67" si="124">FT53/100</f>
        <v>1</v>
      </c>
      <c r="JM53" s="3">
        <f t="shared" ref="JM53:JM67" si="125">FU53/100</f>
        <v>1</v>
      </c>
      <c r="JN53" s="3">
        <f t="shared" ref="JN53:JN67" si="126">FV53/100</f>
        <v>1</v>
      </c>
      <c r="JO53" s="3">
        <f t="shared" ref="JO53:JO67" si="127">FW53/100</f>
        <v>1</v>
      </c>
      <c r="JP53" s="3">
        <f t="shared" ref="JP53:JP67" si="128">FX53/100</f>
        <v>1</v>
      </c>
      <c r="JQ53" s="3">
        <f t="shared" ref="JQ53:JQ67" si="129">FY53/100</f>
        <v>1</v>
      </c>
      <c r="JR53" s="3">
        <f t="shared" ref="JR53:JR67" si="130">FZ53/100</f>
        <v>0.98</v>
      </c>
      <c r="JS53" s="3">
        <f t="shared" ref="JS53:JS67" si="131">GA53/100</f>
        <v>0.86</v>
      </c>
      <c r="JT53" s="3">
        <f t="shared" ref="JT53:JT67" si="132">GB53/100</f>
        <v>0.54</v>
      </c>
      <c r="JU53" s="3">
        <f t="shared" ref="JU53:JU67" si="133">GC53/100</f>
        <v>0.03</v>
      </c>
      <c r="JV53" s="3">
        <f t="shared" ref="JV53:JV67" si="134">GD53/100</f>
        <v>0.01</v>
      </c>
      <c r="JW53" s="14">
        <f>KA53/25</f>
        <v>0</v>
      </c>
      <c r="JX53" s="1">
        <f>HO53</f>
        <v>0</v>
      </c>
      <c r="JY53" s="1">
        <f>HP53-HO53*HO53</f>
        <v>0</v>
      </c>
      <c r="JZ53" s="11">
        <f>JX53-2.68*SQRT(JY53)/SQRT(100)</f>
        <v>0</v>
      </c>
      <c r="KA53" s="11">
        <f>JX53+2.68*SQRT(JY53)/SQRT(100)</f>
        <v>0</v>
      </c>
      <c r="KB53" s="3">
        <f>JZ53/A53</f>
        <v>0</v>
      </c>
      <c r="KC53" s="3">
        <f>JX53/A53</f>
        <v>0</v>
      </c>
      <c r="KD53" s="3">
        <v>1</v>
      </c>
      <c r="KE53" s="3">
        <f>GF53/$KD53</f>
        <v>49172.45</v>
      </c>
      <c r="KF53" s="3">
        <f t="shared" ref="KF53:KF67" si="135">GG53/$KD53</f>
        <v>33849.199999999997</v>
      </c>
      <c r="KG53" s="3">
        <f t="shared" ref="KG53:KG67" si="136">GH53/$KD53</f>
        <v>23832.73</v>
      </c>
      <c r="KH53" s="3">
        <f t="shared" ref="KH53:KH67" si="137">GI53/$KD53</f>
        <v>21709.85</v>
      </c>
      <c r="KI53" s="3">
        <f t="shared" ref="KI53:KI67" si="138">GJ53/$KD53</f>
        <v>19406.38</v>
      </c>
      <c r="KJ53" s="3">
        <f t="shared" ref="KJ53:KJ67" si="139">GK53/$KD53</f>
        <v>17275.23</v>
      </c>
      <c r="KK53" s="3">
        <f t="shared" ref="KK53:KK67" si="140">GL53/$KD53</f>
        <v>14853.36</v>
      </c>
      <c r="KL53" s="3">
        <f t="shared" ref="KL53:KL67" si="141">GM53/$KD53</f>
        <v>12878.85</v>
      </c>
      <c r="KM53" s="3">
        <f t="shared" ref="KM53:KM67" si="142">GN53/$KD53</f>
        <v>10661.03</v>
      </c>
      <c r="KN53" s="3">
        <f t="shared" ref="KN53:KN67" si="143">GO53/$KD53</f>
        <v>8872.23</v>
      </c>
      <c r="KO53" s="3">
        <f t="shared" ref="KO53:KO67" si="144">GP53/$KD53</f>
        <v>6830.88</v>
      </c>
      <c r="KP53" s="3">
        <f t="shared" ref="KP53:KP67" si="145">GQ53/$KD53</f>
        <v>5415.91</v>
      </c>
      <c r="KQ53" s="3">
        <f t="shared" ref="KQ53:KQ67" si="146">GR53/$KD53</f>
        <v>3877.2</v>
      </c>
      <c r="KR53" s="3">
        <f t="shared" ref="KR53:KR67" si="147">GS53/$KD53</f>
        <v>2886.06</v>
      </c>
      <c r="KS53" s="3">
        <f t="shared" ref="KS53:KS67" si="148">GT53/$KD53</f>
        <v>1788.84</v>
      </c>
      <c r="KT53" s="3">
        <f t="shared" ref="KT53:KT67" si="149">GU53/$KD53</f>
        <v>1213.0899999999999</v>
      </c>
      <c r="KU53" s="3">
        <f t="shared" ref="KU53:KU67" si="150">GV53/$KD53</f>
        <v>661.7</v>
      </c>
      <c r="KV53" s="3">
        <f t="shared" ref="KV53:KV67" si="151">GW53/$KD53</f>
        <v>394.54</v>
      </c>
      <c r="KW53" s="3">
        <f t="shared" ref="KW53:KW67" si="152">GX53/$KD53</f>
        <v>151.63</v>
      </c>
      <c r="KX53" s="3">
        <f t="shared" ref="KX53:KX67" si="153">GY53/$KD53</f>
        <v>73.612244899999993</v>
      </c>
      <c r="KY53" s="3">
        <f t="shared" ref="KY53:KY67" si="154">GZ53/$KD53</f>
        <v>21.848837209999999</v>
      </c>
      <c r="KZ53" s="3">
        <f t="shared" ref="KZ53:KZ67" si="155">HA53/$KD53</f>
        <v>10.722222220000001</v>
      </c>
      <c r="LA53" s="3">
        <f t="shared" ref="LA53:LA67" si="156">HB53/$KD53</f>
        <v>1</v>
      </c>
      <c r="LB53" s="3">
        <f t="shared" ref="LB53:LB67" si="157">HC53/$KD53</f>
        <v>1</v>
      </c>
    </row>
    <row r="54" spans="1:314">
      <c r="A54" s="7">
        <v>10</v>
      </c>
      <c r="B54" s="7">
        <v>99990</v>
      </c>
      <c r="C54" s="7">
        <v>9998000100</v>
      </c>
      <c r="D54" s="11">
        <f t="shared" ref="D54:D72" si="158">C54-B54*B54</f>
        <v>0</v>
      </c>
      <c r="E54" s="11">
        <f t="shared" ref="E54:E72" si="159">B54/(K54*A54)</f>
        <v>0.99990000000000001</v>
      </c>
      <c r="F54" s="11">
        <f t="shared" ref="F54:F72" si="160">B54-2.68*SQRT(D54)/SQRT(100)</f>
        <v>99990</v>
      </c>
      <c r="G54" s="11">
        <f t="shared" ref="G54:G72" si="161">B54+2.68*SQRT(D54)/SQRT(100)</f>
        <v>99990</v>
      </c>
      <c r="H54" s="11">
        <f t="shared" ref="H54:H72" si="162">F54/(K54*A54)</f>
        <v>0.99990000000000001</v>
      </c>
      <c r="I54" s="11">
        <f t="shared" ref="I54:I72" si="163">G54/(A54*K54)</f>
        <v>0.99990000000000001</v>
      </c>
      <c r="J54" s="1"/>
      <c r="K54" s="7">
        <v>10000</v>
      </c>
      <c r="L54" s="7">
        <v>100000000</v>
      </c>
      <c r="M54" s="1"/>
      <c r="N54" s="7">
        <v>9318.01</v>
      </c>
      <c r="O54" s="7">
        <v>11549.11</v>
      </c>
      <c r="P54" s="7">
        <v>0</v>
      </c>
      <c r="Q54" s="7">
        <v>0</v>
      </c>
      <c r="R54" s="11">
        <f t="shared" si="108"/>
        <v>0</v>
      </c>
      <c r="S54" s="11">
        <f t="shared" ref="S54:S72" si="164">P54-2.68*SQRT(R54)/SQRT(100)</f>
        <v>0</v>
      </c>
      <c r="T54" s="11">
        <f t="shared" ref="T54:T72" si="165">P54+2.68*SQRT(R54)/SQRT(100)</f>
        <v>0</v>
      </c>
      <c r="U54" s="1"/>
      <c r="V54" s="1"/>
      <c r="W54" s="5">
        <v>0</v>
      </c>
      <c r="X54" s="5">
        <f t="shared" si="109"/>
        <v>0</v>
      </c>
      <c r="Y54" s="5">
        <f t="shared" si="110"/>
        <v>8.3354999999999999E-2</v>
      </c>
      <c r="Z54" s="5">
        <v>0</v>
      </c>
      <c r="AA54" s="5">
        <v>0</v>
      </c>
      <c r="AB54" s="1"/>
      <c r="AC54" s="5">
        <v>8335.5</v>
      </c>
      <c r="AD54" s="1"/>
      <c r="AE54" s="1"/>
      <c r="AF54" s="5">
        <v>4.2126764000000003</v>
      </c>
      <c r="AG54" s="12">
        <v>1.273148148148148E-4</v>
      </c>
      <c r="AH54" s="5">
        <v>1</v>
      </c>
      <c r="AI54" s="5">
        <v>1</v>
      </c>
      <c r="AJ54" s="5">
        <v>2.25</v>
      </c>
      <c r="AK54" s="5">
        <v>7.27</v>
      </c>
      <c r="AL54" s="5">
        <v>4.6900000000000004</v>
      </c>
      <c r="AM54" s="5">
        <v>34.770000000000003</v>
      </c>
      <c r="AN54" s="5">
        <v>5.53</v>
      </c>
      <c r="AO54" s="5">
        <v>47.75</v>
      </c>
      <c r="AP54" s="5">
        <v>6.62</v>
      </c>
      <c r="AQ54" s="5">
        <v>65.36</v>
      </c>
      <c r="AR54" s="5">
        <v>7.28</v>
      </c>
      <c r="AS54" s="5">
        <v>76.260000000000005</v>
      </c>
      <c r="AT54" s="5">
        <v>9.24</v>
      </c>
      <c r="AU54" s="5">
        <v>130.34</v>
      </c>
      <c r="AV54" s="5">
        <v>11.21</v>
      </c>
      <c r="AW54" s="5">
        <v>192.33</v>
      </c>
      <c r="AX54" s="5">
        <v>13.34</v>
      </c>
      <c r="AY54" s="5">
        <v>267.44</v>
      </c>
      <c r="AZ54" s="5">
        <v>15.15</v>
      </c>
      <c r="BA54" s="5">
        <v>327.69</v>
      </c>
      <c r="BB54" s="5">
        <v>20.58</v>
      </c>
      <c r="BC54" s="5">
        <v>580.84</v>
      </c>
      <c r="BD54" s="5">
        <v>23.93</v>
      </c>
      <c r="BE54" s="5">
        <v>792.77</v>
      </c>
      <c r="BF54" s="5">
        <v>34.08</v>
      </c>
      <c r="BG54" s="5">
        <v>1561.12</v>
      </c>
      <c r="BH54" s="5">
        <v>44.29</v>
      </c>
      <c r="BI54" s="5">
        <v>2823.77</v>
      </c>
      <c r="BJ54" s="5">
        <v>63.83</v>
      </c>
      <c r="BK54" s="5">
        <v>5573.49</v>
      </c>
      <c r="BL54" s="5">
        <v>79.87</v>
      </c>
      <c r="BM54" s="7">
        <v>8487.19</v>
      </c>
      <c r="BN54" s="7">
        <v>114.37</v>
      </c>
      <c r="BO54" s="7">
        <v>18735.73</v>
      </c>
      <c r="BP54" s="7">
        <v>143.36000000000001</v>
      </c>
      <c r="BQ54" s="7">
        <v>27498.2</v>
      </c>
      <c r="BR54" s="7">
        <v>225.65</v>
      </c>
      <c r="BS54" s="7">
        <v>68933.490000000005</v>
      </c>
      <c r="BT54" s="7">
        <v>321.58</v>
      </c>
      <c r="BU54" s="7">
        <v>139614.56</v>
      </c>
      <c r="BV54" s="7">
        <v>707.22</v>
      </c>
      <c r="BW54" s="7">
        <v>1211399.08</v>
      </c>
      <c r="BX54" s="7">
        <v>1284.053191</v>
      </c>
      <c r="BY54" s="7">
        <v>4052584.1809999999</v>
      </c>
      <c r="BZ54" s="7">
        <v>3348.461538</v>
      </c>
      <c r="CA54" s="7">
        <v>19565745.690000001</v>
      </c>
      <c r="CB54" s="7">
        <v>3790.6</v>
      </c>
      <c r="CC54" s="7">
        <v>25766138.199999999</v>
      </c>
      <c r="CD54" s="1"/>
      <c r="CE54" s="1"/>
      <c r="CF54" s="1"/>
      <c r="CG54" s="1"/>
      <c r="CH54" s="7">
        <v>1.71</v>
      </c>
      <c r="CI54" s="7">
        <v>4.17</v>
      </c>
      <c r="CJ54" s="7">
        <v>17.13</v>
      </c>
      <c r="CK54" s="7">
        <v>527.41</v>
      </c>
      <c r="CL54" s="7">
        <v>41.95</v>
      </c>
      <c r="CM54" s="7">
        <v>3043.49</v>
      </c>
      <c r="CN54" s="7">
        <v>50.65</v>
      </c>
      <c r="CO54" s="7">
        <v>4326.71</v>
      </c>
      <c r="CP54" s="7">
        <v>61.59</v>
      </c>
      <c r="CQ54" s="7">
        <v>5958.21</v>
      </c>
      <c r="CR54" s="7">
        <v>68.12</v>
      </c>
      <c r="CS54" s="7">
        <v>6957.84</v>
      </c>
      <c r="CT54" s="7">
        <v>87.75</v>
      </c>
      <c r="CU54" s="7">
        <v>12227.15</v>
      </c>
      <c r="CV54" s="7">
        <v>107.66</v>
      </c>
      <c r="CW54" s="7">
        <v>18288.16</v>
      </c>
      <c r="CX54" s="7">
        <v>128.94999999999999</v>
      </c>
      <c r="CY54" s="7">
        <v>25612.41</v>
      </c>
      <c r="CZ54" s="7">
        <v>146.96</v>
      </c>
      <c r="DA54" s="7">
        <v>31455.32</v>
      </c>
      <c r="DB54" s="7">
        <v>201.52</v>
      </c>
      <c r="DC54" s="7">
        <v>56421.120000000003</v>
      </c>
      <c r="DD54" s="7">
        <v>235.05</v>
      </c>
      <c r="DE54" s="7">
        <v>77270.19</v>
      </c>
      <c r="DF54" s="7">
        <v>336.33</v>
      </c>
      <c r="DG54" s="7">
        <v>153059.87</v>
      </c>
      <c r="DH54" s="7">
        <v>438.44</v>
      </c>
      <c r="DI54" s="7">
        <v>278569.98</v>
      </c>
      <c r="DJ54" s="7">
        <v>633.74</v>
      </c>
      <c r="DK54" s="7">
        <v>551522.48</v>
      </c>
      <c r="DL54" s="7">
        <v>794.18</v>
      </c>
      <c r="DM54" s="7">
        <v>841706.5</v>
      </c>
      <c r="DN54" s="7">
        <v>1138.9000000000001</v>
      </c>
      <c r="DO54" s="7">
        <v>1862648.88</v>
      </c>
      <c r="DP54" s="7">
        <v>1429.1</v>
      </c>
      <c r="DQ54" s="7">
        <v>2737487.56</v>
      </c>
      <c r="DR54" s="7">
        <v>2252.14</v>
      </c>
      <c r="DS54" s="7">
        <v>6873535.8799999999</v>
      </c>
      <c r="DT54" s="7">
        <v>3211.19</v>
      </c>
      <c r="DU54" s="7">
        <v>13932552.91</v>
      </c>
      <c r="DV54" s="7">
        <v>7067.92</v>
      </c>
      <c r="DW54" s="7">
        <v>121067981.59999999</v>
      </c>
      <c r="DX54" s="7">
        <v>12836.24468</v>
      </c>
      <c r="DY54" s="7">
        <v>405151539.60000002</v>
      </c>
      <c r="DZ54" s="7">
        <v>33479.307690000001</v>
      </c>
      <c r="EA54" s="7">
        <v>1956179439</v>
      </c>
      <c r="EB54" s="7">
        <v>37900.800000000003</v>
      </c>
      <c r="EC54" s="7">
        <v>2576119372</v>
      </c>
      <c r="ED54" s="11">
        <f t="shared" ref="ED54:ED72" si="166">EC54-EB54*EB54</f>
        <v>1139648731.3599999</v>
      </c>
      <c r="EE54" s="11">
        <f t="shared" ref="EE54:EE72" si="167">EB54-2.68*SQRT(ED54)/SQRT(GD54)</f>
        <v>-2560.0775192038127</v>
      </c>
      <c r="EF54" s="11">
        <f t="shared" ref="EF54:EF72" si="168">EB54+2.68*SQRT(ED54)/SQRT(GD54)</f>
        <v>78361.677519203819</v>
      </c>
      <c r="EG54" s="1"/>
      <c r="EH54" s="7">
        <v>71.587190000000007</v>
      </c>
      <c r="EI54" s="7">
        <v>92.337190000000007</v>
      </c>
      <c r="EJ54" s="7">
        <v>97.074629999999999</v>
      </c>
      <c r="EK54" s="7">
        <v>98.274799999999999</v>
      </c>
      <c r="EL54" s="7">
        <v>99.130179999999996</v>
      </c>
      <c r="EM54" s="7">
        <v>100.09859</v>
      </c>
      <c r="EN54" s="7">
        <v>101.20220999999999</v>
      </c>
      <c r="EO54" s="7">
        <v>102.21464</v>
      </c>
      <c r="EP54" s="7">
        <v>103.56189999999999</v>
      </c>
      <c r="EQ54" s="7">
        <v>104.21737</v>
      </c>
      <c r="ER54" s="7">
        <v>105.78425</v>
      </c>
      <c r="ES54" s="7">
        <v>106.44911</v>
      </c>
      <c r="ET54" s="7">
        <v>107.70936</v>
      </c>
      <c r="EU54" s="7">
        <v>108.40821</v>
      </c>
      <c r="EV54" s="7">
        <v>109.78878</v>
      </c>
      <c r="EW54" s="7">
        <v>110.71756000000001</v>
      </c>
      <c r="EX54" s="7">
        <v>111.75349</v>
      </c>
      <c r="EY54" s="7">
        <v>112.64019999999999</v>
      </c>
      <c r="EZ54" s="7">
        <v>113.91081</v>
      </c>
      <c r="FA54" s="7">
        <v>114.91034000000001</v>
      </c>
      <c r="FB54" s="7">
        <v>116.05267000000001</v>
      </c>
      <c r="FC54" s="7">
        <v>116.8640426</v>
      </c>
      <c r="FD54" s="7">
        <v>117.82899999999999</v>
      </c>
      <c r="FE54" s="7">
        <v>117.834</v>
      </c>
      <c r="FF54" s="1"/>
      <c r="FG54" s="7">
        <v>100</v>
      </c>
      <c r="FH54" s="7">
        <v>100</v>
      </c>
      <c r="FI54" s="7">
        <v>100</v>
      </c>
      <c r="FJ54" s="7">
        <v>100</v>
      </c>
      <c r="FK54" s="7">
        <v>100</v>
      </c>
      <c r="FL54" s="7">
        <v>100</v>
      </c>
      <c r="FM54" s="7">
        <v>100</v>
      </c>
      <c r="FN54" s="7">
        <v>100</v>
      </c>
      <c r="FO54" s="7">
        <v>100</v>
      </c>
      <c r="FP54" s="7">
        <v>100</v>
      </c>
      <c r="FQ54" s="7">
        <v>100</v>
      </c>
      <c r="FR54" s="7">
        <v>100</v>
      </c>
      <c r="FS54" s="7">
        <v>100</v>
      </c>
      <c r="FT54" s="7">
        <v>100</v>
      </c>
      <c r="FU54" s="7">
        <v>100</v>
      </c>
      <c r="FV54" s="7">
        <v>100</v>
      </c>
      <c r="FW54" s="7">
        <v>100</v>
      </c>
      <c r="FX54" s="7">
        <v>100</v>
      </c>
      <c r="FY54" s="7">
        <v>100</v>
      </c>
      <c r="FZ54" s="7">
        <v>100</v>
      </c>
      <c r="GA54" s="7">
        <v>100</v>
      </c>
      <c r="GB54" s="7">
        <v>94</v>
      </c>
      <c r="GC54" s="7">
        <v>13</v>
      </c>
      <c r="GD54" s="7">
        <v>5</v>
      </c>
      <c r="GE54" s="1"/>
      <c r="GF54" s="7">
        <v>148570.53</v>
      </c>
      <c r="GG54" s="7">
        <v>116742.04</v>
      </c>
      <c r="GH54" s="7">
        <v>90682.67</v>
      </c>
      <c r="GI54" s="7">
        <v>84481.2</v>
      </c>
      <c r="GJ54" s="7">
        <v>77472.31</v>
      </c>
      <c r="GK54" s="7">
        <v>70726.320000000007</v>
      </c>
      <c r="GL54" s="7">
        <v>62658.75</v>
      </c>
      <c r="GM54" s="7">
        <v>55829.13</v>
      </c>
      <c r="GN54" s="7">
        <v>47764.97</v>
      </c>
      <c r="GO54" s="7">
        <v>41025.129999999997</v>
      </c>
      <c r="GP54" s="7">
        <v>32888.32</v>
      </c>
      <c r="GQ54" s="7">
        <v>27007.59</v>
      </c>
      <c r="GR54" s="7">
        <v>20248.96</v>
      </c>
      <c r="GS54" s="7">
        <v>15626.32</v>
      </c>
      <c r="GT54" s="7">
        <v>10243.200000000001</v>
      </c>
      <c r="GU54" s="7">
        <v>7244.66</v>
      </c>
      <c r="GV54" s="7">
        <v>4177.8</v>
      </c>
      <c r="GW54" s="7">
        <v>2612.4</v>
      </c>
      <c r="GX54" s="7">
        <v>1085.52</v>
      </c>
      <c r="GY54" s="7">
        <v>536.16999999999996</v>
      </c>
      <c r="GZ54" s="7">
        <v>156.97999999999999</v>
      </c>
      <c r="HA54" s="7">
        <v>52</v>
      </c>
      <c r="HB54" s="7">
        <v>1.69230769</v>
      </c>
      <c r="HC54" s="7">
        <v>1.6</v>
      </c>
      <c r="HD54" s="1"/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1"/>
      <c r="HS54" s="4" t="s">
        <v>51</v>
      </c>
      <c r="HT54" s="7">
        <v>11.026760210000001</v>
      </c>
      <c r="HU54" s="7">
        <v>121.59090140000001</v>
      </c>
      <c r="HV54" s="1"/>
      <c r="HW54" s="7">
        <v>1.03582518</v>
      </c>
      <c r="HX54" s="7">
        <v>1.3919830200000001</v>
      </c>
      <c r="HY54" s="7">
        <v>1.0717801499999999</v>
      </c>
      <c r="HZ54" s="7">
        <v>1.4886417599999999</v>
      </c>
      <c r="IA54" s="7">
        <v>1.08849442</v>
      </c>
      <c r="IB54" s="7">
        <v>1.5386633300000001</v>
      </c>
      <c r="IC54" s="7">
        <v>1.0956793</v>
      </c>
      <c r="ID54" s="7">
        <v>1.56637929</v>
      </c>
      <c r="IE54" s="7">
        <v>1.10614813</v>
      </c>
      <c r="IF54" s="7">
        <v>1.59587006</v>
      </c>
      <c r="IG54" s="7">
        <v>1.1119256200000001</v>
      </c>
      <c r="IH54" s="7">
        <v>1.6098486400000001</v>
      </c>
      <c r="II54" s="7">
        <v>1.12114231</v>
      </c>
      <c r="IJ54" s="7">
        <v>1.6333054300000001</v>
      </c>
      <c r="IK54" s="7">
        <v>1.1258289299999999</v>
      </c>
      <c r="IL54" s="7">
        <v>1.64689313</v>
      </c>
      <c r="IM54" s="7">
        <v>1.13332827</v>
      </c>
      <c r="IN54" s="7">
        <v>1.6656591300000001</v>
      </c>
      <c r="IO54" s="7">
        <v>0</v>
      </c>
      <c r="IP54" s="7">
        <v>0</v>
      </c>
      <c r="IS54" s="3">
        <f t="shared" ref="IS54:IS67" si="169">EB54/IT54</f>
        <v>7.8307438016528928E-3</v>
      </c>
      <c r="IT54">
        <f t="shared" ref="IT54:IT67" si="170">2*11*10*2*11*10*10*10</f>
        <v>4840000</v>
      </c>
      <c r="IV54" s="3">
        <f t="shared" si="111"/>
        <v>-5.2894163619913483E-4</v>
      </c>
      <c r="IW54" s="3">
        <f t="shared" si="112"/>
        <v>1.6190429239504922E-2</v>
      </c>
      <c r="IY54" s="3">
        <f t="shared" ref="IY54:IY67" si="171">FG54/100</f>
        <v>1</v>
      </c>
      <c r="IZ54" s="3">
        <f t="shared" ref="IZ54:IZ67" si="172">FH54/100</f>
        <v>1</v>
      </c>
      <c r="JA54" s="3">
        <f t="shared" si="113"/>
        <v>1</v>
      </c>
      <c r="JB54" s="3">
        <f t="shared" si="114"/>
        <v>1</v>
      </c>
      <c r="JC54" s="3">
        <f t="shared" si="115"/>
        <v>1</v>
      </c>
      <c r="JD54" s="3">
        <f t="shared" si="116"/>
        <v>1</v>
      </c>
      <c r="JE54" s="3">
        <f t="shared" si="117"/>
        <v>1</v>
      </c>
      <c r="JF54" s="3">
        <f t="shared" si="118"/>
        <v>1</v>
      </c>
      <c r="JG54" s="3">
        <f t="shared" si="119"/>
        <v>1</v>
      </c>
      <c r="JH54" s="3">
        <f t="shared" si="120"/>
        <v>1</v>
      </c>
      <c r="JI54" s="3">
        <f t="shared" si="121"/>
        <v>1</v>
      </c>
      <c r="JJ54" s="3">
        <f t="shared" si="122"/>
        <v>1</v>
      </c>
      <c r="JK54" s="3">
        <f t="shared" si="123"/>
        <v>1</v>
      </c>
      <c r="JL54" s="3">
        <f t="shared" si="124"/>
        <v>1</v>
      </c>
      <c r="JM54" s="3">
        <f t="shared" si="125"/>
        <v>1</v>
      </c>
      <c r="JN54" s="3">
        <f t="shared" si="126"/>
        <v>1</v>
      </c>
      <c r="JO54" s="3">
        <f t="shared" si="127"/>
        <v>1</v>
      </c>
      <c r="JP54" s="3">
        <f t="shared" si="128"/>
        <v>1</v>
      </c>
      <c r="JQ54" s="3">
        <f t="shared" si="129"/>
        <v>1</v>
      </c>
      <c r="JR54" s="3">
        <f t="shared" si="130"/>
        <v>1</v>
      </c>
      <c r="JS54" s="3">
        <f t="shared" si="131"/>
        <v>1</v>
      </c>
      <c r="JT54" s="3">
        <f t="shared" si="132"/>
        <v>0.94</v>
      </c>
      <c r="JU54" s="3">
        <f t="shared" si="133"/>
        <v>0.13</v>
      </c>
      <c r="JV54" s="3">
        <f t="shared" si="134"/>
        <v>0.05</v>
      </c>
      <c r="JW54" s="14">
        <f t="shared" ref="JW54:JW67" si="173">KA54/25</f>
        <v>0</v>
      </c>
      <c r="JX54" s="1">
        <f t="shared" ref="JX54:JX67" si="174">HO54</f>
        <v>0</v>
      </c>
      <c r="JY54" s="1">
        <f t="shared" ref="JY54:JY67" si="175">HP54-HO54*HO54</f>
        <v>0</v>
      </c>
      <c r="JZ54" s="11">
        <f t="shared" ref="JZ54:JZ67" si="176">JX54-2.68*SQRT(JY54)/SQRT(100)</f>
        <v>0</v>
      </c>
      <c r="KA54" s="11">
        <f t="shared" ref="KA54:KA67" si="177">JX54+2.68*SQRT(JY54)/SQRT(100)</f>
        <v>0</v>
      </c>
      <c r="KB54" s="3">
        <f t="shared" ref="KB54:KB67" si="178">JZ54/A54</f>
        <v>0</v>
      </c>
      <c r="KC54" s="3">
        <f t="shared" ref="KC54:KC67" si="179">JX54/A54</f>
        <v>0</v>
      </c>
      <c r="KD54" s="3">
        <v>2</v>
      </c>
      <c r="KE54" s="3">
        <f t="shared" ref="KE54:KE67" si="180">GF54/$KD54</f>
        <v>74285.264999999999</v>
      </c>
      <c r="KF54" s="3">
        <f t="shared" si="135"/>
        <v>58371.02</v>
      </c>
      <c r="KG54" s="3">
        <f t="shared" si="136"/>
        <v>45341.334999999999</v>
      </c>
      <c r="KH54" s="3">
        <f t="shared" si="137"/>
        <v>42240.6</v>
      </c>
      <c r="KI54" s="3">
        <f t="shared" si="138"/>
        <v>38736.154999999999</v>
      </c>
      <c r="KJ54" s="3">
        <f t="shared" si="139"/>
        <v>35363.160000000003</v>
      </c>
      <c r="KK54" s="3">
        <f t="shared" si="140"/>
        <v>31329.375</v>
      </c>
      <c r="KL54" s="3">
        <f t="shared" si="141"/>
        <v>27914.564999999999</v>
      </c>
      <c r="KM54" s="3">
        <f t="shared" si="142"/>
        <v>23882.485000000001</v>
      </c>
      <c r="KN54" s="3">
        <f t="shared" si="143"/>
        <v>20512.564999999999</v>
      </c>
      <c r="KO54" s="3">
        <f t="shared" si="144"/>
        <v>16444.16</v>
      </c>
      <c r="KP54" s="3">
        <f t="shared" si="145"/>
        <v>13503.795</v>
      </c>
      <c r="KQ54" s="3">
        <f t="shared" si="146"/>
        <v>10124.48</v>
      </c>
      <c r="KR54" s="3">
        <f t="shared" si="147"/>
        <v>7813.16</v>
      </c>
      <c r="KS54" s="3">
        <f t="shared" si="148"/>
        <v>5121.6000000000004</v>
      </c>
      <c r="KT54" s="3">
        <f t="shared" si="149"/>
        <v>3622.33</v>
      </c>
      <c r="KU54" s="3">
        <f t="shared" si="150"/>
        <v>2088.9</v>
      </c>
      <c r="KV54" s="3">
        <f t="shared" si="151"/>
        <v>1306.2</v>
      </c>
      <c r="KW54" s="3">
        <f t="shared" si="152"/>
        <v>542.76</v>
      </c>
      <c r="KX54" s="3">
        <f t="shared" si="153"/>
        <v>268.08499999999998</v>
      </c>
      <c r="KY54" s="3">
        <f t="shared" si="154"/>
        <v>78.489999999999995</v>
      </c>
      <c r="KZ54" s="3">
        <f t="shared" si="155"/>
        <v>26</v>
      </c>
      <c r="LA54" s="3">
        <f t="shared" si="156"/>
        <v>0.84615384500000002</v>
      </c>
      <c r="LB54" s="3">
        <f t="shared" si="157"/>
        <v>0.8</v>
      </c>
    </row>
    <row r="55" spans="1:314">
      <c r="A55" s="7">
        <v>15</v>
      </c>
      <c r="B55" s="7">
        <v>149985</v>
      </c>
      <c r="C55" s="7">
        <v>22495500225</v>
      </c>
      <c r="D55" s="11">
        <f t="shared" si="158"/>
        <v>0</v>
      </c>
      <c r="E55" s="11">
        <f t="shared" si="159"/>
        <v>0.99990000000000001</v>
      </c>
      <c r="F55" s="11">
        <f t="shared" si="160"/>
        <v>149985</v>
      </c>
      <c r="G55" s="11">
        <f t="shared" si="161"/>
        <v>149985</v>
      </c>
      <c r="H55" s="11">
        <f t="shared" si="162"/>
        <v>0.99990000000000001</v>
      </c>
      <c r="I55" s="11">
        <f t="shared" si="163"/>
        <v>0.99990000000000001</v>
      </c>
      <c r="J55" s="1"/>
      <c r="K55" s="7">
        <v>10000</v>
      </c>
      <c r="L55" s="7">
        <v>100000000</v>
      </c>
      <c r="M55" s="1"/>
      <c r="N55" s="7">
        <v>12214.52</v>
      </c>
      <c r="O55" s="7">
        <v>14667.04</v>
      </c>
      <c r="P55" s="7">
        <v>0</v>
      </c>
      <c r="Q55" s="7">
        <v>0</v>
      </c>
      <c r="R55" s="11">
        <f t="shared" si="108"/>
        <v>0</v>
      </c>
      <c r="S55" s="11">
        <f t="shared" si="164"/>
        <v>0</v>
      </c>
      <c r="T55" s="11">
        <f t="shared" si="165"/>
        <v>0</v>
      </c>
      <c r="U55" s="1"/>
      <c r="V55" s="1"/>
      <c r="W55" s="5">
        <v>0</v>
      </c>
      <c r="X55" s="5">
        <f t="shared" si="109"/>
        <v>0</v>
      </c>
      <c r="Y55" s="5">
        <f t="shared" si="110"/>
        <v>7.4078933333333333E-2</v>
      </c>
      <c r="Z55" s="5">
        <v>0</v>
      </c>
      <c r="AA55" s="5">
        <v>0</v>
      </c>
      <c r="AB55" s="1"/>
      <c r="AC55" s="5">
        <v>11111.84</v>
      </c>
      <c r="AD55" s="1"/>
      <c r="AE55" s="1"/>
      <c r="AF55" s="5">
        <v>3.7361873999999999</v>
      </c>
      <c r="AG55" s="12">
        <v>1.8518518518518518E-4</v>
      </c>
      <c r="AH55" s="5">
        <v>1</v>
      </c>
      <c r="AI55" s="5">
        <v>1</v>
      </c>
      <c r="AJ55" s="5">
        <v>1.91</v>
      </c>
      <c r="AK55" s="5">
        <v>5.13</v>
      </c>
      <c r="AL55" s="5">
        <v>3.4</v>
      </c>
      <c r="AM55" s="5">
        <v>17.28</v>
      </c>
      <c r="AN55" s="5">
        <v>3.64</v>
      </c>
      <c r="AO55" s="5">
        <v>19.5</v>
      </c>
      <c r="AP55" s="5">
        <v>4.3499999999999996</v>
      </c>
      <c r="AQ55" s="5">
        <v>26.93</v>
      </c>
      <c r="AR55" s="5">
        <v>4.93</v>
      </c>
      <c r="AS55" s="5">
        <v>34.83</v>
      </c>
      <c r="AT55" s="5">
        <v>5.9</v>
      </c>
      <c r="AU55" s="5">
        <v>50.72</v>
      </c>
      <c r="AV55" s="5">
        <v>7.03</v>
      </c>
      <c r="AW55" s="5">
        <v>73.61</v>
      </c>
      <c r="AX55" s="5">
        <v>9.16</v>
      </c>
      <c r="AY55" s="5">
        <v>137.36000000000001</v>
      </c>
      <c r="AZ55" s="5">
        <v>11.91</v>
      </c>
      <c r="BA55" s="5">
        <v>215.01</v>
      </c>
      <c r="BB55" s="5">
        <v>16.420000000000002</v>
      </c>
      <c r="BC55" s="5">
        <v>413.16</v>
      </c>
      <c r="BD55" s="5">
        <v>19.27</v>
      </c>
      <c r="BE55" s="5">
        <v>535.16999999999996</v>
      </c>
      <c r="BF55" s="5">
        <v>25.33</v>
      </c>
      <c r="BG55" s="5">
        <v>854.31</v>
      </c>
      <c r="BH55" s="5">
        <v>33.729999999999997</v>
      </c>
      <c r="BI55" s="5">
        <v>1507.65</v>
      </c>
      <c r="BJ55" s="5">
        <v>48.41</v>
      </c>
      <c r="BK55" s="5">
        <v>2985.73</v>
      </c>
      <c r="BL55" s="5">
        <v>63.22</v>
      </c>
      <c r="BM55" s="7">
        <v>5237.4799999999996</v>
      </c>
      <c r="BN55" s="7">
        <v>84.72</v>
      </c>
      <c r="BO55" s="7">
        <v>9883.08</v>
      </c>
      <c r="BP55" s="7">
        <v>107.25</v>
      </c>
      <c r="BQ55" s="7">
        <v>15501.51</v>
      </c>
      <c r="BR55" s="7">
        <v>159.13999999999999</v>
      </c>
      <c r="BS55" s="7">
        <v>32606.639999999999</v>
      </c>
      <c r="BT55" s="7">
        <v>206</v>
      </c>
      <c r="BU55" s="7">
        <v>54825.96</v>
      </c>
      <c r="BV55" s="7">
        <v>330.33</v>
      </c>
      <c r="BW55" s="7">
        <v>153426.73000000001</v>
      </c>
      <c r="BX55" s="7">
        <v>598.20202019999999</v>
      </c>
      <c r="BY55" s="7">
        <v>688398.68689999997</v>
      </c>
      <c r="BZ55" s="7">
        <v>2036</v>
      </c>
      <c r="CA55" s="7">
        <v>6632367.1179999998</v>
      </c>
      <c r="CB55" s="7">
        <v>1706.2857140000001</v>
      </c>
      <c r="CC55" s="7">
        <v>4870346.8569999998</v>
      </c>
      <c r="CD55" s="1"/>
      <c r="CE55" s="1"/>
      <c r="CF55" s="1"/>
      <c r="CG55" s="1"/>
      <c r="CH55" s="7">
        <v>2.0099999999999998</v>
      </c>
      <c r="CI55" s="7">
        <v>5.85</v>
      </c>
      <c r="CJ55" s="7">
        <v>21.28</v>
      </c>
      <c r="CK55" s="7">
        <v>815.24</v>
      </c>
      <c r="CL55" s="7">
        <v>43.92</v>
      </c>
      <c r="CM55" s="7">
        <v>3265.64</v>
      </c>
      <c r="CN55" s="7">
        <v>47.55</v>
      </c>
      <c r="CO55" s="7">
        <v>3721.47</v>
      </c>
      <c r="CP55" s="7">
        <v>57.8</v>
      </c>
      <c r="CQ55" s="7">
        <v>5163.5200000000004</v>
      </c>
      <c r="CR55" s="7">
        <v>66.540000000000006</v>
      </c>
      <c r="CS55" s="7">
        <v>6829.66</v>
      </c>
      <c r="CT55" s="7">
        <v>81.150000000000006</v>
      </c>
      <c r="CU55" s="7">
        <v>10248.17</v>
      </c>
      <c r="CV55" s="7">
        <v>98.35</v>
      </c>
      <c r="CW55" s="7">
        <v>15223.29</v>
      </c>
      <c r="CX55" s="7">
        <v>130.76</v>
      </c>
      <c r="CY55" s="7">
        <v>29402.44</v>
      </c>
      <c r="CZ55" s="7">
        <v>172.21</v>
      </c>
      <c r="DA55" s="7">
        <v>46326.65</v>
      </c>
      <c r="DB55" s="7">
        <v>239.3</v>
      </c>
      <c r="DC55" s="7">
        <v>89606.080000000002</v>
      </c>
      <c r="DD55" s="7">
        <v>282.52</v>
      </c>
      <c r="DE55" s="7">
        <v>116747.6</v>
      </c>
      <c r="DF55" s="7">
        <v>373.84</v>
      </c>
      <c r="DG55" s="7">
        <v>187665.56</v>
      </c>
      <c r="DH55" s="7">
        <v>499.75</v>
      </c>
      <c r="DI55" s="7">
        <v>333045.43</v>
      </c>
      <c r="DJ55" s="7">
        <v>719.64</v>
      </c>
      <c r="DK55" s="7">
        <v>661986.4</v>
      </c>
      <c r="DL55" s="7">
        <v>941.52</v>
      </c>
      <c r="DM55" s="7">
        <v>1165071.5</v>
      </c>
      <c r="DN55" s="7">
        <v>1263.81</v>
      </c>
      <c r="DO55" s="7">
        <v>2206140.83</v>
      </c>
      <c r="DP55" s="7">
        <v>1601.7</v>
      </c>
      <c r="DQ55" s="7">
        <v>3465233.3</v>
      </c>
      <c r="DR55" s="7">
        <v>2380.35</v>
      </c>
      <c r="DS55" s="7">
        <v>7303623.1299999999</v>
      </c>
      <c r="DT55" s="7">
        <v>3082.76</v>
      </c>
      <c r="DU55" s="7">
        <v>12290529.199999999</v>
      </c>
      <c r="DV55" s="7">
        <v>4946.9399999999996</v>
      </c>
      <c r="DW55" s="7">
        <v>34441070.380000003</v>
      </c>
      <c r="DX55" s="7">
        <v>8965.4848480000001</v>
      </c>
      <c r="DY55" s="7">
        <v>154744905.90000001</v>
      </c>
      <c r="DZ55" s="7">
        <v>30532.588240000001</v>
      </c>
      <c r="EA55" s="7">
        <v>1491804449</v>
      </c>
      <c r="EB55" s="7">
        <v>25586.07143</v>
      </c>
      <c r="EC55" s="7">
        <v>1095310715</v>
      </c>
      <c r="ED55" s="11">
        <f t="shared" si="166"/>
        <v>440663663.7789377</v>
      </c>
      <c r="EE55" s="11">
        <f t="shared" si="167"/>
        <v>10550.345644092997</v>
      </c>
      <c r="EF55" s="11">
        <f t="shared" si="168"/>
        <v>40621.797215907005</v>
      </c>
      <c r="EG55" s="1"/>
      <c r="EH55" s="7">
        <v>69.943259999999995</v>
      </c>
      <c r="EI55" s="7">
        <v>92.858649999999997</v>
      </c>
      <c r="EJ55" s="7">
        <v>98.070160000000001</v>
      </c>
      <c r="EK55" s="7">
        <v>98.524609999999996</v>
      </c>
      <c r="EL55" s="7">
        <v>99.577200000000005</v>
      </c>
      <c r="EM55" s="7">
        <v>100.27509000000001</v>
      </c>
      <c r="EN55" s="7">
        <v>101.39733</v>
      </c>
      <c r="EO55" s="7">
        <v>102.17528</v>
      </c>
      <c r="EP55" s="7">
        <v>103.13257</v>
      </c>
      <c r="EQ55" s="7">
        <v>103.97586</v>
      </c>
      <c r="ER55" s="7">
        <v>105.37587000000001</v>
      </c>
      <c r="ES55" s="7">
        <v>106.18488000000001</v>
      </c>
      <c r="ET55" s="7">
        <v>107.51822</v>
      </c>
      <c r="EU55" s="7">
        <v>108.43043</v>
      </c>
      <c r="EV55" s="7">
        <v>109.74854000000001</v>
      </c>
      <c r="EW55" s="7">
        <v>110.75566000000001</v>
      </c>
      <c r="EX55" s="7">
        <v>111.90643</v>
      </c>
      <c r="EY55" s="7">
        <v>112.64594</v>
      </c>
      <c r="EZ55" s="7">
        <v>114.14349</v>
      </c>
      <c r="FA55" s="7">
        <v>115.01147</v>
      </c>
      <c r="FB55" s="7">
        <v>116.13867</v>
      </c>
      <c r="FC55" s="7">
        <v>116.8567475</v>
      </c>
      <c r="FD55" s="7">
        <v>117.8285588</v>
      </c>
      <c r="FE55" s="7">
        <v>117.834</v>
      </c>
      <c r="FF55" s="1"/>
      <c r="FG55" s="7">
        <v>100</v>
      </c>
      <c r="FH55" s="7">
        <v>100</v>
      </c>
      <c r="FI55" s="7">
        <v>100</v>
      </c>
      <c r="FJ55" s="7">
        <v>100</v>
      </c>
      <c r="FK55" s="7">
        <v>100</v>
      </c>
      <c r="FL55" s="7">
        <v>100</v>
      </c>
      <c r="FM55" s="7">
        <v>100</v>
      </c>
      <c r="FN55" s="7">
        <v>100</v>
      </c>
      <c r="FO55" s="7">
        <v>100</v>
      </c>
      <c r="FP55" s="7">
        <v>100</v>
      </c>
      <c r="FQ55" s="7">
        <v>100</v>
      </c>
      <c r="FR55" s="7">
        <v>100</v>
      </c>
      <c r="FS55" s="7">
        <v>100</v>
      </c>
      <c r="FT55" s="7">
        <v>100</v>
      </c>
      <c r="FU55" s="7">
        <v>100</v>
      </c>
      <c r="FV55" s="7">
        <v>100</v>
      </c>
      <c r="FW55" s="7">
        <v>100</v>
      </c>
      <c r="FX55" s="7">
        <v>100</v>
      </c>
      <c r="FY55" s="7">
        <v>100</v>
      </c>
      <c r="FZ55" s="7">
        <v>100</v>
      </c>
      <c r="GA55" s="7">
        <v>100</v>
      </c>
      <c r="GB55" s="7">
        <v>99</v>
      </c>
      <c r="GC55" s="7">
        <v>34</v>
      </c>
      <c r="GD55" s="7">
        <v>14</v>
      </c>
      <c r="GE55" s="1"/>
      <c r="GF55" s="7">
        <v>298006.12</v>
      </c>
      <c r="GG55" s="7">
        <v>249215.71</v>
      </c>
      <c r="GH55" s="7">
        <v>204067.46</v>
      </c>
      <c r="GI55" s="7">
        <v>192562.56</v>
      </c>
      <c r="GJ55" s="7">
        <v>179203.18</v>
      </c>
      <c r="GK55" s="7">
        <v>165903.60999999999</v>
      </c>
      <c r="GL55" s="7">
        <v>149423.31</v>
      </c>
      <c r="GM55" s="7">
        <v>135148.82</v>
      </c>
      <c r="GN55" s="7">
        <v>117863.65</v>
      </c>
      <c r="GO55" s="7">
        <v>102889.2</v>
      </c>
      <c r="GP55" s="7">
        <v>84125.17</v>
      </c>
      <c r="GQ55" s="7">
        <v>70286.61</v>
      </c>
      <c r="GR55" s="7">
        <v>53963.92</v>
      </c>
      <c r="GS55" s="7">
        <v>42337.85</v>
      </c>
      <c r="GT55" s="7">
        <v>28343.23</v>
      </c>
      <c r="GU55" s="7">
        <v>20347.53</v>
      </c>
      <c r="GV55" s="7">
        <v>11984.63</v>
      </c>
      <c r="GW55" s="7">
        <v>7556.54</v>
      </c>
      <c r="GX55" s="7">
        <v>3145.03</v>
      </c>
      <c r="GY55" s="7">
        <v>1545.97</v>
      </c>
      <c r="GZ55" s="7">
        <v>454.24</v>
      </c>
      <c r="HA55" s="7">
        <v>139.55555559999999</v>
      </c>
      <c r="HB55" s="7">
        <v>2.4411764699999998</v>
      </c>
      <c r="HC55" s="7">
        <v>1.71428571</v>
      </c>
      <c r="HD55" s="1"/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1"/>
      <c r="HS55" s="4" t="s">
        <v>52</v>
      </c>
      <c r="HT55" s="7">
        <v>15.981211610000001</v>
      </c>
      <c r="HU55" s="7">
        <v>255.40215090000001</v>
      </c>
      <c r="HV55" s="1"/>
      <c r="HW55" s="7">
        <v>1.5166381099999999</v>
      </c>
      <c r="HX55" s="7">
        <v>3.69225783</v>
      </c>
      <c r="HY55" s="7">
        <v>1.56119572</v>
      </c>
      <c r="HZ55" s="7">
        <v>3.9260900200000002</v>
      </c>
      <c r="IA55" s="7">
        <v>1.5810361500000001</v>
      </c>
      <c r="IB55" s="7">
        <v>4.0384913899999999</v>
      </c>
      <c r="IC55" s="7">
        <v>1.59165657</v>
      </c>
      <c r="ID55" s="7">
        <v>4.09997393</v>
      </c>
      <c r="IE55" s="7">
        <v>1.60149937</v>
      </c>
      <c r="IF55" s="7">
        <v>4.1608970799999998</v>
      </c>
      <c r="IG55" s="7">
        <v>1.61290369</v>
      </c>
      <c r="IH55" s="7">
        <v>4.2115285299999998</v>
      </c>
      <c r="II55" s="7">
        <v>1.61852843</v>
      </c>
      <c r="IJ55" s="7">
        <v>4.2531831699999998</v>
      </c>
      <c r="IK55" s="7">
        <v>1.6271165400000001</v>
      </c>
      <c r="IL55" s="7">
        <v>4.2946683999999999</v>
      </c>
      <c r="IM55" s="7">
        <v>1.63227214</v>
      </c>
      <c r="IN55" s="7">
        <v>4.3302960099999996</v>
      </c>
      <c r="IO55" s="7">
        <v>0</v>
      </c>
      <c r="IP55" s="7">
        <v>0</v>
      </c>
      <c r="IS55" s="3">
        <f t="shared" si="169"/>
        <v>5.2863783946280989E-3</v>
      </c>
      <c r="IT55">
        <f t="shared" si="170"/>
        <v>4840000</v>
      </c>
      <c r="IV55" s="3">
        <f t="shared" si="111"/>
        <v>2.1798234801845033E-3</v>
      </c>
      <c r="IW55" s="3">
        <f t="shared" si="112"/>
        <v>8.3929333090716953E-3</v>
      </c>
      <c r="IY55" s="3">
        <f t="shared" si="171"/>
        <v>1</v>
      </c>
      <c r="IZ55" s="3">
        <f t="shared" si="172"/>
        <v>1</v>
      </c>
      <c r="JA55" s="3">
        <f t="shared" si="113"/>
        <v>1</v>
      </c>
      <c r="JB55" s="3">
        <f t="shared" si="114"/>
        <v>1</v>
      </c>
      <c r="JC55" s="3">
        <f t="shared" si="115"/>
        <v>1</v>
      </c>
      <c r="JD55" s="3">
        <f t="shared" si="116"/>
        <v>1</v>
      </c>
      <c r="JE55" s="3">
        <f t="shared" si="117"/>
        <v>1</v>
      </c>
      <c r="JF55" s="3">
        <f t="shared" si="118"/>
        <v>1</v>
      </c>
      <c r="JG55" s="3">
        <f t="shared" si="119"/>
        <v>1</v>
      </c>
      <c r="JH55" s="3">
        <f t="shared" si="120"/>
        <v>1</v>
      </c>
      <c r="JI55" s="3">
        <f t="shared" si="121"/>
        <v>1</v>
      </c>
      <c r="JJ55" s="3">
        <f t="shared" si="122"/>
        <v>1</v>
      </c>
      <c r="JK55" s="3">
        <f t="shared" si="123"/>
        <v>1</v>
      </c>
      <c r="JL55" s="3">
        <f t="shared" si="124"/>
        <v>1</v>
      </c>
      <c r="JM55" s="3">
        <f t="shared" si="125"/>
        <v>1</v>
      </c>
      <c r="JN55" s="3">
        <f t="shared" si="126"/>
        <v>1</v>
      </c>
      <c r="JO55" s="3">
        <f t="shared" si="127"/>
        <v>1</v>
      </c>
      <c r="JP55" s="3">
        <f t="shared" si="128"/>
        <v>1</v>
      </c>
      <c r="JQ55" s="3">
        <f t="shared" si="129"/>
        <v>1</v>
      </c>
      <c r="JR55" s="3">
        <f t="shared" si="130"/>
        <v>1</v>
      </c>
      <c r="JS55" s="3">
        <f t="shared" si="131"/>
        <v>1</v>
      </c>
      <c r="JT55" s="3">
        <f t="shared" si="132"/>
        <v>0.99</v>
      </c>
      <c r="JU55" s="3">
        <f t="shared" si="133"/>
        <v>0.34</v>
      </c>
      <c r="JV55" s="3">
        <f t="shared" si="134"/>
        <v>0.14000000000000001</v>
      </c>
      <c r="JW55" s="14">
        <f t="shared" si="173"/>
        <v>0</v>
      </c>
      <c r="JX55" s="1">
        <f t="shared" si="174"/>
        <v>0</v>
      </c>
      <c r="JY55" s="1">
        <f t="shared" si="175"/>
        <v>0</v>
      </c>
      <c r="JZ55" s="11">
        <f t="shared" si="176"/>
        <v>0</v>
      </c>
      <c r="KA55" s="11">
        <f t="shared" si="177"/>
        <v>0</v>
      </c>
      <c r="KB55" s="3">
        <f t="shared" si="178"/>
        <v>0</v>
      </c>
      <c r="KC55" s="3">
        <f t="shared" si="179"/>
        <v>0</v>
      </c>
      <c r="KD55" s="3">
        <v>3</v>
      </c>
      <c r="KE55" s="3">
        <f t="shared" si="180"/>
        <v>99335.373333333337</v>
      </c>
      <c r="KF55" s="3">
        <f t="shared" si="135"/>
        <v>83071.903333333335</v>
      </c>
      <c r="KG55" s="3">
        <f t="shared" si="136"/>
        <v>68022.486666666664</v>
      </c>
      <c r="KH55" s="3">
        <f t="shared" si="137"/>
        <v>64187.519999999997</v>
      </c>
      <c r="KI55" s="3">
        <f t="shared" si="138"/>
        <v>59734.393333333333</v>
      </c>
      <c r="KJ55" s="3">
        <f t="shared" si="139"/>
        <v>55301.203333333331</v>
      </c>
      <c r="KK55" s="3">
        <f t="shared" si="140"/>
        <v>49807.77</v>
      </c>
      <c r="KL55" s="3">
        <f t="shared" si="141"/>
        <v>45049.606666666667</v>
      </c>
      <c r="KM55" s="3">
        <f t="shared" si="142"/>
        <v>39287.883333333331</v>
      </c>
      <c r="KN55" s="3">
        <f t="shared" si="143"/>
        <v>34296.400000000001</v>
      </c>
      <c r="KO55" s="3">
        <f t="shared" si="144"/>
        <v>28041.723333333332</v>
      </c>
      <c r="KP55" s="3">
        <f t="shared" si="145"/>
        <v>23428.87</v>
      </c>
      <c r="KQ55" s="3">
        <f t="shared" si="146"/>
        <v>17987.973333333332</v>
      </c>
      <c r="KR55" s="3">
        <f t="shared" si="147"/>
        <v>14112.616666666667</v>
      </c>
      <c r="KS55" s="3">
        <f t="shared" si="148"/>
        <v>9447.7433333333338</v>
      </c>
      <c r="KT55" s="3">
        <f t="shared" si="149"/>
        <v>6782.5099999999993</v>
      </c>
      <c r="KU55" s="3">
        <f t="shared" si="150"/>
        <v>3994.8766666666666</v>
      </c>
      <c r="KV55" s="3">
        <f t="shared" si="151"/>
        <v>2518.8466666666668</v>
      </c>
      <c r="KW55" s="3">
        <f t="shared" si="152"/>
        <v>1048.3433333333335</v>
      </c>
      <c r="KX55" s="3">
        <f t="shared" si="153"/>
        <v>515.32333333333338</v>
      </c>
      <c r="KY55" s="3">
        <f t="shared" si="154"/>
        <v>151.41333333333333</v>
      </c>
      <c r="KZ55" s="3">
        <f t="shared" si="155"/>
        <v>46.518518533333328</v>
      </c>
      <c r="LA55" s="3">
        <f t="shared" si="156"/>
        <v>0.81372548999999994</v>
      </c>
      <c r="LB55" s="3">
        <f t="shared" si="157"/>
        <v>0.57142857000000002</v>
      </c>
    </row>
    <row r="56" spans="1:314">
      <c r="A56" s="7">
        <v>20</v>
      </c>
      <c r="B56" s="7">
        <v>199980</v>
      </c>
      <c r="C56" s="7">
        <v>39992000400</v>
      </c>
      <c r="D56" s="11">
        <f t="shared" si="158"/>
        <v>0</v>
      </c>
      <c r="E56" s="11">
        <f t="shared" si="159"/>
        <v>0.99990000000000001</v>
      </c>
      <c r="F56" s="11">
        <f t="shared" si="160"/>
        <v>199980</v>
      </c>
      <c r="G56" s="11">
        <f t="shared" si="161"/>
        <v>199980</v>
      </c>
      <c r="H56" s="11">
        <f t="shared" si="162"/>
        <v>0.99990000000000001</v>
      </c>
      <c r="I56" s="11">
        <f t="shared" si="163"/>
        <v>0.99990000000000001</v>
      </c>
      <c r="J56" s="1"/>
      <c r="K56" s="7">
        <v>10000</v>
      </c>
      <c r="L56" s="7">
        <v>100000000</v>
      </c>
      <c r="M56" s="1"/>
      <c r="N56" s="7">
        <v>14753.47</v>
      </c>
      <c r="O56" s="7">
        <v>17390.87</v>
      </c>
      <c r="P56" s="7">
        <v>0</v>
      </c>
      <c r="Q56" s="7">
        <v>0</v>
      </c>
      <c r="R56" s="11">
        <f t="shared" si="108"/>
        <v>0</v>
      </c>
      <c r="S56" s="11">
        <f t="shared" si="164"/>
        <v>0</v>
      </c>
      <c r="T56" s="11">
        <f t="shared" si="165"/>
        <v>0</v>
      </c>
      <c r="U56" s="1"/>
      <c r="V56" s="1"/>
      <c r="W56" s="5">
        <v>0</v>
      </c>
      <c r="X56" s="5">
        <f t="shared" si="109"/>
        <v>0</v>
      </c>
      <c r="Y56" s="5">
        <f t="shared" si="110"/>
        <v>6.7773349999999996E-2</v>
      </c>
      <c r="Z56" s="5">
        <v>0</v>
      </c>
      <c r="AA56" s="5">
        <v>0</v>
      </c>
      <c r="AB56" s="1"/>
      <c r="AC56" s="5">
        <v>13554.67</v>
      </c>
      <c r="AD56" s="1"/>
      <c r="AE56" s="1"/>
      <c r="AF56" s="5">
        <v>3.4272822000000001</v>
      </c>
      <c r="AG56" s="12">
        <v>2.4189814814814812E-4</v>
      </c>
      <c r="AH56" s="5">
        <v>1</v>
      </c>
      <c r="AI56" s="5">
        <v>1</v>
      </c>
      <c r="AJ56" s="5">
        <v>1.59</v>
      </c>
      <c r="AK56" s="5">
        <v>3.29</v>
      </c>
      <c r="AL56" s="5">
        <v>2.83</v>
      </c>
      <c r="AM56" s="5">
        <v>10.39</v>
      </c>
      <c r="AN56" s="5">
        <v>3.27</v>
      </c>
      <c r="AO56" s="5">
        <v>13.65</v>
      </c>
      <c r="AP56" s="5">
        <v>3.97</v>
      </c>
      <c r="AQ56" s="5">
        <v>21.25</v>
      </c>
      <c r="AR56" s="5">
        <v>4.37</v>
      </c>
      <c r="AS56" s="5">
        <v>25.67</v>
      </c>
      <c r="AT56" s="5">
        <v>5.39</v>
      </c>
      <c r="AU56" s="5">
        <v>41.29</v>
      </c>
      <c r="AV56" s="5">
        <v>6.18</v>
      </c>
      <c r="AW56" s="5">
        <v>55.92</v>
      </c>
      <c r="AX56" s="5">
        <v>7.23</v>
      </c>
      <c r="AY56" s="5">
        <v>76.989999999999995</v>
      </c>
      <c r="AZ56" s="5">
        <v>8.98</v>
      </c>
      <c r="BA56" s="5">
        <v>132.97999999999999</v>
      </c>
      <c r="BB56" s="5">
        <v>11.31</v>
      </c>
      <c r="BC56" s="5">
        <v>192.75</v>
      </c>
      <c r="BD56" s="5">
        <v>13.73</v>
      </c>
      <c r="BE56" s="5">
        <v>274.99</v>
      </c>
      <c r="BF56" s="5">
        <v>19.13</v>
      </c>
      <c r="BG56" s="5">
        <v>522.41</v>
      </c>
      <c r="BH56" s="5">
        <v>25.21</v>
      </c>
      <c r="BI56" s="5">
        <v>870.83</v>
      </c>
      <c r="BJ56" s="5">
        <v>35.96</v>
      </c>
      <c r="BK56" s="5">
        <v>1670.88</v>
      </c>
      <c r="BL56" s="5">
        <v>50.41</v>
      </c>
      <c r="BM56" s="7">
        <v>3407.81</v>
      </c>
      <c r="BN56" s="7">
        <v>64.91</v>
      </c>
      <c r="BO56" s="7">
        <v>5455.81</v>
      </c>
      <c r="BP56" s="7">
        <v>88.36</v>
      </c>
      <c r="BQ56" s="7">
        <v>9364.36</v>
      </c>
      <c r="BR56" s="7">
        <v>125.71</v>
      </c>
      <c r="BS56" s="7">
        <v>19486.45</v>
      </c>
      <c r="BT56" s="7">
        <v>164.73</v>
      </c>
      <c r="BU56" s="7">
        <v>33432.67</v>
      </c>
      <c r="BV56" s="7">
        <v>277.52999999999997</v>
      </c>
      <c r="BW56" s="7">
        <v>110608.67</v>
      </c>
      <c r="BX56" s="7">
        <v>451.93</v>
      </c>
      <c r="BY56" s="7">
        <v>293778.81</v>
      </c>
      <c r="BZ56" s="7">
        <v>2034.8979589999999</v>
      </c>
      <c r="CA56" s="7">
        <v>6235809.4289999995</v>
      </c>
      <c r="CB56" s="7">
        <v>2156.090909</v>
      </c>
      <c r="CC56" s="7">
        <v>7622101.6359999999</v>
      </c>
      <c r="CD56" s="1"/>
      <c r="CE56" s="1"/>
      <c r="CF56" s="1"/>
      <c r="CG56" s="1"/>
      <c r="CH56" s="7">
        <v>1.99</v>
      </c>
      <c r="CI56" s="7">
        <v>5.73</v>
      </c>
      <c r="CJ56" s="7">
        <v>20.66</v>
      </c>
      <c r="CK56" s="7">
        <v>746.2</v>
      </c>
      <c r="CL56" s="7">
        <v>46.9</v>
      </c>
      <c r="CM56" s="7">
        <v>3230.5</v>
      </c>
      <c r="CN56" s="7">
        <v>55.39</v>
      </c>
      <c r="CO56" s="7">
        <v>4292.3100000000004</v>
      </c>
      <c r="CP56" s="7">
        <v>69.099999999999994</v>
      </c>
      <c r="CQ56" s="7">
        <v>7013.04</v>
      </c>
      <c r="CR56" s="7">
        <v>77.260000000000005</v>
      </c>
      <c r="CS56" s="7">
        <v>8649.16</v>
      </c>
      <c r="CT56" s="7">
        <v>96.9</v>
      </c>
      <c r="CU56" s="7">
        <v>14233.76</v>
      </c>
      <c r="CV56" s="7">
        <v>112.79</v>
      </c>
      <c r="CW56" s="7">
        <v>19826.53</v>
      </c>
      <c r="CX56" s="7">
        <v>133.55000000000001</v>
      </c>
      <c r="CY56" s="7">
        <v>27791.75</v>
      </c>
      <c r="CZ56" s="7">
        <v>169.4</v>
      </c>
      <c r="DA56" s="7">
        <v>49972.160000000003</v>
      </c>
      <c r="DB56" s="7">
        <v>216.3</v>
      </c>
      <c r="DC56" s="7">
        <v>73092.679999999993</v>
      </c>
      <c r="DD56" s="7">
        <v>264.98</v>
      </c>
      <c r="DE56" s="7">
        <v>105067.34</v>
      </c>
      <c r="DF56" s="7">
        <v>373.48</v>
      </c>
      <c r="DG56" s="7">
        <v>202221.64</v>
      </c>
      <c r="DH56" s="7">
        <v>494.6</v>
      </c>
      <c r="DI56" s="7">
        <v>339138.74</v>
      </c>
      <c r="DJ56" s="7">
        <v>710.01</v>
      </c>
      <c r="DK56" s="7">
        <v>656029.39</v>
      </c>
      <c r="DL56" s="7">
        <v>997.69</v>
      </c>
      <c r="DM56" s="7">
        <v>1341883.93</v>
      </c>
      <c r="DN56" s="7">
        <v>1288.99</v>
      </c>
      <c r="DO56" s="7">
        <v>2157404.9500000002</v>
      </c>
      <c r="DP56" s="7">
        <v>1757.25</v>
      </c>
      <c r="DQ56" s="7">
        <v>3709409.51</v>
      </c>
      <c r="DR56" s="7">
        <v>2505.0100000000002</v>
      </c>
      <c r="DS56" s="7">
        <v>7749684.0899999999</v>
      </c>
      <c r="DT56" s="7">
        <v>3285.37</v>
      </c>
      <c r="DU56" s="7">
        <v>13313793.49</v>
      </c>
      <c r="DV56" s="7">
        <v>5541.62</v>
      </c>
      <c r="DW56" s="7">
        <v>44150141.859999999</v>
      </c>
      <c r="DX56" s="7">
        <v>9029.8799999999992</v>
      </c>
      <c r="DY56" s="7">
        <v>117349048.09999999</v>
      </c>
      <c r="DZ56" s="7">
        <v>40688.265310000003</v>
      </c>
      <c r="EA56" s="7">
        <v>2493526713</v>
      </c>
      <c r="EB56" s="7">
        <v>43112.409090000001</v>
      </c>
      <c r="EC56" s="7">
        <v>3047984530</v>
      </c>
      <c r="ED56" s="11">
        <f t="shared" si="166"/>
        <v>1189304712.4564853</v>
      </c>
      <c r="EE56" s="11">
        <f t="shared" si="167"/>
        <v>23407.700184919075</v>
      </c>
      <c r="EF56" s="11">
        <f t="shared" si="168"/>
        <v>62817.117995080931</v>
      </c>
      <c r="EG56" s="1"/>
      <c r="EH56" s="7">
        <v>69.282870000000003</v>
      </c>
      <c r="EI56" s="7">
        <v>92.418210000000002</v>
      </c>
      <c r="EJ56" s="7">
        <v>97.628159999999994</v>
      </c>
      <c r="EK56" s="7">
        <v>98.415880000000001</v>
      </c>
      <c r="EL56" s="7">
        <v>99.567830000000001</v>
      </c>
      <c r="EM56" s="7">
        <v>100.65931</v>
      </c>
      <c r="EN56" s="7">
        <v>101.97147</v>
      </c>
      <c r="EO56" s="7">
        <v>102.42417</v>
      </c>
      <c r="EP56" s="7">
        <v>103.34134</v>
      </c>
      <c r="EQ56" s="7">
        <v>104.40900999999999</v>
      </c>
      <c r="ER56" s="7">
        <v>105.60884</v>
      </c>
      <c r="ES56" s="7">
        <v>106.43234</v>
      </c>
      <c r="ET56" s="7">
        <v>107.48793999999999</v>
      </c>
      <c r="EU56" s="7">
        <v>108.41376</v>
      </c>
      <c r="EV56" s="7">
        <v>109.48452</v>
      </c>
      <c r="EW56" s="7">
        <v>110.73559</v>
      </c>
      <c r="EX56" s="7">
        <v>111.89424</v>
      </c>
      <c r="EY56" s="7">
        <v>112.82276</v>
      </c>
      <c r="EZ56" s="7">
        <v>114.08868</v>
      </c>
      <c r="FA56" s="7">
        <v>115.03691000000001</v>
      </c>
      <c r="FB56" s="7">
        <v>116.02563000000001</v>
      </c>
      <c r="FC56" s="7">
        <v>116.93656</v>
      </c>
      <c r="FD56" s="7">
        <v>117.828898</v>
      </c>
      <c r="FE56" s="7">
        <v>117.834</v>
      </c>
      <c r="FF56" s="1"/>
      <c r="FG56" s="7">
        <v>100</v>
      </c>
      <c r="FH56" s="7">
        <v>100</v>
      </c>
      <c r="FI56" s="7">
        <v>100</v>
      </c>
      <c r="FJ56" s="7">
        <v>100</v>
      </c>
      <c r="FK56" s="7">
        <v>100</v>
      </c>
      <c r="FL56" s="7">
        <v>100</v>
      </c>
      <c r="FM56" s="7">
        <v>100</v>
      </c>
      <c r="FN56" s="7">
        <v>100</v>
      </c>
      <c r="FO56" s="7">
        <v>100</v>
      </c>
      <c r="FP56" s="7">
        <v>100</v>
      </c>
      <c r="FQ56" s="7">
        <v>100</v>
      </c>
      <c r="FR56" s="7">
        <v>100</v>
      </c>
      <c r="FS56" s="7">
        <v>100</v>
      </c>
      <c r="FT56" s="7">
        <v>100</v>
      </c>
      <c r="FU56" s="7">
        <v>100</v>
      </c>
      <c r="FV56" s="7">
        <v>100</v>
      </c>
      <c r="FW56" s="7">
        <v>100</v>
      </c>
      <c r="FX56" s="7">
        <v>100</v>
      </c>
      <c r="FY56" s="7">
        <v>100</v>
      </c>
      <c r="FZ56" s="7">
        <v>100</v>
      </c>
      <c r="GA56" s="7">
        <v>100</v>
      </c>
      <c r="GB56" s="7">
        <v>100</v>
      </c>
      <c r="GC56" s="7">
        <v>49</v>
      </c>
      <c r="GD56" s="7">
        <v>22</v>
      </c>
      <c r="GE56" s="1"/>
      <c r="GF56" s="7">
        <v>497427.8</v>
      </c>
      <c r="GG56" s="7">
        <v>431703.14</v>
      </c>
      <c r="GH56" s="7">
        <v>366116.85</v>
      </c>
      <c r="GI56" s="7">
        <v>348581.95</v>
      </c>
      <c r="GJ56" s="7">
        <v>327738.62</v>
      </c>
      <c r="GK56" s="7">
        <v>306499.65000000002</v>
      </c>
      <c r="GL56" s="7">
        <v>279539.11</v>
      </c>
      <c r="GM56" s="7">
        <v>255639.53</v>
      </c>
      <c r="GN56" s="7">
        <v>226018.92</v>
      </c>
      <c r="GO56" s="7">
        <v>199656.86</v>
      </c>
      <c r="GP56" s="7">
        <v>165817.29</v>
      </c>
      <c r="GQ56" s="7">
        <v>140254.85999999999</v>
      </c>
      <c r="GR56" s="7">
        <v>109448.15</v>
      </c>
      <c r="GS56" s="7">
        <v>86938.5</v>
      </c>
      <c r="GT56" s="7">
        <v>59178.03</v>
      </c>
      <c r="GU56" s="7">
        <v>42969.02</v>
      </c>
      <c r="GV56" s="7">
        <v>25697.279999999999</v>
      </c>
      <c r="GW56" s="7">
        <v>16332.21</v>
      </c>
      <c r="GX56" s="7">
        <v>6849.93</v>
      </c>
      <c r="GY56" s="7">
        <v>3373.78</v>
      </c>
      <c r="GZ56" s="7">
        <v>985.17</v>
      </c>
      <c r="HA56" s="7">
        <v>292.93</v>
      </c>
      <c r="HB56" s="7">
        <v>3.3265306099999998</v>
      </c>
      <c r="HC56" s="7">
        <v>2.5</v>
      </c>
      <c r="HD56" s="1"/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1"/>
      <c r="HS56" s="4" t="s">
        <v>53</v>
      </c>
      <c r="HT56" s="7">
        <v>20.914739480000001</v>
      </c>
      <c r="HU56" s="7">
        <v>437.43038680000001</v>
      </c>
      <c r="HV56" s="1"/>
      <c r="HW56" s="7">
        <v>1.99215491</v>
      </c>
      <c r="HX56" s="7">
        <v>7.66106468</v>
      </c>
      <c r="HY56" s="7">
        <v>2.0513447199999999</v>
      </c>
      <c r="HZ56" s="7">
        <v>8.1342292399999998</v>
      </c>
      <c r="IA56" s="7">
        <v>2.0701387800000002</v>
      </c>
      <c r="IB56" s="7">
        <v>8.3241439199999991</v>
      </c>
      <c r="IC56" s="7">
        <v>2.08341771</v>
      </c>
      <c r="ID56" s="7">
        <v>8.4408212700000007</v>
      </c>
      <c r="IE56" s="7">
        <v>2.0996637100000002</v>
      </c>
      <c r="IF56" s="7">
        <v>8.5697194799999998</v>
      </c>
      <c r="IG56" s="7">
        <v>2.1048164900000002</v>
      </c>
      <c r="IH56" s="7">
        <v>8.6420769199999992</v>
      </c>
      <c r="II56" s="7">
        <v>2.1148145899999999</v>
      </c>
      <c r="IJ56" s="7">
        <v>8.7259205200000007</v>
      </c>
      <c r="IK56" s="7">
        <v>2.1237702399999998</v>
      </c>
      <c r="IL56" s="7">
        <v>8.8054332199999994</v>
      </c>
      <c r="IM56" s="7">
        <v>2.1388723999999999</v>
      </c>
      <c r="IN56" s="7">
        <v>8.9055185199999993</v>
      </c>
      <c r="IO56" s="7">
        <v>0</v>
      </c>
      <c r="IP56" s="7">
        <v>0</v>
      </c>
      <c r="IS56" s="3">
        <f t="shared" si="169"/>
        <v>8.907522539256198E-3</v>
      </c>
      <c r="IT56">
        <f t="shared" si="170"/>
        <v>4840000</v>
      </c>
      <c r="IV56" s="3">
        <f>EE56/IT56</f>
        <v>4.8363016910989822E-3</v>
      </c>
      <c r="IW56" s="3">
        <f>EF56/IT56</f>
        <v>1.2978743387413415E-2</v>
      </c>
      <c r="IY56" s="3">
        <f t="shared" si="171"/>
        <v>1</v>
      </c>
      <c r="IZ56" s="3">
        <f t="shared" si="172"/>
        <v>1</v>
      </c>
      <c r="JA56" s="3">
        <f t="shared" si="113"/>
        <v>1</v>
      </c>
      <c r="JB56" s="3">
        <f t="shared" si="114"/>
        <v>1</v>
      </c>
      <c r="JC56" s="3">
        <f t="shared" si="115"/>
        <v>1</v>
      </c>
      <c r="JD56" s="3">
        <f t="shared" si="116"/>
        <v>1</v>
      </c>
      <c r="JE56" s="3">
        <f t="shared" si="117"/>
        <v>1</v>
      </c>
      <c r="JF56" s="3">
        <f t="shared" si="118"/>
        <v>1</v>
      </c>
      <c r="JG56" s="3">
        <f t="shared" si="119"/>
        <v>1</v>
      </c>
      <c r="JH56" s="3">
        <f t="shared" si="120"/>
        <v>1</v>
      </c>
      <c r="JI56" s="3">
        <f t="shared" si="121"/>
        <v>1</v>
      </c>
      <c r="JJ56" s="3">
        <f t="shared" si="122"/>
        <v>1</v>
      </c>
      <c r="JK56" s="3">
        <f t="shared" si="123"/>
        <v>1</v>
      </c>
      <c r="JL56" s="3">
        <f t="shared" si="124"/>
        <v>1</v>
      </c>
      <c r="JM56" s="3">
        <f t="shared" si="125"/>
        <v>1</v>
      </c>
      <c r="JN56" s="3">
        <f t="shared" si="126"/>
        <v>1</v>
      </c>
      <c r="JO56" s="3">
        <f t="shared" si="127"/>
        <v>1</v>
      </c>
      <c r="JP56" s="3">
        <f t="shared" si="128"/>
        <v>1</v>
      </c>
      <c r="JQ56" s="3">
        <f t="shared" si="129"/>
        <v>1</v>
      </c>
      <c r="JR56" s="3">
        <f t="shared" si="130"/>
        <v>1</v>
      </c>
      <c r="JS56" s="3">
        <f t="shared" si="131"/>
        <v>1</v>
      </c>
      <c r="JT56" s="3">
        <f t="shared" si="132"/>
        <v>1</v>
      </c>
      <c r="JU56" s="3">
        <f t="shared" si="133"/>
        <v>0.49</v>
      </c>
      <c r="JV56" s="3">
        <f t="shared" si="134"/>
        <v>0.22</v>
      </c>
      <c r="JW56" s="14">
        <f t="shared" si="173"/>
        <v>0</v>
      </c>
      <c r="JX56" s="1">
        <f t="shared" si="174"/>
        <v>0</v>
      </c>
      <c r="JY56" s="1">
        <f t="shared" si="175"/>
        <v>0</v>
      </c>
      <c r="JZ56" s="11">
        <f t="shared" si="176"/>
        <v>0</v>
      </c>
      <c r="KA56" s="11">
        <f t="shared" si="177"/>
        <v>0</v>
      </c>
      <c r="KB56" s="3">
        <f t="shared" si="178"/>
        <v>0</v>
      </c>
      <c r="KC56" s="3">
        <f t="shared" si="179"/>
        <v>0</v>
      </c>
      <c r="KD56" s="3">
        <v>4</v>
      </c>
      <c r="KE56" s="3">
        <f t="shared" si="180"/>
        <v>124356.95</v>
      </c>
      <c r="KF56" s="3">
        <f t="shared" si="135"/>
        <v>107925.785</v>
      </c>
      <c r="KG56" s="3">
        <f t="shared" si="136"/>
        <v>91529.212499999994</v>
      </c>
      <c r="KH56" s="3">
        <f t="shared" si="137"/>
        <v>87145.487500000003</v>
      </c>
      <c r="KI56" s="3">
        <f t="shared" si="138"/>
        <v>81934.654999999999</v>
      </c>
      <c r="KJ56" s="3">
        <f t="shared" si="139"/>
        <v>76624.912500000006</v>
      </c>
      <c r="KK56" s="3">
        <f t="shared" si="140"/>
        <v>69884.777499999997</v>
      </c>
      <c r="KL56" s="3">
        <f t="shared" si="141"/>
        <v>63909.8825</v>
      </c>
      <c r="KM56" s="3">
        <f t="shared" si="142"/>
        <v>56504.73</v>
      </c>
      <c r="KN56" s="3">
        <f t="shared" si="143"/>
        <v>49914.214999999997</v>
      </c>
      <c r="KO56" s="3">
        <f t="shared" si="144"/>
        <v>41454.322500000002</v>
      </c>
      <c r="KP56" s="3">
        <f t="shared" si="145"/>
        <v>35063.714999999997</v>
      </c>
      <c r="KQ56" s="3">
        <f t="shared" si="146"/>
        <v>27362.037499999999</v>
      </c>
      <c r="KR56" s="3">
        <f t="shared" si="147"/>
        <v>21734.625</v>
      </c>
      <c r="KS56" s="3">
        <f t="shared" si="148"/>
        <v>14794.5075</v>
      </c>
      <c r="KT56" s="3">
        <f t="shared" si="149"/>
        <v>10742.254999999999</v>
      </c>
      <c r="KU56" s="3">
        <f t="shared" si="150"/>
        <v>6424.32</v>
      </c>
      <c r="KV56" s="3">
        <f t="shared" si="151"/>
        <v>4083.0524999999998</v>
      </c>
      <c r="KW56" s="3">
        <f t="shared" si="152"/>
        <v>1712.4825000000001</v>
      </c>
      <c r="KX56" s="3">
        <f t="shared" si="153"/>
        <v>843.44500000000005</v>
      </c>
      <c r="KY56" s="3">
        <f t="shared" si="154"/>
        <v>246.29249999999999</v>
      </c>
      <c r="KZ56" s="3">
        <f t="shared" si="155"/>
        <v>73.232500000000002</v>
      </c>
      <c r="LA56" s="3">
        <f t="shared" si="156"/>
        <v>0.83163265249999996</v>
      </c>
      <c r="LB56" s="3">
        <f t="shared" si="157"/>
        <v>0.625</v>
      </c>
    </row>
    <row r="57" spans="1:314">
      <c r="A57" s="7">
        <v>25</v>
      </c>
      <c r="B57" s="7">
        <v>249975</v>
      </c>
      <c r="C57" s="7">
        <v>62487500625</v>
      </c>
      <c r="D57" s="11">
        <f t="shared" si="158"/>
        <v>0</v>
      </c>
      <c r="E57" s="11">
        <f t="shared" si="159"/>
        <v>0.99990000000000001</v>
      </c>
      <c r="F57" s="11">
        <f t="shared" si="160"/>
        <v>249975</v>
      </c>
      <c r="G57" s="11">
        <f t="shared" si="161"/>
        <v>249975</v>
      </c>
      <c r="H57" s="11">
        <f t="shared" si="162"/>
        <v>0.99990000000000001</v>
      </c>
      <c r="I57" s="11">
        <f t="shared" si="163"/>
        <v>0.99990000000000001</v>
      </c>
      <c r="J57" s="1"/>
      <c r="K57" s="7">
        <v>10000</v>
      </c>
      <c r="L57" s="7">
        <v>100000000</v>
      </c>
      <c r="M57" s="1"/>
      <c r="N57" s="7">
        <v>17476.28</v>
      </c>
      <c r="O57" s="7">
        <v>20402.38</v>
      </c>
      <c r="P57" s="7">
        <v>0</v>
      </c>
      <c r="Q57" s="7">
        <v>0</v>
      </c>
      <c r="R57" s="11">
        <f t="shared" si="108"/>
        <v>0</v>
      </c>
      <c r="S57" s="11">
        <f t="shared" si="164"/>
        <v>0</v>
      </c>
      <c r="T57" s="11">
        <f t="shared" si="165"/>
        <v>0</v>
      </c>
      <c r="U57" s="1"/>
      <c r="V57" s="1"/>
      <c r="W57" s="5">
        <v>0</v>
      </c>
      <c r="X57" s="5">
        <f t="shared" si="109"/>
        <v>0</v>
      </c>
      <c r="Y57" s="5">
        <f t="shared" si="110"/>
        <v>6.4547519999999997E-2</v>
      </c>
      <c r="Z57" s="5">
        <v>0</v>
      </c>
      <c r="AA57" s="5">
        <v>0</v>
      </c>
      <c r="AB57" s="1"/>
      <c r="AC57" s="5">
        <v>16136.88</v>
      </c>
      <c r="AD57" s="1"/>
      <c r="AE57" s="1"/>
      <c r="AF57" s="5">
        <v>3.2778302799999999</v>
      </c>
      <c r="AG57" s="12">
        <v>2.9861111111111109E-4</v>
      </c>
      <c r="AH57" s="5">
        <v>1</v>
      </c>
      <c r="AI57" s="5">
        <v>1</v>
      </c>
      <c r="AJ57" s="5">
        <v>1.33</v>
      </c>
      <c r="AK57" s="5">
        <v>2.35</v>
      </c>
      <c r="AL57" s="5">
        <v>2.4300000000000002</v>
      </c>
      <c r="AM57" s="5">
        <v>8.65</v>
      </c>
      <c r="AN57" s="5">
        <v>2.84</v>
      </c>
      <c r="AO57" s="5">
        <v>11.66</v>
      </c>
      <c r="AP57" s="5">
        <v>3.48</v>
      </c>
      <c r="AQ57" s="5">
        <v>18.7</v>
      </c>
      <c r="AR57" s="5">
        <v>3.87</v>
      </c>
      <c r="AS57" s="5">
        <v>23.21</v>
      </c>
      <c r="AT57" s="5">
        <v>4.4800000000000004</v>
      </c>
      <c r="AU57" s="5">
        <v>31.26</v>
      </c>
      <c r="AV57" s="5">
        <v>5.36</v>
      </c>
      <c r="AW57" s="5">
        <v>49.86</v>
      </c>
      <c r="AX57" s="5">
        <v>6.29</v>
      </c>
      <c r="AY57" s="5">
        <v>61.13</v>
      </c>
      <c r="AZ57" s="5">
        <v>7.2</v>
      </c>
      <c r="BA57" s="5">
        <v>82.08</v>
      </c>
      <c r="BB57" s="5">
        <v>8.9700000000000006</v>
      </c>
      <c r="BC57" s="5">
        <v>121.05</v>
      </c>
      <c r="BD57" s="5">
        <v>10.89</v>
      </c>
      <c r="BE57" s="5">
        <v>172.55</v>
      </c>
      <c r="BF57" s="5">
        <v>15.43</v>
      </c>
      <c r="BG57" s="5">
        <v>364.51</v>
      </c>
      <c r="BH57" s="5">
        <v>20.100000000000001</v>
      </c>
      <c r="BI57" s="5">
        <v>591.96</v>
      </c>
      <c r="BJ57" s="5">
        <v>28.36</v>
      </c>
      <c r="BK57" s="5">
        <v>1130.22</v>
      </c>
      <c r="BL57" s="5">
        <v>35.76</v>
      </c>
      <c r="BM57" s="7">
        <v>1749.46</v>
      </c>
      <c r="BN57" s="7">
        <v>52.38</v>
      </c>
      <c r="BO57" s="7">
        <v>3475</v>
      </c>
      <c r="BP57" s="7">
        <v>69.83</v>
      </c>
      <c r="BQ57" s="7">
        <v>6043.41</v>
      </c>
      <c r="BR57" s="7">
        <v>111.12</v>
      </c>
      <c r="BS57" s="7">
        <v>15531.88</v>
      </c>
      <c r="BT57" s="7">
        <v>146.13999999999999</v>
      </c>
      <c r="BU57" s="7">
        <v>25872.26</v>
      </c>
      <c r="BV57" s="7">
        <v>221.62</v>
      </c>
      <c r="BW57" s="7">
        <v>63253.62</v>
      </c>
      <c r="BX57" s="7">
        <v>341.31</v>
      </c>
      <c r="BY57" s="7">
        <v>161477.53</v>
      </c>
      <c r="BZ57" s="7">
        <v>2375.5483869999998</v>
      </c>
      <c r="CA57" s="7">
        <v>8846160.4839999992</v>
      </c>
      <c r="CB57" s="7">
        <v>2206.3428570000001</v>
      </c>
      <c r="CC57" s="7">
        <v>7825002</v>
      </c>
      <c r="CD57" s="1"/>
      <c r="CE57" s="1"/>
      <c r="CF57" s="1"/>
      <c r="CG57" s="1"/>
      <c r="CH57" s="7">
        <v>2.21</v>
      </c>
      <c r="CI57" s="7">
        <v>8.25</v>
      </c>
      <c r="CJ57" s="7">
        <v>19.260000000000002</v>
      </c>
      <c r="CK57" s="7">
        <v>788.6</v>
      </c>
      <c r="CL57" s="7">
        <v>48.54</v>
      </c>
      <c r="CM57" s="7">
        <v>4000.04</v>
      </c>
      <c r="CN57" s="7">
        <v>58.79</v>
      </c>
      <c r="CO57" s="7">
        <v>5615.61</v>
      </c>
      <c r="CP57" s="7">
        <v>74.650000000000006</v>
      </c>
      <c r="CQ57" s="7">
        <v>9540.15</v>
      </c>
      <c r="CR57" s="7">
        <v>84.85</v>
      </c>
      <c r="CS57" s="7">
        <v>12261.37</v>
      </c>
      <c r="CT57" s="7">
        <v>100.16</v>
      </c>
      <c r="CU57" s="7">
        <v>16976.66</v>
      </c>
      <c r="CV57" s="7">
        <v>121.43</v>
      </c>
      <c r="CW57" s="7">
        <v>27947.21</v>
      </c>
      <c r="CX57" s="7">
        <v>144.44</v>
      </c>
      <c r="CY57" s="7">
        <v>34435.660000000003</v>
      </c>
      <c r="CZ57" s="7">
        <v>167</v>
      </c>
      <c r="DA57" s="7">
        <v>47099.519999999997</v>
      </c>
      <c r="DB57" s="7">
        <v>211.09</v>
      </c>
      <c r="DC57" s="7">
        <v>70322.27</v>
      </c>
      <c r="DD57" s="7">
        <v>258.22000000000003</v>
      </c>
      <c r="DE57" s="7">
        <v>100835.62</v>
      </c>
      <c r="DF57" s="7">
        <v>372.38</v>
      </c>
      <c r="DG57" s="7">
        <v>217794.9</v>
      </c>
      <c r="DH57" s="7">
        <v>490.27</v>
      </c>
      <c r="DI57" s="7">
        <v>358740.35</v>
      </c>
      <c r="DJ57" s="7">
        <v>697.43</v>
      </c>
      <c r="DK57" s="7">
        <v>690457.07</v>
      </c>
      <c r="DL57" s="7">
        <v>881.43</v>
      </c>
      <c r="DM57" s="7">
        <v>1069999.17</v>
      </c>
      <c r="DN57" s="7">
        <v>1296.8900000000001</v>
      </c>
      <c r="DO57" s="7">
        <v>2137370.61</v>
      </c>
      <c r="DP57" s="7">
        <v>1733.15</v>
      </c>
      <c r="DQ57" s="7">
        <v>3732456.23</v>
      </c>
      <c r="DR57" s="7">
        <v>2766.77</v>
      </c>
      <c r="DS57" s="7">
        <v>9646512.3499999996</v>
      </c>
      <c r="DT57" s="7">
        <v>3642.31</v>
      </c>
      <c r="DU57" s="7">
        <v>16087856.41</v>
      </c>
      <c r="DV57" s="7">
        <v>5529</v>
      </c>
      <c r="DW57" s="7">
        <v>39408480.380000003</v>
      </c>
      <c r="DX57" s="7">
        <v>8521.2999999999993</v>
      </c>
      <c r="DY57" s="7">
        <v>100722832</v>
      </c>
      <c r="DZ57" s="7">
        <v>59376.951609999996</v>
      </c>
      <c r="EA57" s="7">
        <v>5527444738</v>
      </c>
      <c r="EB57" s="7">
        <v>55146.571430000004</v>
      </c>
      <c r="EC57" s="7">
        <v>4889223324</v>
      </c>
      <c r="ED57" s="11">
        <f t="shared" si="166"/>
        <v>1848078983.5159073</v>
      </c>
      <c r="EE57" s="11">
        <f t="shared" si="167"/>
        <v>35672.308200800981</v>
      </c>
      <c r="EF57" s="11">
        <f t="shared" si="168"/>
        <v>74620.834659199027</v>
      </c>
      <c r="EG57" s="1"/>
      <c r="EH57" s="7">
        <v>71.184659999999994</v>
      </c>
      <c r="EI57" s="7">
        <v>91.508669999999995</v>
      </c>
      <c r="EJ57" s="7">
        <v>97.161919999999995</v>
      </c>
      <c r="EK57" s="7">
        <v>98.378110000000007</v>
      </c>
      <c r="EL57" s="7">
        <v>99.77216</v>
      </c>
      <c r="EM57" s="7">
        <v>100.72589000000001</v>
      </c>
      <c r="EN57" s="7">
        <v>101.59728</v>
      </c>
      <c r="EO57" s="7">
        <v>102.58329999999999</v>
      </c>
      <c r="EP57" s="7">
        <v>103.6759</v>
      </c>
      <c r="EQ57" s="7">
        <v>104.56638</v>
      </c>
      <c r="ER57" s="7">
        <v>105.72224</v>
      </c>
      <c r="ES57" s="7">
        <v>106.61058</v>
      </c>
      <c r="ET57" s="7">
        <v>107.62165</v>
      </c>
      <c r="EU57" s="7">
        <v>108.67952</v>
      </c>
      <c r="EV57" s="7">
        <v>109.86912</v>
      </c>
      <c r="EW57" s="7">
        <v>110.70626</v>
      </c>
      <c r="EX57" s="7">
        <v>111.93686</v>
      </c>
      <c r="EY57" s="7">
        <v>112.70712</v>
      </c>
      <c r="EZ57" s="7">
        <v>114.09093</v>
      </c>
      <c r="FA57" s="7">
        <v>115.06448</v>
      </c>
      <c r="FB57" s="7">
        <v>116.11543</v>
      </c>
      <c r="FC57" s="7">
        <v>116.87577</v>
      </c>
      <c r="FD57" s="7">
        <v>117.8292419</v>
      </c>
      <c r="FE57" s="7">
        <v>117.834</v>
      </c>
      <c r="FF57" s="1"/>
      <c r="FG57" s="7">
        <v>100</v>
      </c>
      <c r="FH57" s="7">
        <v>100</v>
      </c>
      <c r="FI57" s="7">
        <v>100</v>
      </c>
      <c r="FJ57" s="7">
        <v>100</v>
      </c>
      <c r="FK57" s="7">
        <v>100</v>
      </c>
      <c r="FL57" s="7">
        <v>100</v>
      </c>
      <c r="FM57" s="7">
        <v>100</v>
      </c>
      <c r="FN57" s="7">
        <v>100</v>
      </c>
      <c r="FO57" s="7">
        <v>100</v>
      </c>
      <c r="FP57" s="7">
        <v>100</v>
      </c>
      <c r="FQ57" s="7">
        <v>100</v>
      </c>
      <c r="FR57" s="7">
        <v>100</v>
      </c>
      <c r="FS57" s="7">
        <v>100</v>
      </c>
      <c r="FT57" s="7">
        <v>100</v>
      </c>
      <c r="FU57" s="7">
        <v>100</v>
      </c>
      <c r="FV57" s="7">
        <v>100</v>
      </c>
      <c r="FW57" s="7">
        <v>100</v>
      </c>
      <c r="FX57" s="7">
        <v>100</v>
      </c>
      <c r="FY57" s="7">
        <v>100</v>
      </c>
      <c r="FZ57" s="7">
        <v>100</v>
      </c>
      <c r="GA57" s="7">
        <v>100</v>
      </c>
      <c r="GB57" s="7">
        <v>100</v>
      </c>
      <c r="GC57" s="7">
        <v>62</v>
      </c>
      <c r="GD57" s="7">
        <v>35</v>
      </c>
      <c r="GE57" s="1"/>
      <c r="GF57" s="7">
        <v>746828.87</v>
      </c>
      <c r="GG57" s="7">
        <v>663131.93000000005</v>
      </c>
      <c r="GH57" s="7">
        <v>574815.66</v>
      </c>
      <c r="GI57" s="7">
        <v>550325.11</v>
      </c>
      <c r="GJ57" s="7">
        <v>520723.74</v>
      </c>
      <c r="GK57" s="7">
        <v>489997.64</v>
      </c>
      <c r="GL57" s="7">
        <v>450312.27</v>
      </c>
      <c r="GM57" s="7">
        <v>414600.73</v>
      </c>
      <c r="GN57" s="7">
        <v>369592.64</v>
      </c>
      <c r="GO57" s="7">
        <v>328778.5</v>
      </c>
      <c r="GP57" s="7">
        <v>275448.27</v>
      </c>
      <c r="GQ57" s="7">
        <v>234651.72</v>
      </c>
      <c r="GR57" s="7">
        <v>184685.96</v>
      </c>
      <c r="GS57" s="7">
        <v>147671.62</v>
      </c>
      <c r="GT57" s="7">
        <v>101437.81</v>
      </c>
      <c r="GU57" s="7">
        <v>74161.27</v>
      </c>
      <c r="GV57" s="7">
        <v>44743</v>
      </c>
      <c r="GW57" s="7">
        <v>28621.77</v>
      </c>
      <c r="GX57" s="7">
        <v>12139.26</v>
      </c>
      <c r="GY57" s="7">
        <v>6022.15</v>
      </c>
      <c r="GZ57" s="7">
        <v>1766.56</v>
      </c>
      <c r="HA57" s="7">
        <v>527.14</v>
      </c>
      <c r="HB57" s="7">
        <v>4.6290322599999998</v>
      </c>
      <c r="HC57" s="7">
        <v>2.8</v>
      </c>
      <c r="HD57" s="1"/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1"/>
      <c r="HS57" s="4" t="s">
        <v>42</v>
      </c>
      <c r="HT57" s="7">
        <v>25.92290874</v>
      </c>
      <c r="HU57" s="7">
        <v>672.0034296</v>
      </c>
      <c r="HV57" s="1"/>
      <c r="HW57" s="7">
        <v>2.4777922999999999</v>
      </c>
      <c r="HX57" s="7">
        <v>13.80064481</v>
      </c>
      <c r="HY57" s="7">
        <v>2.5461193500000001</v>
      </c>
      <c r="HZ57" s="7">
        <v>14.617111550000001</v>
      </c>
      <c r="IA57" s="7">
        <v>2.56642824</v>
      </c>
      <c r="IB57" s="7">
        <v>14.910943359999999</v>
      </c>
      <c r="IC57" s="7">
        <v>2.5850187999999998</v>
      </c>
      <c r="ID57" s="7">
        <v>15.12345811</v>
      </c>
      <c r="IE57" s="7">
        <v>2.5978276999999999</v>
      </c>
      <c r="IF57" s="7">
        <v>15.318723520000001</v>
      </c>
      <c r="IG57" s="7">
        <v>2.6087619499999999</v>
      </c>
      <c r="IH57" s="7">
        <v>15.44814526</v>
      </c>
      <c r="II57" s="7">
        <v>2.6275088200000001</v>
      </c>
      <c r="IJ57" s="7">
        <v>15.63015747</v>
      </c>
      <c r="IK57" s="7">
        <v>2.6318795700000002</v>
      </c>
      <c r="IL57" s="7">
        <v>15.732674579999999</v>
      </c>
      <c r="IM57" s="7">
        <v>2.63656896</v>
      </c>
      <c r="IN57" s="7">
        <v>15.85764683</v>
      </c>
      <c r="IO57" s="7">
        <v>0</v>
      </c>
      <c r="IP57" s="7">
        <v>0</v>
      </c>
      <c r="IS57" s="3">
        <f t="shared" si="169"/>
        <v>1.139391971694215E-2</v>
      </c>
      <c r="IT57">
        <f t="shared" si="170"/>
        <v>4840000</v>
      </c>
      <c r="IV57" s="3">
        <f t="shared" ref="IV57:IV67" si="181">EE57/IT57</f>
        <v>7.3703116117357394E-3</v>
      </c>
      <c r="IW57" s="3">
        <f t="shared" ref="IW57:IW67" si="182">EF57/IT57</f>
        <v>1.541752782214856E-2</v>
      </c>
      <c r="IY57" s="3">
        <f t="shared" si="171"/>
        <v>1</v>
      </c>
      <c r="IZ57" s="3">
        <f t="shared" si="172"/>
        <v>1</v>
      </c>
      <c r="JA57" s="3">
        <f t="shared" si="113"/>
        <v>1</v>
      </c>
      <c r="JB57" s="3">
        <f t="shared" si="114"/>
        <v>1</v>
      </c>
      <c r="JC57" s="3">
        <f t="shared" si="115"/>
        <v>1</v>
      </c>
      <c r="JD57" s="3">
        <f t="shared" si="116"/>
        <v>1</v>
      </c>
      <c r="JE57" s="3">
        <f t="shared" si="117"/>
        <v>1</v>
      </c>
      <c r="JF57" s="3">
        <f t="shared" si="118"/>
        <v>1</v>
      </c>
      <c r="JG57" s="3">
        <f t="shared" si="119"/>
        <v>1</v>
      </c>
      <c r="JH57" s="3">
        <f t="shared" si="120"/>
        <v>1</v>
      </c>
      <c r="JI57" s="3">
        <f t="shared" si="121"/>
        <v>1</v>
      </c>
      <c r="JJ57" s="3">
        <f t="shared" si="122"/>
        <v>1</v>
      </c>
      <c r="JK57" s="3">
        <f t="shared" si="123"/>
        <v>1</v>
      </c>
      <c r="JL57" s="3">
        <f t="shared" si="124"/>
        <v>1</v>
      </c>
      <c r="JM57" s="3">
        <f t="shared" si="125"/>
        <v>1</v>
      </c>
      <c r="JN57" s="3">
        <f t="shared" si="126"/>
        <v>1</v>
      </c>
      <c r="JO57" s="3">
        <f t="shared" si="127"/>
        <v>1</v>
      </c>
      <c r="JP57" s="3">
        <f t="shared" si="128"/>
        <v>1</v>
      </c>
      <c r="JQ57" s="3">
        <f t="shared" si="129"/>
        <v>1</v>
      </c>
      <c r="JR57" s="3">
        <f t="shared" si="130"/>
        <v>1</v>
      </c>
      <c r="JS57" s="3">
        <f t="shared" si="131"/>
        <v>1</v>
      </c>
      <c r="JT57" s="3">
        <f t="shared" si="132"/>
        <v>1</v>
      </c>
      <c r="JU57" s="3">
        <f t="shared" si="133"/>
        <v>0.62</v>
      </c>
      <c r="JV57" s="3">
        <f t="shared" si="134"/>
        <v>0.35</v>
      </c>
      <c r="JW57" s="14">
        <f t="shared" si="173"/>
        <v>0</v>
      </c>
      <c r="JX57" s="1">
        <f t="shared" si="174"/>
        <v>0</v>
      </c>
      <c r="JY57" s="1">
        <f t="shared" si="175"/>
        <v>0</v>
      </c>
      <c r="JZ57" s="11">
        <f t="shared" si="176"/>
        <v>0</v>
      </c>
      <c r="KA57" s="11">
        <f t="shared" si="177"/>
        <v>0</v>
      </c>
      <c r="KB57" s="3">
        <f t="shared" si="178"/>
        <v>0</v>
      </c>
      <c r="KC57" s="3">
        <f t="shared" si="179"/>
        <v>0</v>
      </c>
      <c r="KD57" s="3">
        <v>5</v>
      </c>
      <c r="KE57" s="3">
        <f t="shared" si="180"/>
        <v>149365.774</v>
      </c>
      <c r="KF57" s="3">
        <f t="shared" si="135"/>
        <v>132626.386</v>
      </c>
      <c r="KG57" s="3">
        <f t="shared" si="136"/>
        <v>114963.13200000001</v>
      </c>
      <c r="KH57" s="3">
        <f t="shared" si="137"/>
        <v>110065.022</v>
      </c>
      <c r="KI57" s="3">
        <f t="shared" si="138"/>
        <v>104144.74799999999</v>
      </c>
      <c r="KJ57" s="3">
        <f t="shared" si="139"/>
        <v>97999.528000000006</v>
      </c>
      <c r="KK57" s="3">
        <f t="shared" si="140"/>
        <v>90062.453999999998</v>
      </c>
      <c r="KL57" s="3">
        <f t="shared" si="141"/>
        <v>82920.145999999993</v>
      </c>
      <c r="KM57" s="3">
        <f t="shared" si="142"/>
        <v>73918.528000000006</v>
      </c>
      <c r="KN57" s="3">
        <f t="shared" si="143"/>
        <v>65755.7</v>
      </c>
      <c r="KO57" s="3">
        <f t="shared" si="144"/>
        <v>55089.654000000002</v>
      </c>
      <c r="KP57" s="3">
        <f t="shared" si="145"/>
        <v>46930.343999999997</v>
      </c>
      <c r="KQ57" s="3">
        <f t="shared" si="146"/>
        <v>36937.191999999995</v>
      </c>
      <c r="KR57" s="3">
        <f t="shared" si="147"/>
        <v>29534.324000000001</v>
      </c>
      <c r="KS57" s="3">
        <f t="shared" si="148"/>
        <v>20287.561999999998</v>
      </c>
      <c r="KT57" s="3">
        <f t="shared" si="149"/>
        <v>14832.254000000001</v>
      </c>
      <c r="KU57" s="3">
        <f t="shared" si="150"/>
        <v>8948.6</v>
      </c>
      <c r="KV57" s="3">
        <f t="shared" si="151"/>
        <v>5724.3540000000003</v>
      </c>
      <c r="KW57" s="3">
        <f t="shared" si="152"/>
        <v>2427.8519999999999</v>
      </c>
      <c r="KX57" s="3">
        <f t="shared" si="153"/>
        <v>1204.4299999999998</v>
      </c>
      <c r="KY57" s="3">
        <f t="shared" si="154"/>
        <v>353.31200000000001</v>
      </c>
      <c r="KZ57" s="3">
        <f t="shared" si="155"/>
        <v>105.428</v>
      </c>
      <c r="LA57" s="3">
        <f t="shared" si="156"/>
        <v>0.925806452</v>
      </c>
      <c r="LB57" s="3">
        <f t="shared" si="157"/>
        <v>0.55999999999999994</v>
      </c>
    </row>
    <row r="58" spans="1:314">
      <c r="A58" s="7">
        <v>30</v>
      </c>
      <c r="B58" s="7">
        <v>299970</v>
      </c>
      <c r="C58" s="7">
        <v>89982000900</v>
      </c>
      <c r="D58" s="11">
        <f t="shared" si="158"/>
        <v>0</v>
      </c>
      <c r="E58" s="11">
        <f t="shared" si="159"/>
        <v>0.99990000000000001</v>
      </c>
      <c r="F58" s="11">
        <f t="shared" si="160"/>
        <v>299970</v>
      </c>
      <c r="G58" s="11">
        <f t="shared" si="161"/>
        <v>299970</v>
      </c>
      <c r="H58" s="11">
        <f t="shared" si="162"/>
        <v>0.99990000000000001</v>
      </c>
      <c r="I58" s="11">
        <f t="shared" si="163"/>
        <v>0.99990000000000001</v>
      </c>
      <c r="J58" s="1"/>
      <c r="K58" s="7">
        <v>10000</v>
      </c>
      <c r="L58" s="7">
        <v>100000000</v>
      </c>
      <c r="M58" s="1"/>
      <c r="N58" s="7">
        <v>20053.599999999999</v>
      </c>
      <c r="O58" s="7">
        <v>23198.18</v>
      </c>
      <c r="P58" s="7">
        <v>0</v>
      </c>
      <c r="Q58" s="7">
        <v>0</v>
      </c>
      <c r="R58" s="11">
        <f t="shared" si="108"/>
        <v>0</v>
      </c>
      <c r="S58" s="11">
        <f t="shared" si="164"/>
        <v>0</v>
      </c>
      <c r="T58" s="11">
        <f t="shared" si="165"/>
        <v>0</v>
      </c>
      <c r="U58" s="1"/>
      <c r="V58" s="1"/>
      <c r="W58" s="5">
        <v>0</v>
      </c>
      <c r="X58" s="5">
        <f t="shared" si="109"/>
        <v>0</v>
      </c>
      <c r="Y58" s="5">
        <f t="shared" si="110"/>
        <v>6.2011233333333332E-2</v>
      </c>
      <c r="Z58" s="5">
        <v>0</v>
      </c>
      <c r="AA58" s="5">
        <v>0</v>
      </c>
      <c r="AB58" s="1"/>
      <c r="AC58" s="5">
        <v>18603.37</v>
      </c>
      <c r="AD58" s="1"/>
      <c r="AE58" s="1"/>
      <c r="AF58" s="5">
        <v>3.1373509999999998</v>
      </c>
      <c r="AG58" s="12">
        <v>3.5648148148148149E-4</v>
      </c>
      <c r="AH58" s="5">
        <v>1</v>
      </c>
      <c r="AI58" s="5">
        <v>1</v>
      </c>
      <c r="AJ58" s="5">
        <v>1.23</v>
      </c>
      <c r="AK58" s="5">
        <v>1.69</v>
      </c>
      <c r="AL58" s="5">
        <v>2.02</v>
      </c>
      <c r="AM58" s="5">
        <v>5.46</v>
      </c>
      <c r="AN58" s="5">
        <v>2.2999999999999998</v>
      </c>
      <c r="AO58" s="5">
        <v>7.14</v>
      </c>
      <c r="AP58" s="5">
        <v>2.8</v>
      </c>
      <c r="AQ58" s="5">
        <v>11.08</v>
      </c>
      <c r="AR58" s="5">
        <v>3.1</v>
      </c>
      <c r="AS58" s="5">
        <v>13.82</v>
      </c>
      <c r="AT58" s="5">
        <v>3.85</v>
      </c>
      <c r="AU58" s="5">
        <v>20.49</v>
      </c>
      <c r="AV58" s="5">
        <v>4.55</v>
      </c>
      <c r="AW58" s="5">
        <v>28.49</v>
      </c>
      <c r="AX58" s="5">
        <v>5.56</v>
      </c>
      <c r="AY58" s="5">
        <v>44.8</v>
      </c>
      <c r="AZ58" s="5">
        <v>6.86</v>
      </c>
      <c r="BA58" s="5">
        <v>69.58</v>
      </c>
      <c r="BB58" s="5">
        <v>9.1999999999999993</v>
      </c>
      <c r="BC58" s="5">
        <v>124.6</v>
      </c>
      <c r="BD58" s="5">
        <v>11.44</v>
      </c>
      <c r="BE58" s="5">
        <v>188.66</v>
      </c>
      <c r="BF58" s="5">
        <v>15.77</v>
      </c>
      <c r="BG58" s="5">
        <v>336.01</v>
      </c>
      <c r="BH58" s="5">
        <v>20.260000000000002</v>
      </c>
      <c r="BI58" s="5">
        <v>550.22</v>
      </c>
      <c r="BJ58" s="5">
        <v>26.53</v>
      </c>
      <c r="BK58" s="5">
        <v>902.41</v>
      </c>
      <c r="BL58" s="5">
        <v>33.24</v>
      </c>
      <c r="BM58" s="7">
        <v>1426.96</v>
      </c>
      <c r="BN58" s="7">
        <v>47.01</v>
      </c>
      <c r="BO58" s="7">
        <v>2925.01</v>
      </c>
      <c r="BP58" s="7">
        <v>63.76</v>
      </c>
      <c r="BQ58" s="7">
        <v>5135.68</v>
      </c>
      <c r="BR58" s="7">
        <v>96.25</v>
      </c>
      <c r="BS58" s="7">
        <v>11759.45</v>
      </c>
      <c r="BT58" s="7">
        <v>123.42</v>
      </c>
      <c r="BU58" s="7">
        <v>18482.28</v>
      </c>
      <c r="BV58" s="7">
        <v>197.66</v>
      </c>
      <c r="BW58" s="7">
        <v>47079.92</v>
      </c>
      <c r="BX58" s="7">
        <v>295.39999999999998</v>
      </c>
      <c r="BY58" s="7">
        <v>106742.14</v>
      </c>
      <c r="BZ58" s="7">
        <v>1789.4923080000001</v>
      </c>
      <c r="CA58" s="7">
        <v>6193143.6150000002</v>
      </c>
      <c r="CB58" s="7">
        <v>2331</v>
      </c>
      <c r="CC58" s="7">
        <v>8704317.9440000001</v>
      </c>
      <c r="CD58" s="1"/>
      <c r="CE58" s="1"/>
      <c r="CF58" s="1"/>
      <c r="CG58" s="1"/>
      <c r="CH58" s="7">
        <v>2.06</v>
      </c>
      <c r="CI58" s="7">
        <v>6.78</v>
      </c>
      <c r="CJ58" s="7">
        <v>19.739999999999998</v>
      </c>
      <c r="CK58" s="7">
        <v>590.46</v>
      </c>
      <c r="CL58" s="7">
        <v>45.24</v>
      </c>
      <c r="CM58" s="7">
        <v>3247.96</v>
      </c>
      <c r="CN58" s="7">
        <v>53.24</v>
      </c>
      <c r="CO58" s="7">
        <v>4498.54</v>
      </c>
      <c r="CP58" s="7">
        <v>67.13</v>
      </c>
      <c r="CQ58" s="7">
        <v>7428.57</v>
      </c>
      <c r="CR58" s="7">
        <v>76.37</v>
      </c>
      <c r="CS58" s="7">
        <v>9526.85</v>
      </c>
      <c r="CT58" s="7">
        <v>98.97</v>
      </c>
      <c r="CU58" s="7">
        <v>14938.25</v>
      </c>
      <c r="CV58" s="7">
        <v>120.98</v>
      </c>
      <c r="CW58" s="7">
        <v>21801.08</v>
      </c>
      <c r="CX58" s="7">
        <v>151.79</v>
      </c>
      <c r="CY58" s="7">
        <v>35665.99</v>
      </c>
      <c r="CZ58" s="7">
        <v>189.71</v>
      </c>
      <c r="DA58" s="7">
        <v>56297.11</v>
      </c>
      <c r="DB58" s="7">
        <v>260.39</v>
      </c>
      <c r="DC58" s="7">
        <v>104059.59</v>
      </c>
      <c r="DD58" s="7">
        <v>327.83</v>
      </c>
      <c r="DE58" s="7">
        <v>160173.26999999999</v>
      </c>
      <c r="DF58" s="7">
        <v>457.95</v>
      </c>
      <c r="DG58" s="7">
        <v>288671.51</v>
      </c>
      <c r="DH58" s="7">
        <v>591.83000000000004</v>
      </c>
      <c r="DI58" s="7">
        <v>476601.15</v>
      </c>
      <c r="DJ58" s="7">
        <v>781.52</v>
      </c>
      <c r="DK58" s="7">
        <v>789283.2</v>
      </c>
      <c r="DL58" s="7">
        <v>981.83</v>
      </c>
      <c r="DM58" s="7">
        <v>1254007.99</v>
      </c>
      <c r="DN58" s="7">
        <v>1395.07</v>
      </c>
      <c r="DO58" s="7">
        <v>2590875.41</v>
      </c>
      <c r="DP58" s="7">
        <v>1898.12</v>
      </c>
      <c r="DQ58" s="7">
        <v>4564851.2</v>
      </c>
      <c r="DR58" s="7">
        <v>2874.3</v>
      </c>
      <c r="DS58" s="7">
        <v>10507648.699999999</v>
      </c>
      <c r="DT58" s="7">
        <v>3689.4</v>
      </c>
      <c r="DU58" s="7">
        <v>16536218.42</v>
      </c>
      <c r="DV58" s="7">
        <v>5913.68</v>
      </c>
      <c r="DW58" s="7">
        <v>42174877.259999998</v>
      </c>
      <c r="DX58" s="7">
        <v>8847.2800000000007</v>
      </c>
      <c r="DY58" s="7">
        <v>95799614.599999994</v>
      </c>
      <c r="DZ58" s="7">
        <v>53670.138460000002</v>
      </c>
      <c r="EA58" s="7">
        <v>5572246612</v>
      </c>
      <c r="EB58" s="7">
        <v>69912.083329999994</v>
      </c>
      <c r="EC58" s="7">
        <v>7831202752</v>
      </c>
      <c r="ED58" s="11">
        <f t="shared" si="166"/>
        <v>2943503356.459137</v>
      </c>
      <c r="EE58" s="11">
        <f t="shared" si="167"/>
        <v>45678.601838343719</v>
      </c>
      <c r="EF58" s="11">
        <f t="shared" si="168"/>
        <v>94145.564821656269</v>
      </c>
      <c r="EG58" s="1"/>
      <c r="EH58" s="7">
        <v>70.318060000000003</v>
      </c>
      <c r="EI58" s="7">
        <v>92.502179999999996</v>
      </c>
      <c r="EJ58" s="7">
        <v>97.005740000000003</v>
      </c>
      <c r="EK58" s="7">
        <v>98.019549999999995</v>
      </c>
      <c r="EL58" s="7">
        <v>99.443899999999999</v>
      </c>
      <c r="EM58" s="7">
        <v>100.36622</v>
      </c>
      <c r="EN58" s="7">
        <v>101.63214000000001</v>
      </c>
      <c r="EO58" s="7">
        <v>102.40094999999999</v>
      </c>
      <c r="EP58" s="7">
        <v>103.22239999999999</v>
      </c>
      <c r="EQ58" s="7">
        <v>104.24651</v>
      </c>
      <c r="ER58" s="7">
        <v>105.28489</v>
      </c>
      <c r="ES58" s="7">
        <v>106.2144</v>
      </c>
      <c r="ET58" s="7">
        <v>107.3771</v>
      </c>
      <c r="EU58" s="7">
        <v>108.48775000000001</v>
      </c>
      <c r="EV58" s="7">
        <v>109.76841</v>
      </c>
      <c r="EW58" s="7">
        <v>110.87085999999999</v>
      </c>
      <c r="EX58" s="7">
        <v>111.9037</v>
      </c>
      <c r="EY58" s="7">
        <v>112.80428000000001</v>
      </c>
      <c r="EZ58" s="7">
        <v>114.03583</v>
      </c>
      <c r="FA58" s="7">
        <v>114.83015</v>
      </c>
      <c r="FB58" s="7">
        <v>116.21661</v>
      </c>
      <c r="FC58" s="7">
        <v>116.89136000000001</v>
      </c>
      <c r="FD58" s="7">
        <v>117.8281539</v>
      </c>
      <c r="FE58" s="7">
        <v>117.834</v>
      </c>
      <c r="FF58" s="1"/>
      <c r="FG58" s="7">
        <v>100</v>
      </c>
      <c r="FH58" s="7">
        <v>100</v>
      </c>
      <c r="FI58" s="7">
        <v>100</v>
      </c>
      <c r="FJ58" s="7">
        <v>100</v>
      </c>
      <c r="FK58" s="7">
        <v>100</v>
      </c>
      <c r="FL58" s="7">
        <v>100</v>
      </c>
      <c r="FM58" s="7">
        <v>100</v>
      </c>
      <c r="FN58" s="7">
        <v>100</v>
      </c>
      <c r="FO58" s="7">
        <v>100</v>
      </c>
      <c r="FP58" s="7">
        <v>100</v>
      </c>
      <c r="FQ58" s="7">
        <v>100</v>
      </c>
      <c r="FR58" s="7">
        <v>100</v>
      </c>
      <c r="FS58" s="7">
        <v>100</v>
      </c>
      <c r="FT58" s="7">
        <v>100</v>
      </c>
      <c r="FU58" s="7">
        <v>100</v>
      </c>
      <c r="FV58" s="7">
        <v>100</v>
      </c>
      <c r="FW58" s="7">
        <v>100</v>
      </c>
      <c r="FX58" s="7">
        <v>100</v>
      </c>
      <c r="FY58" s="7">
        <v>100</v>
      </c>
      <c r="FZ58" s="7">
        <v>100</v>
      </c>
      <c r="GA58" s="7">
        <v>100</v>
      </c>
      <c r="GB58" s="7">
        <v>100</v>
      </c>
      <c r="GC58" s="7">
        <v>65</v>
      </c>
      <c r="GD58" s="7">
        <v>36</v>
      </c>
      <c r="GE58" s="1"/>
      <c r="GF58" s="7">
        <v>1046214.84</v>
      </c>
      <c r="GG58" s="7">
        <v>944298.23</v>
      </c>
      <c r="GH58" s="7">
        <v>832366.47</v>
      </c>
      <c r="GI58" s="7">
        <v>800346.76</v>
      </c>
      <c r="GJ58" s="7">
        <v>761241.45</v>
      </c>
      <c r="GK58" s="7">
        <v>719828.26</v>
      </c>
      <c r="GL58" s="7">
        <v>665647.49</v>
      </c>
      <c r="GM58" s="7">
        <v>616052.02</v>
      </c>
      <c r="GN58" s="7">
        <v>552927.71</v>
      </c>
      <c r="GO58" s="7">
        <v>494516.39</v>
      </c>
      <c r="GP58" s="7">
        <v>417342.14</v>
      </c>
      <c r="GQ58" s="7">
        <v>357365.16</v>
      </c>
      <c r="GR58" s="7">
        <v>283149.45</v>
      </c>
      <c r="GS58" s="7">
        <v>227460.49</v>
      </c>
      <c r="GT58" s="7">
        <v>157310.73000000001</v>
      </c>
      <c r="GU58" s="7">
        <v>115390.88</v>
      </c>
      <c r="GV58" s="7">
        <v>69813.460000000006</v>
      </c>
      <c r="GW58" s="7">
        <v>44752.18</v>
      </c>
      <c r="GX58" s="7">
        <v>19089.37</v>
      </c>
      <c r="GY58" s="7">
        <v>9474.3700000000008</v>
      </c>
      <c r="GZ58" s="7">
        <v>2765.27</v>
      </c>
      <c r="HA58" s="7">
        <v>821.13</v>
      </c>
      <c r="HB58" s="7">
        <v>6.8615384600000002</v>
      </c>
      <c r="HC58" s="7">
        <v>4</v>
      </c>
      <c r="HD58" s="1"/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1"/>
      <c r="HS58" s="4" t="s">
        <v>54</v>
      </c>
      <c r="HT58" s="7">
        <v>30.856209839999998</v>
      </c>
      <c r="HU58" s="7">
        <v>952.11508760000004</v>
      </c>
      <c r="HV58" s="1"/>
      <c r="HW58" s="7">
        <v>2.9572937800000001</v>
      </c>
      <c r="HX58" s="7">
        <v>22.546375489999999</v>
      </c>
      <c r="HY58" s="7">
        <v>3.0375670600000002</v>
      </c>
      <c r="HZ58" s="7">
        <v>23.844097820000002</v>
      </c>
      <c r="IA58" s="7">
        <v>3.0620522499999998</v>
      </c>
      <c r="IB58" s="7">
        <v>24.287411150000001</v>
      </c>
      <c r="IC58" s="7">
        <v>3.07974799</v>
      </c>
      <c r="ID58" s="7">
        <v>24.60860538</v>
      </c>
      <c r="IE58" s="7">
        <v>3.0969272600000002</v>
      </c>
      <c r="IF58" s="7">
        <v>24.910118180000001</v>
      </c>
      <c r="IG58" s="7">
        <v>3.10645756</v>
      </c>
      <c r="IH58" s="7">
        <v>25.098638690000001</v>
      </c>
      <c r="II58" s="7">
        <v>3.1117709200000001</v>
      </c>
      <c r="IJ58" s="7">
        <v>25.313954020000001</v>
      </c>
      <c r="IK58" s="7">
        <v>3.1250483999999998</v>
      </c>
      <c r="IL58" s="7">
        <v>25.499243159999999</v>
      </c>
      <c r="IM58" s="7">
        <v>3.1348869700000002</v>
      </c>
      <c r="IN58" s="7">
        <v>25.685772679999999</v>
      </c>
      <c r="IO58" s="7">
        <v>0</v>
      </c>
      <c r="IP58" s="7">
        <v>0</v>
      </c>
      <c r="IS58" s="3">
        <f t="shared" si="169"/>
        <v>1.4444645316115702E-2</v>
      </c>
      <c r="IT58">
        <f t="shared" si="170"/>
        <v>4840000</v>
      </c>
      <c r="IV58" s="3">
        <f t="shared" si="181"/>
        <v>9.4377276525503557E-3</v>
      </c>
      <c r="IW58" s="3">
        <f t="shared" si="182"/>
        <v>1.9451562979681047E-2</v>
      </c>
      <c r="IY58" s="3">
        <f t="shared" si="171"/>
        <v>1</v>
      </c>
      <c r="IZ58" s="3">
        <f t="shared" si="172"/>
        <v>1</v>
      </c>
      <c r="JA58" s="3">
        <f t="shared" si="113"/>
        <v>1</v>
      </c>
      <c r="JB58" s="3">
        <f t="shared" si="114"/>
        <v>1</v>
      </c>
      <c r="JC58" s="3">
        <f t="shared" si="115"/>
        <v>1</v>
      </c>
      <c r="JD58" s="3">
        <f t="shared" si="116"/>
        <v>1</v>
      </c>
      <c r="JE58" s="3">
        <f t="shared" si="117"/>
        <v>1</v>
      </c>
      <c r="JF58" s="3">
        <f t="shared" si="118"/>
        <v>1</v>
      </c>
      <c r="JG58" s="3">
        <f t="shared" si="119"/>
        <v>1</v>
      </c>
      <c r="JH58" s="3">
        <f t="shared" si="120"/>
        <v>1</v>
      </c>
      <c r="JI58" s="3">
        <f t="shared" si="121"/>
        <v>1</v>
      </c>
      <c r="JJ58" s="3">
        <f t="shared" si="122"/>
        <v>1</v>
      </c>
      <c r="JK58" s="3">
        <f t="shared" si="123"/>
        <v>1</v>
      </c>
      <c r="JL58" s="3">
        <f t="shared" si="124"/>
        <v>1</v>
      </c>
      <c r="JM58" s="3">
        <f t="shared" si="125"/>
        <v>1</v>
      </c>
      <c r="JN58" s="3">
        <f t="shared" si="126"/>
        <v>1</v>
      </c>
      <c r="JO58" s="3">
        <f t="shared" si="127"/>
        <v>1</v>
      </c>
      <c r="JP58" s="3">
        <f t="shared" si="128"/>
        <v>1</v>
      </c>
      <c r="JQ58" s="3">
        <f t="shared" si="129"/>
        <v>1</v>
      </c>
      <c r="JR58" s="3">
        <f t="shared" si="130"/>
        <v>1</v>
      </c>
      <c r="JS58" s="3">
        <f t="shared" si="131"/>
        <v>1</v>
      </c>
      <c r="JT58" s="3">
        <f t="shared" si="132"/>
        <v>1</v>
      </c>
      <c r="JU58" s="3">
        <f t="shared" si="133"/>
        <v>0.65</v>
      </c>
      <c r="JV58" s="3">
        <f t="shared" si="134"/>
        <v>0.36</v>
      </c>
      <c r="JW58" s="14">
        <f t="shared" si="173"/>
        <v>0</v>
      </c>
      <c r="JX58" s="1">
        <f t="shared" si="174"/>
        <v>0</v>
      </c>
      <c r="JY58" s="1">
        <f t="shared" si="175"/>
        <v>0</v>
      </c>
      <c r="JZ58" s="11">
        <f t="shared" si="176"/>
        <v>0</v>
      </c>
      <c r="KA58" s="11">
        <f t="shared" si="177"/>
        <v>0</v>
      </c>
      <c r="KB58" s="3">
        <f t="shared" si="178"/>
        <v>0</v>
      </c>
      <c r="KC58" s="3">
        <f t="shared" si="179"/>
        <v>0</v>
      </c>
      <c r="KD58" s="3">
        <v>6</v>
      </c>
      <c r="KE58" s="3">
        <f t="shared" si="180"/>
        <v>174369.13999999998</v>
      </c>
      <c r="KF58" s="3">
        <f t="shared" si="135"/>
        <v>157383.03833333333</v>
      </c>
      <c r="KG58" s="3">
        <f t="shared" si="136"/>
        <v>138727.745</v>
      </c>
      <c r="KH58" s="3">
        <f t="shared" si="137"/>
        <v>133391.12666666668</v>
      </c>
      <c r="KI58" s="3">
        <f t="shared" si="138"/>
        <v>126873.575</v>
      </c>
      <c r="KJ58" s="3">
        <f t="shared" si="139"/>
        <v>119971.37666666666</v>
      </c>
      <c r="KK58" s="3">
        <f t="shared" si="140"/>
        <v>110941.24833333334</v>
      </c>
      <c r="KL58" s="3">
        <f t="shared" si="141"/>
        <v>102675.33666666667</v>
      </c>
      <c r="KM58" s="3">
        <f t="shared" si="142"/>
        <v>92154.618333333332</v>
      </c>
      <c r="KN58" s="3">
        <f t="shared" si="143"/>
        <v>82419.398333333331</v>
      </c>
      <c r="KO58" s="3">
        <f t="shared" si="144"/>
        <v>69557.023333333331</v>
      </c>
      <c r="KP58" s="3">
        <f t="shared" si="145"/>
        <v>59560.859999999993</v>
      </c>
      <c r="KQ58" s="3">
        <f t="shared" si="146"/>
        <v>47191.575000000004</v>
      </c>
      <c r="KR58" s="3">
        <f t="shared" si="147"/>
        <v>37910.081666666665</v>
      </c>
      <c r="KS58" s="3">
        <f t="shared" si="148"/>
        <v>26218.455000000002</v>
      </c>
      <c r="KT58" s="3">
        <f t="shared" si="149"/>
        <v>19231.813333333335</v>
      </c>
      <c r="KU58" s="3">
        <f t="shared" si="150"/>
        <v>11635.576666666668</v>
      </c>
      <c r="KV58" s="3">
        <f t="shared" si="151"/>
        <v>7458.6966666666667</v>
      </c>
      <c r="KW58" s="3">
        <f t="shared" si="152"/>
        <v>3181.5616666666665</v>
      </c>
      <c r="KX58" s="3">
        <f t="shared" si="153"/>
        <v>1579.0616666666667</v>
      </c>
      <c r="KY58" s="3">
        <f t="shared" si="154"/>
        <v>460.87833333333333</v>
      </c>
      <c r="KZ58" s="3">
        <f t="shared" si="155"/>
        <v>136.85499999999999</v>
      </c>
      <c r="LA58" s="3">
        <f t="shared" si="156"/>
        <v>1.1435897433333333</v>
      </c>
      <c r="LB58" s="3">
        <f t="shared" si="157"/>
        <v>0.66666666666666663</v>
      </c>
    </row>
    <row r="59" spans="1:314">
      <c r="A59" s="7">
        <v>35</v>
      </c>
      <c r="B59" s="7">
        <v>349965</v>
      </c>
      <c r="C59" s="7">
        <v>122475501225</v>
      </c>
      <c r="D59" s="11">
        <f t="shared" si="158"/>
        <v>0</v>
      </c>
      <c r="E59" s="11">
        <f t="shared" si="159"/>
        <v>0.99990000000000001</v>
      </c>
      <c r="F59" s="11">
        <f t="shared" si="160"/>
        <v>349965</v>
      </c>
      <c r="G59" s="11">
        <f t="shared" si="161"/>
        <v>349965</v>
      </c>
      <c r="H59" s="11">
        <f t="shared" si="162"/>
        <v>0.99990000000000001</v>
      </c>
      <c r="I59" s="11">
        <f t="shared" si="163"/>
        <v>0.99990000000000001</v>
      </c>
      <c r="J59" s="1"/>
      <c r="K59" s="7">
        <v>10000</v>
      </c>
      <c r="L59" s="7">
        <v>100000000</v>
      </c>
      <c r="M59" s="1"/>
      <c r="N59" s="7">
        <v>22379.27</v>
      </c>
      <c r="O59" s="7">
        <v>25714.39</v>
      </c>
      <c r="P59" s="7">
        <v>0</v>
      </c>
      <c r="Q59" s="7">
        <v>0</v>
      </c>
      <c r="R59" s="11">
        <f t="shared" si="108"/>
        <v>0</v>
      </c>
      <c r="S59" s="11">
        <f t="shared" si="164"/>
        <v>0</v>
      </c>
      <c r="T59" s="11">
        <f t="shared" si="165"/>
        <v>0</v>
      </c>
      <c r="U59" s="1"/>
      <c r="V59" s="1"/>
      <c r="W59" s="5">
        <v>0</v>
      </c>
      <c r="X59" s="5">
        <f t="shared" si="109"/>
        <v>0</v>
      </c>
      <c r="Y59" s="5">
        <f t="shared" si="110"/>
        <v>5.9532342857142859E-2</v>
      </c>
      <c r="Z59" s="5">
        <v>0</v>
      </c>
      <c r="AA59" s="5">
        <v>0</v>
      </c>
      <c r="AB59" s="1"/>
      <c r="AC59" s="5">
        <v>20836.32</v>
      </c>
      <c r="AD59" s="1"/>
      <c r="AE59" s="1"/>
      <c r="AF59" s="5">
        <v>2.9963720600000001</v>
      </c>
      <c r="AG59" s="12">
        <v>4.1435185185185178E-4</v>
      </c>
      <c r="AH59" s="5">
        <v>1</v>
      </c>
      <c r="AI59" s="5">
        <v>1</v>
      </c>
      <c r="AJ59" s="5">
        <v>1.22</v>
      </c>
      <c r="AK59" s="5">
        <v>1.74</v>
      </c>
      <c r="AL59" s="5">
        <v>1.77</v>
      </c>
      <c r="AM59" s="5">
        <v>4.2699999999999996</v>
      </c>
      <c r="AN59" s="5">
        <v>2.0099999999999998</v>
      </c>
      <c r="AO59" s="5">
        <v>5.59</v>
      </c>
      <c r="AP59" s="5">
        <v>2.38</v>
      </c>
      <c r="AQ59" s="5">
        <v>8.1</v>
      </c>
      <c r="AR59" s="5">
        <v>2.79</v>
      </c>
      <c r="AS59" s="5">
        <v>10.69</v>
      </c>
      <c r="AT59" s="5">
        <v>3.22</v>
      </c>
      <c r="AU59" s="5">
        <v>13.48</v>
      </c>
      <c r="AV59" s="5">
        <v>4.0199999999999996</v>
      </c>
      <c r="AW59" s="5">
        <v>21.86</v>
      </c>
      <c r="AX59" s="5">
        <v>4.91</v>
      </c>
      <c r="AY59" s="5">
        <v>35.43</v>
      </c>
      <c r="AZ59" s="5">
        <v>5.75</v>
      </c>
      <c r="BA59" s="5">
        <v>46.41</v>
      </c>
      <c r="BB59" s="5">
        <v>7.63</v>
      </c>
      <c r="BC59" s="5">
        <v>85.31</v>
      </c>
      <c r="BD59" s="5">
        <v>9.99</v>
      </c>
      <c r="BE59" s="5">
        <v>137.69</v>
      </c>
      <c r="BF59" s="5">
        <v>13.89</v>
      </c>
      <c r="BG59" s="5">
        <v>282.37</v>
      </c>
      <c r="BH59" s="5">
        <v>17.18</v>
      </c>
      <c r="BI59" s="5">
        <v>411.06</v>
      </c>
      <c r="BJ59" s="5">
        <v>23.19</v>
      </c>
      <c r="BK59" s="5">
        <v>735.97</v>
      </c>
      <c r="BL59" s="5">
        <v>28.9</v>
      </c>
      <c r="BM59" s="7">
        <v>1146.82</v>
      </c>
      <c r="BN59" s="7">
        <v>42.93</v>
      </c>
      <c r="BO59" s="7">
        <v>2450.89</v>
      </c>
      <c r="BP59" s="7">
        <v>56.28</v>
      </c>
      <c r="BQ59" s="7">
        <v>3837.26</v>
      </c>
      <c r="BR59" s="7">
        <v>83.59</v>
      </c>
      <c r="BS59" s="7">
        <v>8817.07</v>
      </c>
      <c r="BT59" s="7">
        <v>115.74</v>
      </c>
      <c r="BU59" s="7">
        <v>16928.919999999998</v>
      </c>
      <c r="BV59" s="7">
        <v>177.07</v>
      </c>
      <c r="BW59" s="7">
        <v>37838.730000000003</v>
      </c>
      <c r="BX59" s="7">
        <v>287.19</v>
      </c>
      <c r="BY59" s="7">
        <v>100654.07</v>
      </c>
      <c r="BZ59" s="7">
        <v>2003.9259259999999</v>
      </c>
      <c r="CA59" s="7">
        <v>6976423.8770000003</v>
      </c>
      <c r="CB59" s="7">
        <v>2358.6734689999998</v>
      </c>
      <c r="CC59" s="7">
        <v>8894023.5309999995</v>
      </c>
      <c r="CD59" s="1"/>
      <c r="CE59" s="1"/>
      <c r="CF59" s="1"/>
      <c r="CG59" s="1"/>
      <c r="CH59" s="7">
        <v>1.95</v>
      </c>
      <c r="CI59" s="7">
        <v>5.69</v>
      </c>
      <c r="CJ59" s="7">
        <v>20.96</v>
      </c>
      <c r="CK59" s="7">
        <v>797.28</v>
      </c>
      <c r="CL59" s="7">
        <v>42.62</v>
      </c>
      <c r="CM59" s="7">
        <v>3166.48</v>
      </c>
      <c r="CN59" s="7">
        <v>51.19</v>
      </c>
      <c r="CO59" s="7">
        <v>4521.71</v>
      </c>
      <c r="CP59" s="7">
        <v>63.42</v>
      </c>
      <c r="CQ59" s="7">
        <v>7078.46</v>
      </c>
      <c r="CR59" s="7">
        <v>78.38</v>
      </c>
      <c r="CS59" s="7">
        <v>10073.16</v>
      </c>
      <c r="CT59" s="7">
        <v>93.98</v>
      </c>
      <c r="CU59" s="7">
        <v>12924.84</v>
      </c>
      <c r="CV59" s="7">
        <v>123.49</v>
      </c>
      <c r="CW59" s="7">
        <v>22536.19</v>
      </c>
      <c r="CX59" s="7">
        <v>154.71</v>
      </c>
      <c r="CY59" s="7">
        <v>37881.39</v>
      </c>
      <c r="CZ59" s="7">
        <v>183.38</v>
      </c>
      <c r="DA59" s="7">
        <v>49797.38</v>
      </c>
      <c r="DB59" s="7">
        <v>248.16</v>
      </c>
      <c r="DC59" s="7">
        <v>94021.78</v>
      </c>
      <c r="DD59" s="7">
        <v>329.81</v>
      </c>
      <c r="DE59" s="7">
        <v>154700.67000000001</v>
      </c>
      <c r="DF59" s="7">
        <v>467.49</v>
      </c>
      <c r="DG59" s="7">
        <v>327034.23</v>
      </c>
      <c r="DH59" s="7">
        <v>583.02</v>
      </c>
      <c r="DI59" s="7">
        <v>481039.64</v>
      </c>
      <c r="DJ59" s="7">
        <v>794.61</v>
      </c>
      <c r="DK59" s="7">
        <v>874539.43</v>
      </c>
      <c r="DL59" s="7">
        <v>995.87</v>
      </c>
      <c r="DM59" s="7">
        <v>1373175.93</v>
      </c>
      <c r="DN59" s="7">
        <v>1487.51</v>
      </c>
      <c r="DO59" s="7">
        <v>2954986.69</v>
      </c>
      <c r="DP59" s="7">
        <v>1952.44</v>
      </c>
      <c r="DQ59" s="7">
        <v>4630717.72</v>
      </c>
      <c r="DR59" s="7">
        <v>2908.98</v>
      </c>
      <c r="DS59" s="7">
        <v>10703927.720000001</v>
      </c>
      <c r="DT59" s="7">
        <v>4034.72</v>
      </c>
      <c r="DU59" s="7">
        <v>20602918.34</v>
      </c>
      <c r="DV59" s="7">
        <v>6181.35</v>
      </c>
      <c r="DW59" s="7">
        <v>46150667.189999998</v>
      </c>
      <c r="DX59" s="7">
        <v>10035.43</v>
      </c>
      <c r="DY59" s="7">
        <v>122978574.40000001</v>
      </c>
      <c r="DZ59" s="7">
        <v>70120.209879999995</v>
      </c>
      <c r="EA59" s="7">
        <v>8543687710</v>
      </c>
      <c r="EB59" s="7">
        <v>82534.346940000003</v>
      </c>
      <c r="EC59" s="7">
        <v>10892341608</v>
      </c>
      <c r="ED59" s="11">
        <f t="shared" si="166"/>
        <v>4080423183.1877117</v>
      </c>
      <c r="EE59" s="11">
        <f t="shared" si="167"/>
        <v>58078.12554926172</v>
      </c>
      <c r="EF59" s="11">
        <f t="shared" si="168"/>
        <v>106990.56833073829</v>
      </c>
      <c r="EG59" s="1"/>
      <c r="EH59" s="7">
        <v>69.942809999999994</v>
      </c>
      <c r="EI59" s="7">
        <v>92.907210000000006</v>
      </c>
      <c r="EJ59" s="7">
        <v>97.599800000000002</v>
      </c>
      <c r="EK59" s="7">
        <v>98.621380000000002</v>
      </c>
      <c r="EL59" s="7">
        <v>99.560900000000004</v>
      </c>
      <c r="EM59" s="7">
        <v>100.45041999999999</v>
      </c>
      <c r="EN59" s="7">
        <v>101.42545</v>
      </c>
      <c r="EO59" s="7">
        <v>102.33522000000001</v>
      </c>
      <c r="EP59" s="7">
        <v>103.13986</v>
      </c>
      <c r="EQ59" s="7">
        <v>103.98454</v>
      </c>
      <c r="ER59" s="7">
        <v>105.51951</v>
      </c>
      <c r="ES59" s="7">
        <v>106.45514</v>
      </c>
      <c r="ET59" s="7">
        <v>107.80849000000001</v>
      </c>
      <c r="EU59" s="7">
        <v>108.6146</v>
      </c>
      <c r="EV59" s="7">
        <v>109.94417</v>
      </c>
      <c r="EW59" s="7">
        <v>110.68696</v>
      </c>
      <c r="EX59" s="7">
        <v>111.92496</v>
      </c>
      <c r="EY59" s="7">
        <v>112.78676</v>
      </c>
      <c r="EZ59" s="7">
        <v>114.09269999999999</v>
      </c>
      <c r="FA59" s="7">
        <v>114.88693000000001</v>
      </c>
      <c r="FB59" s="7">
        <v>116.00426</v>
      </c>
      <c r="FC59" s="7">
        <v>116.9071</v>
      </c>
      <c r="FD59" s="7">
        <v>117.8293086</v>
      </c>
      <c r="FE59" s="7">
        <v>117.834</v>
      </c>
      <c r="FF59" s="1"/>
      <c r="FG59" s="7">
        <v>100</v>
      </c>
      <c r="FH59" s="7">
        <v>100</v>
      </c>
      <c r="FI59" s="7">
        <v>100</v>
      </c>
      <c r="FJ59" s="7">
        <v>100</v>
      </c>
      <c r="FK59" s="7">
        <v>100</v>
      </c>
      <c r="FL59" s="7">
        <v>100</v>
      </c>
      <c r="FM59" s="7">
        <v>100</v>
      </c>
      <c r="FN59" s="7">
        <v>100</v>
      </c>
      <c r="FO59" s="7">
        <v>100</v>
      </c>
      <c r="FP59" s="7">
        <v>100</v>
      </c>
      <c r="FQ59" s="7">
        <v>100</v>
      </c>
      <c r="FR59" s="7">
        <v>100</v>
      </c>
      <c r="FS59" s="7">
        <v>100</v>
      </c>
      <c r="FT59" s="7">
        <v>100</v>
      </c>
      <c r="FU59" s="7">
        <v>100</v>
      </c>
      <c r="FV59" s="7">
        <v>100</v>
      </c>
      <c r="FW59" s="7">
        <v>100</v>
      </c>
      <c r="FX59" s="7">
        <v>100</v>
      </c>
      <c r="FY59" s="7">
        <v>100</v>
      </c>
      <c r="FZ59" s="7">
        <v>100</v>
      </c>
      <c r="GA59" s="7">
        <v>100</v>
      </c>
      <c r="GB59" s="7">
        <v>100</v>
      </c>
      <c r="GC59" s="7">
        <v>81</v>
      </c>
      <c r="GD59" s="7">
        <v>49</v>
      </c>
      <c r="GE59" s="1"/>
      <c r="GF59" s="7">
        <v>1395574.48</v>
      </c>
      <c r="GG59" s="7">
        <v>1274892.97</v>
      </c>
      <c r="GH59" s="7">
        <v>1138360.78</v>
      </c>
      <c r="GI59" s="7">
        <v>1098287.96</v>
      </c>
      <c r="GJ59" s="7">
        <v>1048693.5</v>
      </c>
      <c r="GK59" s="7">
        <v>995639.86</v>
      </c>
      <c r="GL59" s="7">
        <v>925388</v>
      </c>
      <c r="GM59" s="7">
        <v>860099.45</v>
      </c>
      <c r="GN59" s="7">
        <v>775733.24</v>
      </c>
      <c r="GO59" s="7">
        <v>696960.57</v>
      </c>
      <c r="GP59" s="7">
        <v>591565.34</v>
      </c>
      <c r="GQ59" s="7">
        <v>508646.21</v>
      </c>
      <c r="GR59" s="7">
        <v>404756.05</v>
      </c>
      <c r="GS59" s="7">
        <v>326245.90999999997</v>
      </c>
      <c r="GT59" s="7">
        <v>226532.06</v>
      </c>
      <c r="GU59" s="7">
        <v>166474.10999999999</v>
      </c>
      <c r="GV59" s="7">
        <v>100870.97</v>
      </c>
      <c r="GW59" s="7">
        <v>64669.279999999999</v>
      </c>
      <c r="GX59" s="7">
        <v>27548.09</v>
      </c>
      <c r="GY59" s="7">
        <v>13637.13</v>
      </c>
      <c r="GZ59" s="7">
        <v>3963.13</v>
      </c>
      <c r="HA59" s="7">
        <v>1175.04</v>
      </c>
      <c r="HB59" s="7">
        <v>7.8765432100000004</v>
      </c>
      <c r="HC59" s="7">
        <v>4.2244897999999997</v>
      </c>
      <c r="HD59" s="1"/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1"/>
      <c r="HS59" s="4" t="s">
        <v>42</v>
      </c>
      <c r="HT59" s="7">
        <v>35.850872510000002</v>
      </c>
      <c r="HU59" s="7">
        <v>1285.2933579999999</v>
      </c>
      <c r="HV59" s="1"/>
      <c r="HW59" s="7">
        <v>3.44254433</v>
      </c>
      <c r="HX59" s="7">
        <v>34.397646010000003</v>
      </c>
      <c r="HY59" s="7">
        <v>3.5313595100000001</v>
      </c>
      <c r="HZ59" s="7">
        <v>36.314870220000003</v>
      </c>
      <c r="IA59" s="7">
        <v>3.5616634600000001</v>
      </c>
      <c r="IB59" s="7">
        <v>36.97320423</v>
      </c>
      <c r="IC59" s="7">
        <v>3.5785327300000001</v>
      </c>
      <c r="ID59" s="7">
        <v>37.414968850000001</v>
      </c>
      <c r="IE59" s="7">
        <v>3.5968135800000001</v>
      </c>
      <c r="IF59" s="7">
        <v>37.847592949999999</v>
      </c>
      <c r="IG59" s="7">
        <v>3.6057133299999999</v>
      </c>
      <c r="IH59" s="7">
        <v>38.100380080000001</v>
      </c>
      <c r="II59" s="7">
        <v>3.6164950299999998</v>
      </c>
      <c r="IJ59" s="7">
        <v>38.393510079999999</v>
      </c>
      <c r="IK59" s="7">
        <v>3.6288378899999998</v>
      </c>
      <c r="IL59" s="7">
        <v>38.668471250000003</v>
      </c>
      <c r="IM59" s="7">
        <v>3.63695711</v>
      </c>
      <c r="IN59" s="7">
        <v>38.913997819999999</v>
      </c>
      <c r="IO59" s="7">
        <v>0</v>
      </c>
      <c r="IP59" s="7">
        <v>0</v>
      </c>
      <c r="IS59" s="3">
        <f t="shared" si="169"/>
        <v>1.7052551020661156E-2</v>
      </c>
      <c r="IT59">
        <f t="shared" si="170"/>
        <v>4840000</v>
      </c>
      <c r="IV59" s="3">
        <f t="shared" si="181"/>
        <v>1.1999612716789612E-2</v>
      </c>
      <c r="IW59" s="3">
        <f t="shared" si="182"/>
        <v>2.2105489324532705E-2</v>
      </c>
      <c r="IY59" s="3">
        <f t="shared" si="171"/>
        <v>1</v>
      </c>
      <c r="IZ59" s="3">
        <f t="shared" si="172"/>
        <v>1</v>
      </c>
      <c r="JA59" s="3">
        <f t="shared" si="113"/>
        <v>1</v>
      </c>
      <c r="JB59" s="3">
        <f t="shared" si="114"/>
        <v>1</v>
      </c>
      <c r="JC59" s="3">
        <f t="shared" si="115"/>
        <v>1</v>
      </c>
      <c r="JD59" s="3">
        <f t="shared" si="116"/>
        <v>1</v>
      </c>
      <c r="JE59" s="3">
        <f t="shared" si="117"/>
        <v>1</v>
      </c>
      <c r="JF59" s="3">
        <f t="shared" si="118"/>
        <v>1</v>
      </c>
      <c r="JG59" s="3">
        <f t="shared" si="119"/>
        <v>1</v>
      </c>
      <c r="JH59" s="3">
        <f t="shared" si="120"/>
        <v>1</v>
      </c>
      <c r="JI59" s="3">
        <f t="shared" si="121"/>
        <v>1</v>
      </c>
      <c r="JJ59" s="3">
        <f t="shared" si="122"/>
        <v>1</v>
      </c>
      <c r="JK59" s="3">
        <f t="shared" si="123"/>
        <v>1</v>
      </c>
      <c r="JL59" s="3">
        <f t="shared" si="124"/>
        <v>1</v>
      </c>
      <c r="JM59" s="3">
        <f t="shared" si="125"/>
        <v>1</v>
      </c>
      <c r="JN59" s="3">
        <f t="shared" si="126"/>
        <v>1</v>
      </c>
      <c r="JO59" s="3">
        <f t="shared" si="127"/>
        <v>1</v>
      </c>
      <c r="JP59" s="3">
        <f t="shared" si="128"/>
        <v>1</v>
      </c>
      <c r="JQ59" s="3">
        <f t="shared" si="129"/>
        <v>1</v>
      </c>
      <c r="JR59" s="3">
        <f t="shared" si="130"/>
        <v>1</v>
      </c>
      <c r="JS59" s="3">
        <f t="shared" si="131"/>
        <v>1</v>
      </c>
      <c r="JT59" s="3">
        <f t="shared" si="132"/>
        <v>1</v>
      </c>
      <c r="JU59" s="3">
        <f t="shared" si="133"/>
        <v>0.81</v>
      </c>
      <c r="JV59" s="3">
        <f t="shared" si="134"/>
        <v>0.49</v>
      </c>
      <c r="JW59" s="14">
        <f t="shared" si="173"/>
        <v>0</v>
      </c>
      <c r="JX59" s="1">
        <f t="shared" si="174"/>
        <v>0</v>
      </c>
      <c r="JY59" s="1">
        <f t="shared" si="175"/>
        <v>0</v>
      </c>
      <c r="JZ59" s="11">
        <f t="shared" si="176"/>
        <v>0</v>
      </c>
      <c r="KA59" s="11">
        <f t="shared" si="177"/>
        <v>0</v>
      </c>
      <c r="KB59" s="3">
        <f t="shared" si="178"/>
        <v>0</v>
      </c>
      <c r="KC59" s="3">
        <f t="shared" si="179"/>
        <v>0</v>
      </c>
      <c r="KD59" s="3">
        <v>7</v>
      </c>
      <c r="KE59" s="3">
        <f t="shared" si="180"/>
        <v>199367.78285714285</v>
      </c>
      <c r="KF59" s="3">
        <f t="shared" si="135"/>
        <v>182127.56714285715</v>
      </c>
      <c r="KG59" s="3">
        <f t="shared" si="136"/>
        <v>162622.96857142859</v>
      </c>
      <c r="KH59" s="3">
        <f t="shared" si="137"/>
        <v>156898.28</v>
      </c>
      <c r="KI59" s="3">
        <f t="shared" si="138"/>
        <v>149813.35714285713</v>
      </c>
      <c r="KJ59" s="3">
        <f t="shared" si="139"/>
        <v>142234.26571428572</v>
      </c>
      <c r="KK59" s="3">
        <f t="shared" si="140"/>
        <v>132198.28571428571</v>
      </c>
      <c r="KL59" s="3">
        <f t="shared" si="141"/>
        <v>122871.34999999999</v>
      </c>
      <c r="KM59" s="3">
        <f t="shared" si="142"/>
        <v>110819.03428571428</v>
      </c>
      <c r="KN59" s="3">
        <f t="shared" si="143"/>
        <v>99565.795714285705</v>
      </c>
      <c r="KO59" s="3">
        <f t="shared" si="144"/>
        <v>84509.334285714285</v>
      </c>
      <c r="KP59" s="3">
        <f t="shared" si="145"/>
        <v>72663.744285714289</v>
      </c>
      <c r="KQ59" s="3">
        <f t="shared" si="146"/>
        <v>57822.292857142857</v>
      </c>
      <c r="KR59" s="3">
        <f t="shared" si="147"/>
        <v>46606.55857142857</v>
      </c>
      <c r="KS59" s="3">
        <f t="shared" si="148"/>
        <v>32361.722857142857</v>
      </c>
      <c r="KT59" s="3">
        <f t="shared" si="149"/>
        <v>23782.015714285713</v>
      </c>
      <c r="KU59" s="3">
        <f t="shared" si="150"/>
        <v>14410.138571428572</v>
      </c>
      <c r="KV59" s="3">
        <f t="shared" si="151"/>
        <v>9238.4685714285715</v>
      </c>
      <c r="KW59" s="3">
        <f t="shared" si="152"/>
        <v>3935.4414285714288</v>
      </c>
      <c r="KX59" s="3">
        <f t="shared" si="153"/>
        <v>1948.1614285714284</v>
      </c>
      <c r="KY59" s="3">
        <f t="shared" si="154"/>
        <v>566.16142857142859</v>
      </c>
      <c r="KZ59" s="3">
        <f t="shared" si="155"/>
        <v>167.86285714285714</v>
      </c>
      <c r="LA59" s="3">
        <f t="shared" si="156"/>
        <v>1.1252204585714287</v>
      </c>
      <c r="LB59" s="3">
        <f t="shared" si="157"/>
        <v>0.60349854285714277</v>
      </c>
    </row>
    <row r="60" spans="1:314">
      <c r="A60" s="7">
        <v>40</v>
      </c>
      <c r="B60" s="7">
        <v>399960</v>
      </c>
      <c r="C60" s="7">
        <v>159968001600</v>
      </c>
      <c r="D60" s="11">
        <f t="shared" si="158"/>
        <v>0</v>
      </c>
      <c r="E60" s="11">
        <f t="shared" si="159"/>
        <v>0.99990000000000001</v>
      </c>
      <c r="F60" s="11">
        <f t="shared" si="160"/>
        <v>399960</v>
      </c>
      <c r="G60" s="11">
        <f t="shared" si="161"/>
        <v>399960</v>
      </c>
      <c r="H60" s="11">
        <f t="shared" si="162"/>
        <v>0.99990000000000001</v>
      </c>
      <c r="I60" s="11">
        <f t="shared" si="163"/>
        <v>0.99990000000000001</v>
      </c>
      <c r="J60" s="1"/>
      <c r="K60" s="7">
        <v>10000</v>
      </c>
      <c r="L60" s="7">
        <v>100000000</v>
      </c>
      <c r="M60" s="1"/>
      <c r="N60" s="7">
        <v>24832.67</v>
      </c>
      <c r="O60" s="7">
        <v>28358.67</v>
      </c>
      <c r="P60" s="7">
        <v>0</v>
      </c>
      <c r="Q60" s="7">
        <v>0</v>
      </c>
      <c r="R60" s="11">
        <f t="shared" si="108"/>
        <v>0</v>
      </c>
      <c r="S60" s="11">
        <f t="shared" si="164"/>
        <v>0</v>
      </c>
      <c r="T60" s="11">
        <f t="shared" si="165"/>
        <v>0</v>
      </c>
      <c r="U60" s="1"/>
      <c r="V60" s="1"/>
      <c r="W60" s="5">
        <v>0</v>
      </c>
      <c r="X60" s="5">
        <f t="shared" si="109"/>
        <v>0</v>
      </c>
      <c r="Y60" s="5">
        <f t="shared" si="110"/>
        <v>5.7984525000000002E-2</v>
      </c>
      <c r="Z60" s="5">
        <v>0</v>
      </c>
      <c r="AA60" s="5">
        <v>0</v>
      </c>
      <c r="AB60" s="1"/>
      <c r="AC60" s="5">
        <v>23193.81</v>
      </c>
      <c r="AD60" s="1"/>
      <c r="AE60" s="1"/>
      <c r="AF60" s="5">
        <v>2.9298592499999998</v>
      </c>
      <c r="AG60" s="12">
        <v>4.7337962962962958E-4</v>
      </c>
      <c r="AH60" s="5">
        <v>1</v>
      </c>
      <c r="AI60" s="5">
        <v>1</v>
      </c>
      <c r="AJ60" s="5">
        <v>1.23</v>
      </c>
      <c r="AK60" s="5">
        <v>1.73</v>
      </c>
      <c r="AL60" s="5">
        <v>1.76</v>
      </c>
      <c r="AM60" s="5">
        <v>3.8</v>
      </c>
      <c r="AN60" s="5">
        <v>2.0699999999999998</v>
      </c>
      <c r="AO60" s="5">
        <v>5.43</v>
      </c>
      <c r="AP60" s="5">
        <v>2.4500000000000002</v>
      </c>
      <c r="AQ60" s="5">
        <v>8.11</v>
      </c>
      <c r="AR60" s="5">
        <v>2.69</v>
      </c>
      <c r="AS60" s="5">
        <v>9.77</v>
      </c>
      <c r="AT60" s="5">
        <v>3.25</v>
      </c>
      <c r="AU60" s="5">
        <v>13.99</v>
      </c>
      <c r="AV60" s="5">
        <v>3.99</v>
      </c>
      <c r="AW60" s="5">
        <v>20.53</v>
      </c>
      <c r="AX60" s="5">
        <v>4.87</v>
      </c>
      <c r="AY60" s="5">
        <v>31.41</v>
      </c>
      <c r="AZ60" s="5">
        <v>5.64</v>
      </c>
      <c r="BA60" s="5">
        <v>42.44</v>
      </c>
      <c r="BB60" s="5">
        <v>7.74</v>
      </c>
      <c r="BC60" s="5">
        <v>79.72</v>
      </c>
      <c r="BD60" s="5">
        <v>9.33</v>
      </c>
      <c r="BE60" s="5">
        <v>117.31</v>
      </c>
      <c r="BF60" s="5">
        <v>11.29</v>
      </c>
      <c r="BG60" s="5">
        <v>184.15</v>
      </c>
      <c r="BH60" s="5">
        <v>14.28</v>
      </c>
      <c r="BI60" s="5">
        <v>292.14</v>
      </c>
      <c r="BJ60" s="5">
        <v>19.21</v>
      </c>
      <c r="BK60" s="5">
        <v>518.42999999999995</v>
      </c>
      <c r="BL60" s="5">
        <v>24.25</v>
      </c>
      <c r="BM60" s="7">
        <v>817.07</v>
      </c>
      <c r="BN60" s="7">
        <v>39.51</v>
      </c>
      <c r="BO60" s="7">
        <v>2044.31</v>
      </c>
      <c r="BP60" s="7">
        <v>52.06</v>
      </c>
      <c r="BQ60" s="7">
        <v>3303.66</v>
      </c>
      <c r="BR60" s="7">
        <v>83.14</v>
      </c>
      <c r="BS60" s="7">
        <v>8133.96</v>
      </c>
      <c r="BT60" s="7">
        <v>119.55</v>
      </c>
      <c r="BU60" s="7">
        <v>17090.05</v>
      </c>
      <c r="BV60" s="7">
        <v>184.92</v>
      </c>
      <c r="BW60" s="7">
        <v>40737.120000000003</v>
      </c>
      <c r="BX60" s="7">
        <v>277.67</v>
      </c>
      <c r="BY60" s="7">
        <v>92845.75</v>
      </c>
      <c r="BZ60" s="7">
        <v>1681.481481</v>
      </c>
      <c r="CA60" s="7">
        <v>5542131.5310000004</v>
      </c>
      <c r="CB60" s="7">
        <v>1926.1960779999999</v>
      </c>
      <c r="CC60" s="7">
        <v>7040782.3140000002</v>
      </c>
      <c r="CD60" s="1"/>
      <c r="CE60" s="1"/>
      <c r="CF60" s="1"/>
      <c r="CG60" s="1"/>
      <c r="CH60" s="7">
        <v>1.83</v>
      </c>
      <c r="CI60" s="7">
        <v>4.33</v>
      </c>
      <c r="CJ60" s="7">
        <v>23.59</v>
      </c>
      <c r="CK60" s="7">
        <v>943.31</v>
      </c>
      <c r="CL60" s="7">
        <v>47.64</v>
      </c>
      <c r="CM60" s="7">
        <v>3379.66</v>
      </c>
      <c r="CN60" s="7">
        <v>60.96</v>
      </c>
      <c r="CO60" s="7">
        <v>5659.24</v>
      </c>
      <c r="CP60" s="7">
        <v>76.510000000000005</v>
      </c>
      <c r="CQ60" s="7">
        <v>9281.59</v>
      </c>
      <c r="CR60" s="7">
        <v>86.46</v>
      </c>
      <c r="CS60" s="7">
        <v>11711.52</v>
      </c>
      <c r="CT60" s="7">
        <v>110.23</v>
      </c>
      <c r="CU60" s="7">
        <v>17807.29</v>
      </c>
      <c r="CV60" s="7">
        <v>139.13</v>
      </c>
      <c r="CW60" s="7">
        <v>26794.27</v>
      </c>
      <c r="CX60" s="7">
        <v>173.87</v>
      </c>
      <c r="CY60" s="7">
        <v>42419.63</v>
      </c>
      <c r="CZ60" s="7">
        <v>204.91</v>
      </c>
      <c r="DA60" s="7">
        <v>58964.37</v>
      </c>
      <c r="DB60" s="7">
        <v>289.54000000000002</v>
      </c>
      <c r="DC60" s="7">
        <v>116435.52</v>
      </c>
      <c r="DD60" s="7">
        <v>353.06</v>
      </c>
      <c r="DE60" s="7">
        <v>174370.1</v>
      </c>
      <c r="DF60" s="7">
        <v>431.86</v>
      </c>
      <c r="DG60" s="7">
        <v>278729.53999999998</v>
      </c>
      <c r="DH60" s="7">
        <v>551.94000000000005</v>
      </c>
      <c r="DI60" s="7">
        <v>447930.66</v>
      </c>
      <c r="DJ60" s="7">
        <v>748.5</v>
      </c>
      <c r="DK60" s="7">
        <v>801544.42</v>
      </c>
      <c r="DL60" s="7">
        <v>948.95</v>
      </c>
      <c r="DM60" s="7">
        <v>1269605.45</v>
      </c>
      <c r="DN60" s="7">
        <v>1559.58</v>
      </c>
      <c r="DO60" s="7">
        <v>3208825.96</v>
      </c>
      <c r="DP60" s="7">
        <v>2061.86</v>
      </c>
      <c r="DQ60" s="7">
        <v>5203624.0999999996</v>
      </c>
      <c r="DR60" s="7">
        <v>3306.49</v>
      </c>
      <c r="DS60" s="7">
        <v>12887619.85</v>
      </c>
      <c r="DT60" s="7">
        <v>4762.17</v>
      </c>
      <c r="DU60" s="7">
        <v>27147387.91</v>
      </c>
      <c r="DV60" s="7">
        <v>7378.19</v>
      </c>
      <c r="DW60" s="7">
        <v>64910844.829999998</v>
      </c>
      <c r="DX60" s="7">
        <v>11085.5</v>
      </c>
      <c r="DY60" s="7">
        <v>148086027.69999999</v>
      </c>
      <c r="DZ60" s="7">
        <v>67240</v>
      </c>
      <c r="EA60" s="7">
        <v>8864600930</v>
      </c>
      <c r="EB60" s="7">
        <v>77028.921570000006</v>
      </c>
      <c r="EC60" s="7">
        <v>11262336635</v>
      </c>
      <c r="ED60" s="11">
        <f t="shared" si="166"/>
        <v>5328881876.7627878</v>
      </c>
      <c r="EE60" s="11">
        <f t="shared" si="167"/>
        <v>49634.145629027262</v>
      </c>
      <c r="EF60" s="11">
        <f t="shared" si="168"/>
        <v>104423.69751097275</v>
      </c>
      <c r="EG60" s="1"/>
      <c r="EH60" s="7">
        <v>70.438630000000003</v>
      </c>
      <c r="EI60" s="7">
        <v>92.406660000000002</v>
      </c>
      <c r="EJ60" s="7">
        <v>96.683250000000001</v>
      </c>
      <c r="EK60" s="7">
        <v>97.964789999999994</v>
      </c>
      <c r="EL60" s="7">
        <v>99.019850000000005</v>
      </c>
      <c r="EM60" s="7">
        <v>99.701830000000001</v>
      </c>
      <c r="EN60" s="7">
        <v>100.83368</v>
      </c>
      <c r="EO60" s="7">
        <v>101.92402</v>
      </c>
      <c r="EP60" s="7">
        <v>103.12645999999999</v>
      </c>
      <c r="EQ60" s="7">
        <v>104.38096</v>
      </c>
      <c r="ER60" s="7">
        <v>105.57736</v>
      </c>
      <c r="ES60" s="7">
        <v>106.75461</v>
      </c>
      <c r="ET60" s="7">
        <v>107.57250999999999</v>
      </c>
      <c r="EU60" s="7">
        <v>108.55785</v>
      </c>
      <c r="EV60" s="7">
        <v>109.78568</v>
      </c>
      <c r="EW60" s="7">
        <v>110.44083999999999</v>
      </c>
      <c r="EX60" s="7">
        <v>111.72853000000001</v>
      </c>
      <c r="EY60" s="7">
        <v>112.69418</v>
      </c>
      <c r="EZ60" s="7">
        <v>114.04761000000001</v>
      </c>
      <c r="FA60" s="7">
        <v>114.89796</v>
      </c>
      <c r="FB60" s="7">
        <v>116.17095999999999</v>
      </c>
      <c r="FC60" s="7">
        <v>116.93586999999999</v>
      </c>
      <c r="FD60" s="7">
        <v>117.8285679</v>
      </c>
      <c r="FE60" s="7">
        <v>117.834</v>
      </c>
      <c r="FF60" s="1"/>
      <c r="FG60" s="7">
        <v>100</v>
      </c>
      <c r="FH60" s="7">
        <v>100</v>
      </c>
      <c r="FI60" s="7">
        <v>100</v>
      </c>
      <c r="FJ60" s="7">
        <v>100</v>
      </c>
      <c r="FK60" s="7">
        <v>100</v>
      </c>
      <c r="FL60" s="7">
        <v>100</v>
      </c>
      <c r="FM60" s="7">
        <v>100</v>
      </c>
      <c r="FN60" s="7">
        <v>100</v>
      </c>
      <c r="FO60" s="7">
        <v>100</v>
      </c>
      <c r="FP60" s="7">
        <v>100</v>
      </c>
      <c r="FQ60" s="7">
        <v>100</v>
      </c>
      <c r="FR60" s="7">
        <v>100</v>
      </c>
      <c r="FS60" s="7">
        <v>100</v>
      </c>
      <c r="FT60" s="7">
        <v>100</v>
      </c>
      <c r="FU60" s="7">
        <v>100</v>
      </c>
      <c r="FV60" s="7">
        <v>100</v>
      </c>
      <c r="FW60" s="7">
        <v>100</v>
      </c>
      <c r="FX60" s="7">
        <v>100</v>
      </c>
      <c r="FY60" s="7">
        <v>100</v>
      </c>
      <c r="FZ60" s="7">
        <v>100</v>
      </c>
      <c r="GA60" s="7">
        <v>100</v>
      </c>
      <c r="GB60" s="7">
        <v>100</v>
      </c>
      <c r="GC60" s="7">
        <v>81</v>
      </c>
      <c r="GD60" s="7">
        <v>51</v>
      </c>
      <c r="GE60" s="1"/>
      <c r="GF60" s="7">
        <v>1794902.36</v>
      </c>
      <c r="GG60" s="7">
        <v>1654433.6</v>
      </c>
      <c r="GH60" s="7">
        <v>1491386.24</v>
      </c>
      <c r="GI60" s="7">
        <v>1442425.22</v>
      </c>
      <c r="GJ60" s="7">
        <v>1381256.51</v>
      </c>
      <c r="GK60" s="7">
        <v>1314938.92</v>
      </c>
      <c r="GL60" s="7">
        <v>1226222</v>
      </c>
      <c r="GM60" s="7">
        <v>1142814.04</v>
      </c>
      <c r="GN60" s="7">
        <v>1034077.53</v>
      </c>
      <c r="GO60" s="7">
        <v>931396.01</v>
      </c>
      <c r="GP60" s="7">
        <v>793003.4</v>
      </c>
      <c r="GQ60" s="7">
        <v>683176.02</v>
      </c>
      <c r="GR60" s="7">
        <v>544771.80000000005</v>
      </c>
      <c r="GS60" s="7">
        <v>439649.66</v>
      </c>
      <c r="GT60" s="7">
        <v>305657.95</v>
      </c>
      <c r="GU60" s="7">
        <v>224648.55</v>
      </c>
      <c r="GV60" s="7">
        <v>136000.57999999999</v>
      </c>
      <c r="GW60" s="7">
        <v>87107.81</v>
      </c>
      <c r="GX60" s="7">
        <v>37053.730000000003</v>
      </c>
      <c r="GY60" s="7">
        <v>18316.14</v>
      </c>
      <c r="GZ60" s="7">
        <v>5308.07</v>
      </c>
      <c r="HA60" s="7">
        <v>1567.9</v>
      </c>
      <c r="HB60" s="7">
        <v>10.382716050000001</v>
      </c>
      <c r="HC60" s="7">
        <v>5.4117647099999999</v>
      </c>
      <c r="HD60" s="1"/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1"/>
      <c r="HS60" s="4" t="s">
        <v>42</v>
      </c>
      <c r="HT60" s="7">
        <v>40.80094794</v>
      </c>
      <c r="HU60" s="7">
        <v>1664.724982</v>
      </c>
      <c r="HV60" s="1"/>
      <c r="HW60" s="7">
        <v>3.9228899400000001</v>
      </c>
      <c r="HX60" s="7">
        <v>49.786888689999998</v>
      </c>
      <c r="HY60" s="7">
        <v>4.0284281100000001</v>
      </c>
      <c r="HZ60" s="7">
        <v>52.543382870000002</v>
      </c>
      <c r="IA60" s="7">
        <v>4.0582660600000002</v>
      </c>
      <c r="IB60" s="7">
        <v>53.443134020000002</v>
      </c>
      <c r="IC60" s="7">
        <v>4.0752930699999999</v>
      </c>
      <c r="ID60" s="7">
        <v>54.023525550000002</v>
      </c>
      <c r="IE60" s="7">
        <v>4.0899755999999998</v>
      </c>
      <c r="IF60" s="7">
        <v>54.57596865</v>
      </c>
      <c r="IG60" s="7">
        <v>4.1035693200000001</v>
      </c>
      <c r="IH60" s="7">
        <v>54.940240600000003</v>
      </c>
      <c r="II60" s="7">
        <v>4.1149689599999997</v>
      </c>
      <c r="IJ60" s="7">
        <v>55.327114829999999</v>
      </c>
      <c r="IK60" s="7">
        <v>4.12543975</v>
      </c>
      <c r="IL60" s="7">
        <v>55.688359390000002</v>
      </c>
      <c r="IM60" s="7">
        <v>4.13809088</v>
      </c>
      <c r="IN60" s="7">
        <v>56.038465039999998</v>
      </c>
      <c r="IO60" s="7">
        <v>0</v>
      </c>
      <c r="IP60" s="7">
        <v>0</v>
      </c>
      <c r="IS60" s="3">
        <f t="shared" si="169"/>
        <v>1.5915066440082646E-2</v>
      </c>
      <c r="IT60">
        <f t="shared" si="170"/>
        <v>4840000</v>
      </c>
      <c r="IV60" s="3">
        <f t="shared" si="181"/>
        <v>1.0254988766327947E-2</v>
      </c>
      <c r="IW60" s="3">
        <f t="shared" si="182"/>
        <v>2.1575144113837347E-2</v>
      </c>
      <c r="IY60" s="3">
        <f t="shared" si="171"/>
        <v>1</v>
      </c>
      <c r="IZ60" s="3">
        <f t="shared" si="172"/>
        <v>1</v>
      </c>
      <c r="JA60" s="3">
        <f t="shared" si="113"/>
        <v>1</v>
      </c>
      <c r="JB60" s="3">
        <f t="shared" si="114"/>
        <v>1</v>
      </c>
      <c r="JC60" s="3">
        <f t="shared" si="115"/>
        <v>1</v>
      </c>
      <c r="JD60" s="3">
        <f t="shared" si="116"/>
        <v>1</v>
      </c>
      <c r="JE60" s="3">
        <f t="shared" si="117"/>
        <v>1</v>
      </c>
      <c r="JF60" s="3">
        <f t="shared" si="118"/>
        <v>1</v>
      </c>
      <c r="JG60" s="3">
        <f t="shared" si="119"/>
        <v>1</v>
      </c>
      <c r="JH60" s="3">
        <f t="shared" si="120"/>
        <v>1</v>
      </c>
      <c r="JI60" s="3">
        <f t="shared" si="121"/>
        <v>1</v>
      </c>
      <c r="JJ60" s="3">
        <f t="shared" si="122"/>
        <v>1</v>
      </c>
      <c r="JK60" s="3">
        <f t="shared" si="123"/>
        <v>1</v>
      </c>
      <c r="JL60" s="3">
        <f t="shared" si="124"/>
        <v>1</v>
      </c>
      <c r="JM60" s="3">
        <f t="shared" si="125"/>
        <v>1</v>
      </c>
      <c r="JN60" s="3">
        <f t="shared" si="126"/>
        <v>1</v>
      </c>
      <c r="JO60" s="3">
        <f t="shared" si="127"/>
        <v>1</v>
      </c>
      <c r="JP60" s="3">
        <f t="shared" si="128"/>
        <v>1</v>
      </c>
      <c r="JQ60" s="3">
        <f t="shared" si="129"/>
        <v>1</v>
      </c>
      <c r="JR60" s="3">
        <f t="shared" si="130"/>
        <v>1</v>
      </c>
      <c r="JS60" s="3">
        <f t="shared" si="131"/>
        <v>1</v>
      </c>
      <c r="JT60" s="3">
        <f t="shared" si="132"/>
        <v>1</v>
      </c>
      <c r="JU60" s="3">
        <f t="shared" si="133"/>
        <v>0.81</v>
      </c>
      <c r="JV60" s="3">
        <f t="shared" si="134"/>
        <v>0.51</v>
      </c>
      <c r="JW60" s="14">
        <f t="shared" si="173"/>
        <v>0</v>
      </c>
      <c r="JX60" s="1">
        <f t="shared" si="174"/>
        <v>0</v>
      </c>
      <c r="JY60" s="1">
        <f t="shared" si="175"/>
        <v>0</v>
      </c>
      <c r="JZ60" s="11">
        <f t="shared" si="176"/>
        <v>0</v>
      </c>
      <c r="KA60" s="11">
        <f t="shared" si="177"/>
        <v>0</v>
      </c>
      <c r="KB60" s="3">
        <f t="shared" si="178"/>
        <v>0</v>
      </c>
      <c r="KC60" s="3">
        <f t="shared" si="179"/>
        <v>0</v>
      </c>
      <c r="KD60" s="3">
        <v>8</v>
      </c>
      <c r="KE60" s="3">
        <f t="shared" si="180"/>
        <v>224362.79500000001</v>
      </c>
      <c r="KF60" s="3">
        <f t="shared" si="135"/>
        <v>206804.2</v>
      </c>
      <c r="KG60" s="3">
        <f t="shared" si="136"/>
        <v>186423.28</v>
      </c>
      <c r="KH60" s="3">
        <f t="shared" si="137"/>
        <v>180303.1525</v>
      </c>
      <c r="KI60" s="3">
        <f t="shared" si="138"/>
        <v>172657.06375</v>
      </c>
      <c r="KJ60" s="3">
        <f t="shared" si="139"/>
        <v>164367.36499999999</v>
      </c>
      <c r="KK60" s="3">
        <f t="shared" si="140"/>
        <v>153277.75</v>
      </c>
      <c r="KL60" s="3">
        <f t="shared" si="141"/>
        <v>142851.755</v>
      </c>
      <c r="KM60" s="3">
        <f t="shared" si="142"/>
        <v>129259.69125</v>
      </c>
      <c r="KN60" s="3">
        <f t="shared" si="143"/>
        <v>116424.50125</v>
      </c>
      <c r="KO60" s="3">
        <f t="shared" si="144"/>
        <v>99125.425000000003</v>
      </c>
      <c r="KP60" s="3">
        <f t="shared" si="145"/>
        <v>85397.002500000002</v>
      </c>
      <c r="KQ60" s="3">
        <f t="shared" si="146"/>
        <v>68096.475000000006</v>
      </c>
      <c r="KR60" s="3">
        <f t="shared" si="147"/>
        <v>54956.207499999997</v>
      </c>
      <c r="KS60" s="3">
        <f t="shared" si="148"/>
        <v>38207.243750000001</v>
      </c>
      <c r="KT60" s="3">
        <f t="shared" si="149"/>
        <v>28081.068749999999</v>
      </c>
      <c r="KU60" s="3">
        <f t="shared" si="150"/>
        <v>17000.072499999998</v>
      </c>
      <c r="KV60" s="3">
        <f t="shared" si="151"/>
        <v>10888.47625</v>
      </c>
      <c r="KW60" s="3">
        <f t="shared" si="152"/>
        <v>4631.7162500000004</v>
      </c>
      <c r="KX60" s="3">
        <f t="shared" si="153"/>
        <v>2289.5174999999999</v>
      </c>
      <c r="KY60" s="3">
        <f t="shared" si="154"/>
        <v>663.50874999999996</v>
      </c>
      <c r="KZ60" s="3">
        <f t="shared" si="155"/>
        <v>195.98750000000001</v>
      </c>
      <c r="LA60" s="3">
        <f t="shared" si="156"/>
        <v>1.2978395062500001</v>
      </c>
      <c r="LB60" s="3">
        <f t="shared" si="157"/>
        <v>0.67647058874999999</v>
      </c>
    </row>
    <row r="61" spans="1:314">
      <c r="A61" s="7">
        <v>45</v>
      </c>
      <c r="B61" s="7">
        <v>449955</v>
      </c>
      <c r="C61" s="7">
        <v>202459502025</v>
      </c>
      <c r="D61" s="11">
        <f t="shared" si="158"/>
        <v>0</v>
      </c>
      <c r="E61" s="11">
        <f t="shared" si="159"/>
        <v>0.99990000000000001</v>
      </c>
      <c r="F61" s="11">
        <f t="shared" si="160"/>
        <v>449955</v>
      </c>
      <c r="G61" s="11">
        <f t="shared" si="161"/>
        <v>449955</v>
      </c>
      <c r="H61" s="11">
        <f t="shared" si="162"/>
        <v>0.99990000000000001</v>
      </c>
      <c r="I61" s="11">
        <f t="shared" si="163"/>
        <v>0.99990000000000001</v>
      </c>
      <c r="J61" s="1"/>
      <c r="K61" s="7">
        <v>10000</v>
      </c>
      <c r="L61" s="7">
        <v>100000000</v>
      </c>
      <c r="M61" s="1"/>
      <c r="N61" s="7">
        <v>27518.92</v>
      </c>
      <c r="O61" s="7">
        <v>31397.58</v>
      </c>
      <c r="P61" s="7">
        <v>0</v>
      </c>
      <c r="Q61" s="7">
        <v>0</v>
      </c>
      <c r="R61" s="11">
        <f t="shared" si="108"/>
        <v>0</v>
      </c>
      <c r="S61" s="11">
        <f t="shared" si="164"/>
        <v>0</v>
      </c>
      <c r="T61" s="11">
        <f t="shared" si="165"/>
        <v>0</v>
      </c>
      <c r="U61" s="1"/>
      <c r="V61" s="1"/>
      <c r="W61" s="5">
        <v>0</v>
      </c>
      <c r="X61" s="5">
        <f t="shared" si="109"/>
        <v>0</v>
      </c>
      <c r="Y61" s="5">
        <f t="shared" si="110"/>
        <v>5.7151266666666665E-2</v>
      </c>
      <c r="Z61" s="5">
        <v>0</v>
      </c>
      <c r="AA61" s="5">
        <v>0</v>
      </c>
      <c r="AB61" s="1"/>
      <c r="AC61" s="5">
        <v>25718.07</v>
      </c>
      <c r="AD61" s="1"/>
      <c r="AE61" s="1"/>
      <c r="AF61" s="5">
        <v>2.8969133299999998</v>
      </c>
      <c r="AG61" s="12">
        <v>5.2893518518518524E-4</v>
      </c>
      <c r="AH61" s="5">
        <v>1</v>
      </c>
      <c r="AI61" s="5">
        <v>1</v>
      </c>
      <c r="AJ61" s="5">
        <v>1.0900000000000001</v>
      </c>
      <c r="AK61" s="5">
        <v>1.29</v>
      </c>
      <c r="AL61" s="5">
        <v>1.69</v>
      </c>
      <c r="AM61" s="5">
        <v>3.55</v>
      </c>
      <c r="AN61" s="5">
        <v>1.89</v>
      </c>
      <c r="AO61" s="5">
        <v>4.6900000000000004</v>
      </c>
      <c r="AP61" s="5">
        <v>2.04</v>
      </c>
      <c r="AQ61" s="5">
        <v>5.52</v>
      </c>
      <c r="AR61" s="5">
        <v>2.3199999999999998</v>
      </c>
      <c r="AS61" s="5">
        <v>7.3</v>
      </c>
      <c r="AT61" s="5">
        <v>3.06</v>
      </c>
      <c r="AU61" s="5">
        <v>13.42</v>
      </c>
      <c r="AV61" s="5">
        <v>3.48</v>
      </c>
      <c r="AW61" s="5">
        <v>17.18</v>
      </c>
      <c r="AX61" s="5">
        <v>4.29</v>
      </c>
      <c r="AY61" s="5">
        <v>25.47</v>
      </c>
      <c r="AZ61" s="5">
        <v>5.14</v>
      </c>
      <c r="BA61" s="5">
        <v>36.380000000000003</v>
      </c>
      <c r="BB61" s="5">
        <v>6.45</v>
      </c>
      <c r="BC61" s="5">
        <v>58.99</v>
      </c>
      <c r="BD61" s="5">
        <v>8</v>
      </c>
      <c r="BE61" s="5">
        <v>88.26</v>
      </c>
      <c r="BF61" s="5">
        <v>10.78</v>
      </c>
      <c r="BG61" s="5">
        <v>158.04</v>
      </c>
      <c r="BH61" s="5">
        <v>13.5</v>
      </c>
      <c r="BI61" s="5">
        <v>249.36</v>
      </c>
      <c r="BJ61" s="5">
        <v>18.91</v>
      </c>
      <c r="BK61" s="5">
        <v>485.63</v>
      </c>
      <c r="BL61" s="5">
        <v>24.81</v>
      </c>
      <c r="BM61" s="7">
        <v>819.89</v>
      </c>
      <c r="BN61" s="7">
        <v>38.380000000000003</v>
      </c>
      <c r="BO61" s="7">
        <v>1937.96</v>
      </c>
      <c r="BP61" s="7">
        <v>50.01</v>
      </c>
      <c r="BQ61" s="7">
        <v>3227.69</v>
      </c>
      <c r="BR61" s="7">
        <v>77.94</v>
      </c>
      <c r="BS61" s="7">
        <v>7346.2</v>
      </c>
      <c r="BT61" s="7">
        <v>106.49</v>
      </c>
      <c r="BU61" s="7">
        <v>13275.55</v>
      </c>
      <c r="BV61" s="7">
        <v>162.94</v>
      </c>
      <c r="BW61" s="7">
        <v>30890.86</v>
      </c>
      <c r="BX61" s="7">
        <v>236.44</v>
      </c>
      <c r="BY61" s="7">
        <v>67918.559999999998</v>
      </c>
      <c r="BZ61" s="7">
        <v>1376.875</v>
      </c>
      <c r="CA61" s="7">
        <v>3789342.5109999999</v>
      </c>
      <c r="CB61" s="7">
        <v>1834.7166669999999</v>
      </c>
      <c r="CC61" s="7">
        <v>5525945.7829999998</v>
      </c>
      <c r="CD61" s="1"/>
      <c r="CE61" s="1"/>
      <c r="CF61" s="1"/>
      <c r="CG61" s="1"/>
      <c r="CH61" s="7">
        <v>2.23</v>
      </c>
      <c r="CI61" s="7">
        <v>7.71</v>
      </c>
      <c r="CJ61" s="7">
        <v>21.68</v>
      </c>
      <c r="CK61" s="7">
        <v>789.7</v>
      </c>
      <c r="CL61" s="7">
        <v>50.37</v>
      </c>
      <c r="CM61" s="7">
        <v>3991.31</v>
      </c>
      <c r="CN61" s="7">
        <v>60.85</v>
      </c>
      <c r="CO61" s="7">
        <v>6071.09</v>
      </c>
      <c r="CP61" s="7">
        <v>69.2</v>
      </c>
      <c r="CQ61" s="7">
        <v>7651</v>
      </c>
      <c r="CR61" s="7">
        <v>82.62</v>
      </c>
      <c r="CS61" s="7">
        <v>10751.08</v>
      </c>
      <c r="CT61" s="7">
        <v>115.74</v>
      </c>
      <c r="CU61" s="7">
        <v>21601.32</v>
      </c>
      <c r="CV61" s="7">
        <v>135.65</v>
      </c>
      <c r="CW61" s="7">
        <v>28940.09</v>
      </c>
      <c r="CX61" s="7">
        <v>170.95</v>
      </c>
      <c r="CY61" s="7">
        <v>43766.35</v>
      </c>
      <c r="CZ61" s="7">
        <v>209.52</v>
      </c>
      <c r="DA61" s="7">
        <v>64132.4</v>
      </c>
      <c r="DB61" s="7">
        <v>268.58</v>
      </c>
      <c r="DC61" s="7">
        <v>107177.78</v>
      </c>
      <c r="DD61" s="7">
        <v>338.39</v>
      </c>
      <c r="DE61" s="7">
        <v>163780.57</v>
      </c>
      <c r="DF61" s="7">
        <v>465.72</v>
      </c>
      <c r="DG61" s="7">
        <v>302994.40000000002</v>
      </c>
      <c r="DH61" s="7">
        <v>588.57000000000005</v>
      </c>
      <c r="DI61" s="7">
        <v>484979.23</v>
      </c>
      <c r="DJ61" s="7">
        <v>831.2</v>
      </c>
      <c r="DK61" s="7">
        <v>951568.06</v>
      </c>
      <c r="DL61" s="7">
        <v>1095.72</v>
      </c>
      <c r="DM61" s="7">
        <v>1616563.06</v>
      </c>
      <c r="DN61" s="7">
        <v>1706.9</v>
      </c>
      <c r="DO61" s="7">
        <v>3859483.84</v>
      </c>
      <c r="DP61" s="7">
        <v>2231.36</v>
      </c>
      <c r="DQ61" s="7">
        <v>6450148.2800000003</v>
      </c>
      <c r="DR61" s="7">
        <v>3485.03</v>
      </c>
      <c r="DS61" s="7">
        <v>14717714.789999999</v>
      </c>
      <c r="DT61" s="7">
        <v>4768.43</v>
      </c>
      <c r="DU61" s="7">
        <v>26644657.969999999</v>
      </c>
      <c r="DV61" s="7">
        <v>7308.5</v>
      </c>
      <c r="DW61" s="7">
        <v>62190036.5</v>
      </c>
      <c r="DX61" s="7">
        <v>10618.25</v>
      </c>
      <c r="DY61" s="7">
        <v>137101580.30000001</v>
      </c>
      <c r="DZ61" s="7">
        <v>61939.988640000003</v>
      </c>
      <c r="EA61" s="7">
        <v>7671034174</v>
      </c>
      <c r="EB61" s="7">
        <v>82541.8</v>
      </c>
      <c r="EC61" s="7">
        <v>11186607112</v>
      </c>
      <c r="ED61" s="11">
        <f t="shared" si="166"/>
        <v>4373458364.7599993</v>
      </c>
      <c r="EE61" s="11">
        <f t="shared" si="167"/>
        <v>59660.975656220988</v>
      </c>
      <c r="EF61" s="11">
        <f t="shared" si="168"/>
        <v>105422.62434377903</v>
      </c>
      <c r="EG61" s="1"/>
      <c r="EH61" s="7">
        <v>68.926519999999996</v>
      </c>
      <c r="EI61" s="7">
        <v>91.481319999999997</v>
      </c>
      <c r="EJ61" s="7">
        <v>97.337490000000003</v>
      </c>
      <c r="EK61" s="7">
        <v>97.983429999999998</v>
      </c>
      <c r="EL61" s="7">
        <v>98.941649999999996</v>
      </c>
      <c r="EM61" s="7">
        <v>100.18111</v>
      </c>
      <c r="EN61" s="7">
        <v>101.63421</v>
      </c>
      <c r="EO61" s="7">
        <v>102.2946</v>
      </c>
      <c r="EP61" s="7">
        <v>103.51613999999999</v>
      </c>
      <c r="EQ61" s="7">
        <v>104.27039000000001</v>
      </c>
      <c r="ER61" s="7">
        <v>105.37553</v>
      </c>
      <c r="ES61" s="7">
        <v>106.31655000000001</v>
      </c>
      <c r="ET61" s="7">
        <v>107.47808999999999</v>
      </c>
      <c r="EU61" s="7">
        <v>108.39874</v>
      </c>
      <c r="EV61" s="7">
        <v>109.54125000000001</v>
      </c>
      <c r="EW61" s="7">
        <v>110.54787</v>
      </c>
      <c r="EX61" s="7">
        <v>111.80014</v>
      </c>
      <c r="EY61" s="7">
        <v>112.70459</v>
      </c>
      <c r="EZ61" s="7">
        <v>114.05622</v>
      </c>
      <c r="FA61" s="7">
        <v>114.90767</v>
      </c>
      <c r="FB61" s="7">
        <v>116.07989999999999</v>
      </c>
      <c r="FC61" s="7">
        <v>116.90027000000001</v>
      </c>
      <c r="FD61" s="7">
        <v>117.82882960000001</v>
      </c>
      <c r="FE61" s="7">
        <v>117.834</v>
      </c>
      <c r="FF61" s="1"/>
      <c r="FG61" s="7">
        <v>100</v>
      </c>
      <c r="FH61" s="7">
        <v>100</v>
      </c>
      <c r="FI61" s="7">
        <v>100</v>
      </c>
      <c r="FJ61" s="7">
        <v>100</v>
      </c>
      <c r="FK61" s="7">
        <v>100</v>
      </c>
      <c r="FL61" s="7">
        <v>100</v>
      </c>
      <c r="FM61" s="7">
        <v>100</v>
      </c>
      <c r="FN61" s="7">
        <v>100</v>
      </c>
      <c r="FO61" s="7">
        <v>100</v>
      </c>
      <c r="FP61" s="7">
        <v>100</v>
      </c>
      <c r="FQ61" s="7">
        <v>100</v>
      </c>
      <c r="FR61" s="7">
        <v>100</v>
      </c>
      <c r="FS61" s="7">
        <v>100</v>
      </c>
      <c r="FT61" s="7">
        <v>100</v>
      </c>
      <c r="FU61" s="7">
        <v>100</v>
      </c>
      <c r="FV61" s="7">
        <v>100</v>
      </c>
      <c r="FW61" s="7">
        <v>100</v>
      </c>
      <c r="FX61" s="7">
        <v>100</v>
      </c>
      <c r="FY61" s="7">
        <v>100</v>
      </c>
      <c r="FZ61" s="7">
        <v>100</v>
      </c>
      <c r="GA61" s="7">
        <v>100</v>
      </c>
      <c r="GB61" s="7">
        <v>100</v>
      </c>
      <c r="GC61" s="7">
        <v>88</v>
      </c>
      <c r="GD61" s="7">
        <v>60</v>
      </c>
      <c r="GE61" s="1"/>
      <c r="GF61" s="7">
        <v>2244187.09</v>
      </c>
      <c r="GG61" s="7">
        <v>2082775.32</v>
      </c>
      <c r="GH61" s="7">
        <v>1891260.7</v>
      </c>
      <c r="GI61" s="7">
        <v>1832634.53</v>
      </c>
      <c r="GJ61" s="7">
        <v>1758766.02</v>
      </c>
      <c r="GK61" s="7">
        <v>1678070.89</v>
      </c>
      <c r="GL61" s="7">
        <v>1569225.79</v>
      </c>
      <c r="GM61" s="7">
        <v>1465835.91</v>
      </c>
      <c r="GN61" s="7">
        <v>1329855.71</v>
      </c>
      <c r="GO61" s="7">
        <v>1200525.82</v>
      </c>
      <c r="GP61" s="7">
        <v>1025136.54</v>
      </c>
      <c r="GQ61" s="7">
        <v>884748.99</v>
      </c>
      <c r="GR61" s="7">
        <v>706760.75</v>
      </c>
      <c r="GS61" s="7">
        <v>571034.02</v>
      </c>
      <c r="GT61" s="7">
        <v>397512.42</v>
      </c>
      <c r="GU61" s="7">
        <v>292167.71000000002</v>
      </c>
      <c r="GV61" s="7">
        <v>176666.58</v>
      </c>
      <c r="GW61" s="7">
        <v>113004.73</v>
      </c>
      <c r="GX61" s="7">
        <v>47858.42</v>
      </c>
      <c r="GY61" s="7">
        <v>23562.28</v>
      </c>
      <c r="GZ61" s="7">
        <v>6781.99</v>
      </c>
      <c r="HA61" s="7">
        <v>1989.44</v>
      </c>
      <c r="HB61" s="7">
        <v>12.19318182</v>
      </c>
      <c r="HC61" s="7">
        <v>5.8666666699999999</v>
      </c>
      <c r="HD61" s="1"/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0</v>
      </c>
      <c r="HR61" s="1"/>
      <c r="HS61" s="4" t="s">
        <v>44</v>
      </c>
      <c r="HT61" s="7">
        <v>45.743558749999998</v>
      </c>
      <c r="HU61" s="7">
        <v>2092.4863610000002</v>
      </c>
      <c r="HV61" s="1"/>
      <c r="HW61" s="7">
        <v>4.4024604299999996</v>
      </c>
      <c r="HX61" s="7">
        <v>69.168763760000004</v>
      </c>
      <c r="HY61" s="7">
        <v>4.5145652800000002</v>
      </c>
      <c r="HZ61" s="7">
        <v>72.925014450000006</v>
      </c>
      <c r="IA61" s="7">
        <v>4.5425255599999996</v>
      </c>
      <c r="IB61" s="7">
        <v>74.078171639999994</v>
      </c>
      <c r="IC61" s="7">
        <v>4.5698654699999999</v>
      </c>
      <c r="ID61" s="7">
        <v>74.90780805</v>
      </c>
      <c r="IE61" s="7">
        <v>4.5795473900000001</v>
      </c>
      <c r="IF61" s="7">
        <v>75.548826750000003</v>
      </c>
      <c r="IG61" s="7">
        <v>4.5997026400000003</v>
      </c>
      <c r="IH61" s="7">
        <v>76.098473119999994</v>
      </c>
      <c r="II61" s="7">
        <v>4.6134484599999999</v>
      </c>
      <c r="IJ61" s="7">
        <v>76.611837120000004</v>
      </c>
      <c r="IK61" s="7">
        <v>4.6321941200000003</v>
      </c>
      <c r="IL61" s="7">
        <v>77.146350220000002</v>
      </c>
      <c r="IM61" s="7">
        <v>4.6369033899999996</v>
      </c>
      <c r="IN61" s="7">
        <v>77.540734270000002</v>
      </c>
      <c r="IO61" s="7">
        <v>0</v>
      </c>
      <c r="IP61" s="7">
        <v>0</v>
      </c>
      <c r="IS61" s="3">
        <f t="shared" si="169"/>
        <v>1.7054090909090911E-2</v>
      </c>
      <c r="IT61">
        <f t="shared" si="170"/>
        <v>4840000</v>
      </c>
      <c r="IV61" s="3">
        <f t="shared" si="181"/>
        <v>1.2326647862855577E-2</v>
      </c>
      <c r="IW61" s="3">
        <f t="shared" si="182"/>
        <v>2.1781533955326244E-2</v>
      </c>
      <c r="IY61" s="3">
        <f t="shared" si="171"/>
        <v>1</v>
      </c>
      <c r="IZ61" s="3">
        <f t="shared" si="172"/>
        <v>1</v>
      </c>
      <c r="JA61" s="3">
        <f t="shared" si="113"/>
        <v>1</v>
      </c>
      <c r="JB61" s="3">
        <f t="shared" si="114"/>
        <v>1</v>
      </c>
      <c r="JC61" s="3">
        <f t="shared" si="115"/>
        <v>1</v>
      </c>
      <c r="JD61" s="3">
        <f t="shared" si="116"/>
        <v>1</v>
      </c>
      <c r="JE61" s="3">
        <f t="shared" si="117"/>
        <v>1</v>
      </c>
      <c r="JF61" s="3">
        <f t="shared" si="118"/>
        <v>1</v>
      </c>
      <c r="JG61" s="3">
        <f t="shared" si="119"/>
        <v>1</v>
      </c>
      <c r="JH61" s="3">
        <f t="shared" si="120"/>
        <v>1</v>
      </c>
      <c r="JI61" s="3">
        <f t="shared" si="121"/>
        <v>1</v>
      </c>
      <c r="JJ61" s="3">
        <f t="shared" si="122"/>
        <v>1</v>
      </c>
      <c r="JK61" s="3">
        <f t="shared" si="123"/>
        <v>1</v>
      </c>
      <c r="JL61" s="3">
        <f t="shared" si="124"/>
        <v>1</v>
      </c>
      <c r="JM61" s="3">
        <f t="shared" si="125"/>
        <v>1</v>
      </c>
      <c r="JN61" s="3">
        <f t="shared" si="126"/>
        <v>1</v>
      </c>
      <c r="JO61" s="3">
        <f t="shared" si="127"/>
        <v>1</v>
      </c>
      <c r="JP61" s="3">
        <f t="shared" si="128"/>
        <v>1</v>
      </c>
      <c r="JQ61" s="3">
        <f t="shared" si="129"/>
        <v>1</v>
      </c>
      <c r="JR61" s="3">
        <f t="shared" si="130"/>
        <v>1</v>
      </c>
      <c r="JS61" s="3">
        <f t="shared" si="131"/>
        <v>1</v>
      </c>
      <c r="JT61" s="3">
        <f t="shared" si="132"/>
        <v>1</v>
      </c>
      <c r="JU61" s="3">
        <f t="shared" si="133"/>
        <v>0.88</v>
      </c>
      <c r="JV61" s="3">
        <f t="shared" si="134"/>
        <v>0.6</v>
      </c>
      <c r="JW61" s="14">
        <f t="shared" si="173"/>
        <v>0</v>
      </c>
      <c r="JX61" s="1">
        <f t="shared" si="174"/>
        <v>0</v>
      </c>
      <c r="JY61" s="1">
        <f t="shared" si="175"/>
        <v>0</v>
      </c>
      <c r="JZ61" s="11">
        <f t="shared" si="176"/>
        <v>0</v>
      </c>
      <c r="KA61" s="11">
        <f t="shared" si="177"/>
        <v>0</v>
      </c>
      <c r="KB61" s="3">
        <f t="shared" si="178"/>
        <v>0</v>
      </c>
      <c r="KC61" s="3">
        <f t="shared" si="179"/>
        <v>0</v>
      </c>
      <c r="KD61" s="3">
        <v>9</v>
      </c>
      <c r="KE61" s="3">
        <f t="shared" si="180"/>
        <v>249354.1211111111</v>
      </c>
      <c r="KF61" s="3">
        <f t="shared" si="135"/>
        <v>231419.48</v>
      </c>
      <c r="KG61" s="3">
        <f t="shared" si="136"/>
        <v>210140.07777777777</v>
      </c>
      <c r="KH61" s="3">
        <f t="shared" si="137"/>
        <v>203626.05888888889</v>
      </c>
      <c r="KI61" s="3">
        <f t="shared" si="138"/>
        <v>195418.44666666666</v>
      </c>
      <c r="KJ61" s="3">
        <f t="shared" si="139"/>
        <v>186452.32111111109</v>
      </c>
      <c r="KK61" s="3">
        <f t="shared" si="140"/>
        <v>174358.42111111112</v>
      </c>
      <c r="KL61" s="3">
        <f t="shared" si="141"/>
        <v>162870.65666666665</v>
      </c>
      <c r="KM61" s="3">
        <f t="shared" si="142"/>
        <v>147761.74555555556</v>
      </c>
      <c r="KN61" s="3">
        <f t="shared" si="143"/>
        <v>133391.75777777779</v>
      </c>
      <c r="KO61" s="3">
        <f t="shared" si="144"/>
        <v>113904.06</v>
      </c>
      <c r="KP61" s="3">
        <f t="shared" si="145"/>
        <v>98305.443333333329</v>
      </c>
      <c r="KQ61" s="3">
        <f t="shared" si="146"/>
        <v>78528.972222222219</v>
      </c>
      <c r="KR61" s="3">
        <f t="shared" si="147"/>
        <v>63448.224444444444</v>
      </c>
      <c r="KS61" s="3">
        <f t="shared" si="148"/>
        <v>44168.046666666662</v>
      </c>
      <c r="KT61" s="3">
        <f t="shared" si="149"/>
        <v>32463.078888888893</v>
      </c>
      <c r="KU61" s="3">
        <f t="shared" si="150"/>
        <v>19629.62</v>
      </c>
      <c r="KV61" s="3">
        <f t="shared" si="151"/>
        <v>12556.081111111111</v>
      </c>
      <c r="KW61" s="3">
        <f t="shared" si="152"/>
        <v>5317.6022222222218</v>
      </c>
      <c r="KX61" s="3">
        <f t="shared" si="153"/>
        <v>2618.0311111111109</v>
      </c>
      <c r="KY61" s="3">
        <f t="shared" si="154"/>
        <v>753.55444444444447</v>
      </c>
      <c r="KZ61" s="3">
        <f t="shared" si="155"/>
        <v>221.04888888888888</v>
      </c>
      <c r="LA61" s="3">
        <f t="shared" si="156"/>
        <v>1.3547979799999998</v>
      </c>
      <c r="LB61" s="3">
        <f t="shared" si="157"/>
        <v>0.65185185222222219</v>
      </c>
    </row>
    <row r="62" spans="1:314">
      <c r="A62" s="7">
        <v>50</v>
      </c>
      <c r="B62" s="7">
        <v>499950</v>
      </c>
      <c r="C62" s="7">
        <v>249950002500</v>
      </c>
      <c r="D62" s="11">
        <f t="shared" si="158"/>
        <v>0</v>
      </c>
      <c r="E62" s="11">
        <f t="shared" si="159"/>
        <v>0.99990000000000001</v>
      </c>
      <c r="F62" s="11">
        <f t="shared" si="160"/>
        <v>499950</v>
      </c>
      <c r="G62" s="11">
        <f t="shared" si="161"/>
        <v>499950</v>
      </c>
      <c r="H62" s="11">
        <f t="shared" si="162"/>
        <v>0.99990000000000001</v>
      </c>
      <c r="I62" s="11">
        <f t="shared" si="163"/>
        <v>0.99990000000000001</v>
      </c>
      <c r="J62" s="1"/>
      <c r="K62" s="7">
        <v>10000</v>
      </c>
      <c r="L62" s="7">
        <v>100000000</v>
      </c>
      <c r="M62" s="1"/>
      <c r="N62" s="7">
        <v>29787.47</v>
      </c>
      <c r="O62" s="7">
        <v>33795.93</v>
      </c>
      <c r="P62" s="7">
        <v>0</v>
      </c>
      <c r="Q62" s="7">
        <v>0</v>
      </c>
      <c r="R62" s="11">
        <f t="shared" si="108"/>
        <v>0</v>
      </c>
      <c r="S62" s="11">
        <f t="shared" si="164"/>
        <v>0</v>
      </c>
      <c r="T62" s="11">
        <f t="shared" si="165"/>
        <v>0</v>
      </c>
      <c r="U62" s="1"/>
      <c r="V62" s="1"/>
      <c r="W62" s="5">
        <v>0</v>
      </c>
      <c r="X62" s="5">
        <f t="shared" si="109"/>
        <v>0</v>
      </c>
      <c r="Y62" s="5">
        <f t="shared" si="110"/>
        <v>5.5829999999999998E-2</v>
      </c>
      <c r="Z62" s="5">
        <v>0</v>
      </c>
      <c r="AA62" s="5">
        <v>0</v>
      </c>
      <c r="AB62" s="1"/>
      <c r="AC62" s="5">
        <v>27915</v>
      </c>
      <c r="AD62" s="1"/>
      <c r="AE62" s="1"/>
      <c r="AF62" s="5">
        <v>2.8111671600000001</v>
      </c>
      <c r="AG62" s="12">
        <v>5.8564814814814818E-4</v>
      </c>
      <c r="AH62" s="5">
        <v>1</v>
      </c>
      <c r="AI62" s="5">
        <v>1</v>
      </c>
      <c r="AJ62" s="5">
        <v>1.0900000000000001</v>
      </c>
      <c r="AK62" s="5">
        <v>1.27</v>
      </c>
      <c r="AL62" s="5">
        <v>1.61</v>
      </c>
      <c r="AM62" s="5">
        <v>3.41</v>
      </c>
      <c r="AN62" s="5">
        <v>1.81</v>
      </c>
      <c r="AO62" s="5">
        <v>4.47</v>
      </c>
      <c r="AP62" s="5">
        <v>2.09</v>
      </c>
      <c r="AQ62" s="5">
        <v>5.95</v>
      </c>
      <c r="AR62" s="5">
        <v>2.4</v>
      </c>
      <c r="AS62" s="5">
        <v>7.56</v>
      </c>
      <c r="AT62" s="5">
        <v>2.91</v>
      </c>
      <c r="AU62" s="5">
        <v>13.23</v>
      </c>
      <c r="AV62" s="5">
        <v>3.31</v>
      </c>
      <c r="AW62" s="5">
        <v>16.71</v>
      </c>
      <c r="AX62" s="5">
        <v>3.89</v>
      </c>
      <c r="AY62" s="5">
        <v>22.83</v>
      </c>
      <c r="AZ62" s="5">
        <v>4.71</v>
      </c>
      <c r="BA62" s="5">
        <v>33.39</v>
      </c>
      <c r="BB62" s="5">
        <v>6.06</v>
      </c>
      <c r="BC62" s="5">
        <v>57.18</v>
      </c>
      <c r="BD62" s="5">
        <v>7.32</v>
      </c>
      <c r="BE62" s="5">
        <v>82.84</v>
      </c>
      <c r="BF62" s="5">
        <v>9.83</v>
      </c>
      <c r="BG62" s="5">
        <v>152.55000000000001</v>
      </c>
      <c r="BH62" s="5">
        <v>12.41</v>
      </c>
      <c r="BI62" s="5">
        <v>240.65</v>
      </c>
      <c r="BJ62" s="5">
        <v>17.5</v>
      </c>
      <c r="BK62" s="5">
        <v>442.18</v>
      </c>
      <c r="BL62" s="5">
        <v>22.5</v>
      </c>
      <c r="BM62" s="7">
        <v>665.02</v>
      </c>
      <c r="BN62" s="7">
        <v>33.06</v>
      </c>
      <c r="BO62" s="7">
        <v>1396.02</v>
      </c>
      <c r="BP62" s="7">
        <v>43.53</v>
      </c>
      <c r="BQ62" s="7">
        <v>2375.35</v>
      </c>
      <c r="BR62" s="7">
        <v>69.790000000000006</v>
      </c>
      <c r="BS62" s="7">
        <v>6260.53</v>
      </c>
      <c r="BT62" s="7">
        <v>97.19</v>
      </c>
      <c r="BU62" s="7">
        <v>11947.29</v>
      </c>
      <c r="BV62" s="7">
        <v>163.30000000000001</v>
      </c>
      <c r="BW62" s="7">
        <v>32688.98</v>
      </c>
      <c r="BX62" s="7">
        <v>226.01</v>
      </c>
      <c r="BY62" s="7">
        <v>61945.95</v>
      </c>
      <c r="BZ62" s="7">
        <v>1830.188889</v>
      </c>
      <c r="CA62" s="7">
        <v>6808877.4780000001</v>
      </c>
      <c r="CB62" s="7">
        <v>2305.6274509999998</v>
      </c>
      <c r="CC62" s="7">
        <v>10278171.199999999</v>
      </c>
      <c r="CD62" s="1"/>
      <c r="CE62" s="1"/>
      <c r="CF62" s="1"/>
      <c r="CG62" s="1"/>
      <c r="CH62" s="7">
        <v>1.93</v>
      </c>
      <c r="CI62" s="7">
        <v>5.57</v>
      </c>
      <c r="CJ62" s="7">
        <v>20.07</v>
      </c>
      <c r="CK62" s="7">
        <v>763.57</v>
      </c>
      <c r="CL62" s="7">
        <v>52.48</v>
      </c>
      <c r="CM62" s="7">
        <v>4872.08</v>
      </c>
      <c r="CN62" s="7">
        <v>61.87</v>
      </c>
      <c r="CO62" s="7">
        <v>6751.23</v>
      </c>
      <c r="CP62" s="7">
        <v>74.489999999999995</v>
      </c>
      <c r="CQ62" s="7">
        <v>9342.99</v>
      </c>
      <c r="CR62" s="7">
        <v>91.53</v>
      </c>
      <c r="CS62" s="7">
        <v>12827.43</v>
      </c>
      <c r="CT62" s="7">
        <v>117.79</v>
      </c>
      <c r="CU62" s="7">
        <v>26078.25</v>
      </c>
      <c r="CV62" s="7">
        <v>138.28</v>
      </c>
      <c r="CW62" s="7">
        <v>33905.64</v>
      </c>
      <c r="CX62" s="7">
        <v>168.55</v>
      </c>
      <c r="CY62" s="7">
        <v>47884.69</v>
      </c>
      <c r="CZ62" s="7">
        <v>210.1</v>
      </c>
      <c r="DA62" s="7">
        <v>72158.2</v>
      </c>
      <c r="DB62" s="7">
        <v>278.48</v>
      </c>
      <c r="DC62" s="7">
        <v>128815.12</v>
      </c>
      <c r="DD62" s="7">
        <v>342.01</v>
      </c>
      <c r="DE62" s="7">
        <v>190016.11</v>
      </c>
      <c r="DF62" s="7">
        <v>467.17</v>
      </c>
      <c r="DG62" s="7">
        <v>357304.99</v>
      </c>
      <c r="DH62" s="7">
        <v>594.15</v>
      </c>
      <c r="DI62" s="7">
        <v>569087.01</v>
      </c>
      <c r="DJ62" s="7">
        <v>849.5</v>
      </c>
      <c r="DK62" s="7">
        <v>1060492.8600000001</v>
      </c>
      <c r="DL62" s="7">
        <v>1099.27</v>
      </c>
      <c r="DM62" s="7">
        <v>1605890.89</v>
      </c>
      <c r="DN62" s="7">
        <v>1628.24</v>
      </c>
      <c r="DO62" s="7">
        <v>3408115.32</v>
      </c>
      <c r="DP62" s="7">
        <v>2150.84</v>
      </c>
      <c r="DQ62" s="7">
        <v>5825912.7000000002</v>
      </c>
      <c r="DR62" s="7">
        <v>3463.34</v>
      </c>
      <c r="DS62" s="7">
        <v>15468022.380000001</v>
      </c>
      <c r="DT62" s="7">
        <v>4834.7700000000004</v>
      </c>
      <c r="DU62" s="7">
        <v>29635714.390000001</v>
      </c>
      <c r="DV62" s="7">
        <v>8141.94</v>
      </c>
      <c r="DW62" s="7">
        <v>81354331.5</v>
      </c>
      <c r="DX62" s="7">
        <v>11276.65</v>
      </c>
      <c r="DY62" s="7">
        <v>154316190.09999999</v>
      </c>
      <c r="DZ62" s="7">
        <v>91483.56667</v>
      </c>
      <c r="EA62" s="7">
        <v>17017734922</v>
      </c>
      <c r="EB62" s="7">
        <v>115256</v>
      </c>
      <c r="EC62" s="7">
        <v>25689068528</v>
      </c>
      <c r="ED62" s="11">
        <f t="shared" si="166"/>
        <v>12405122992</v>
      </c>
      <c r="EE62" s="11">
        <f t="shared" si="167"/>
        <v>73458.50608466148</v>
      </c>
      <c r="EF62" s="11">
        <f t="shared" si="168"/>
        <v>157053.49391533853</v>
      </c>
      <c r="EG62" s="1"/>
      <c r="EH62" s="7">
        <v>70.923379999999995</v>
      </c>
      <c r="EI62" s="7">
        <v>92.470879999999994</v>
      </c>
      <c r="EJ62" s="7">
        <v>97.480869999999996</v>
      </c>
      <c r="EK62" s="7">
        <v>98.271259999999998</v>
      </c>
      <c r="EL62" s="7">
        <v>99.431659999999994</v>
      </c>
      <c r="EM62" s="7">
        <v>100.75006999999999</v>
      </c>
      <c r="EN62" s="7">
        <v>101.91580999999999</v>
      </c>
      <c r="EO62" s="7">
        <v>102.73368000000001</v>
      </c>
      <c r="EP62" s="7">
        <v>103.51486</v>
      </c>
      <c r="EQ62" s="7">
        <v>104.44059</v>
      </c>
      <c r="ER62" s="7">
        <v>105.73456</v>
      </c>
      <c r="ES62" s="7">
        <v>106.66225</v>
      </c>
      <c r="ET62" s="7">
        <v>107.61999</v>
      </c>
      <c r="EU62" s="7">
        <v>108.51804</v>
      </c>
      <c r="EV62" s="7">
        <v>109.61941</v>
      </c>
      <c r="EW62" s="7">
        <v>110.61806</v>
      </c>
      <c r="EX62" s="7">
        <v>111.99771</v>
      </c>
      <c r="EY62" s="7">
        <v>112.82782</v>
      </c>
      <c r="EZ62" s="7">
        <v>113.99826</v>
      </c>
      <c r="FA62" s="7">
        <v>114.92184</v>
      </c>
      <c r="FB62" s="7">
        <v>116.07843</v>
      </c>
      <c r="FC62" s="7">
        <v>116.88481</v>
      </c>
      <c r="FD62" s="7">
        <v>117.82850000000001</v>
      </c>
      <c r="FE62" s="7">
        <v>117.834</v>
      </c>
      <c r="FF62" s="1"/>
      <c r="FG62" s="7">
        <v>100</v>
      </c>
      <c r="FH62" s="7">
        <v>100</v>
      </c>
      <c r="FI62" s="7">
        <v>100</v>
      </c>
      <c r="FJ62" s="7">
        <v>100</v>
      </c>
      <c r="FK62" s="7">
        <v>100</v>
      </c>
      <c r="FL62" s="7">
        <v>100</v>
      </c>
      <c r="FM62" s="7">
        <v>100</v>
      </c>
      <c r="FN62" s="7">
        <v>100</v>
      </c>
      <c r="FO62" s="7">
        <v>100</v>
      </c>
      <c r="FP62" s="7">
        <v>100</v>
      </c>
      <c r="FQ62" s="7">
        <v>100</v>
      </c>
      <c r="FR62" s="7">
        <v>100</v>
      </c>
      <c r="FS62" s="7">
        <v>100</v>
      </c>
      <c r="FT62" s="7">
        <v>100</v>
      </c>
      <c r="FU62" s="7">
        <v>100</v>
      </c>
      <c r="FV62" s="7">
        <v>100</v>
      </c>
      <c r="FW62" s="7">
        <v>100</v>
      </c>
      <c r="FX62" s="7">
        <v>100</v>
      </c>
      <c r="FY62" s="7">
        <v>100</v>
      </c>
      <c r="FZ62" s="7">
        <v>100</v>
      </c>
      <c r="GA62" s="7">
        <v>100</v>
      </c>
      <c r="GB62" s="7">
        <v>100</v>
      </c>
      <c r="GC62" s="7">
        <v>90</v>
      </c>
      <c r="GD62" s="7">
        <v>51</v>
      </c>
      <c r="GE62" s="1"/>
      <c r="GF62" s="7">
        <v>2743436.12</v>
      </c>
      <c r="GG62" s="7">
        <v>2560480.02</v>
      </c>
      <c r="GH62" s="7">
        <v>2339163.23</v>
      </c>
      <c r="GI62" s="7">
        <v>2270179.0299999998</v>
      </c>
      <c r="GJ62" s="7">
        <v>2182389.5699999998</v>
      </c>
      <c r="GK62" s="7">
        <v>2085987.56</v>
      </c>
      <c r="GL62" s="7">
        <v>1954846.9</v>
      </c>
      <c r="GM62" s="7">
        <v>1829207.49</v>
      </c>
      <c r="GN62" s="7">
        <v>1662224.69</v>
      </c>
      <c r="GO62" s="7">
        <v>1503070.72</v>
      </c>
      <c r="GP62" s="7">
        <v>1285722.19</v>
      </c>
      <c r="GQ62" s="7">
        <v>1110846.19</v>
      </c>
      <c r="GR62" s="7">
        <v>887921.98</v>
      </c>
      <c r="GS62" s="7">
        <v>717840.47</v>
      </c>
      <c r="GT62" s="7">
        <v>499791.58</v>
      </c>
      <c r="GU62" s="7">
        <v>367195.17</v>
      </c>
      <c r="GV62" s="7">
        <v>221730.15</v>
      </c>
      <c r="GW62" s="7">
        <v>141657.73000000001</v>
      </c>
      <c r="GX62" s="7">
        <v>59812.02</v>
      </c>
      <c r="GY62" s="7">
        <v>29366.74</v>
      </c>
      <c r="GZ62" s="7">
        <v>8413.4</v>
      </c>
      <c r="HA62" s="7">
        <v>2459.89</v>
      </c>
      <c r="HB62" s="7">
        <v>14.52222222</v>
      </c>
      <c r="HC62" s="7">
        <v>8.2941176500000005</v>
      </c>
      <c r="HD62" s="1"/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1"/>
      <c r="HS62" s="4" t="s">
        <v>44</v>
      </c>
      <c r="HT62" s="7">
        <v>50.503180329999999</v>
      </c>
      <c r="HU62" s="7">
        <v>2550.5851149999999</v>
      </c>
      <c r="HV62" s="1"/>
      <c r="HW62" s="7">
        <v>4.8682715500000002</v>
      </c>
      <c r="HX62" s="7">
        <v>92.869098300000005</v>
      </c>
      <c r="HY62" s="7">
        <v>4.9914879699999997</v>
      </c>
      <c r="HZ62" s="7">
        <v>97.840315329999996</v>
      </c>
      <c r="IA62" s="7">
        <v>5.02381908</v>
      </c>
      <c r="IB62" s="7">
        <v>99.317310430000006</v>
      </c>
      <c r="IC62" s="7">
        <v>5.0516230000000002</v>
      </c>
      <c r="ID62" s="7">
        <v>100.4274485</v>
      </c>
      <c r="IE62" s="7">
        <v>5.0642816399999999</v>
      </c>
      <c r="IF62" s="7">
        <v>101.1966278</v>
      </c>
      <c r="IG62" s="7">
        <v>5.0745904499999996</v>
      </c>
      <c r="IH62" s="7">
        <v>101.85067530000001</v>
      </c>
      <c r="II62" s="7">
        <v>5.0978614699999998</v>
      </c>
      <c r="IJ62" s="7">
        <v>102.60107410000001</v>
      </c>
      <c r="IK62" s="7">
        <v>5.0999002999999998</v>
      </c>
      <c r="IL62" s="7">
        <v>103.1563116</v>
      </c>
      <c r="IM62" s="7">
        <v>5.1111417799999996</v>
      </c>
      <c r="IN62" s="7">
        <v>103.6656158</v>
      </c>
      <c r="IO62" s="7">
        <v>0</v>
      </c>
      <c r="IP62" s="7">
        <v>0</v>
      </c>
      <c r="IS62" s="3">
        <f t="shared" si="169"/>
        <v>2.3813223140495866E-2</v>
      </c>
      <c r="IT62">
        <f t="shared" si="170"/>
        <v>4840000</v>
      </c>
      <c r="IV62" s="3">
        <f t="shared" si="181"/>
        <v>1.5177377290219314E-2</v>
      </c>
      <c r="IW62" s="3">
        <f t="shared" si="182"/>
        <v>3.2449068990772427E-2</v>
      </c>
      <c r="IY62" s="3">
        <f t="shared" si="171"/>
        <v>1</v>
      </c>
      <c r="IZ62" s="3">
        <f t="shared" si="172"/>
        <v>1</v>
      </c>
      <c r="JA62" s="3">
        <f t="shared" si="113"/>
        <v>1</v>
      </c>
      <c r="JB62" s="3">
        <f t="shared" si="114"/>
        <v>1</v>
      </c>
      <c r="JC62" s="3">
        <f t="shared" si="115"/>
        <v>1</v>
      </c>
      <c r="JD62" s="3">
        <f t="shared" si="116"/>
        <v>1</v>
      </c>
      <c r="JE62" s="3">
        <f t="shared" si="117"/>
        <v>1</v>
      </c>
      <c r="JF62" s="3">
        <f t="shared" si="118"/>
        <v>1</v>
      </c>
      <c r="JG62" s="3">
        <f t="shared" si="119"/>
        <v>1</v>
      </c>
      <c r="JH62" s="3">
        <f t="shared" si="120"/>
        <v>1</v>
      </c>
      <c r="JI62" s="3">
        <f t="shared" si="121"/>
        <v>1</v>
      </c>
      <c r="JJ62" s="3">
        <f t="shared" si="122"/>
        <v>1</v>
      </c>
      <c r="JK62" s="3">
        <f t="shared" si="123"/>
        <v>1</v>
      </c>
      <c r="JL62" s="3">
        <f t="shared" si="124"/>
        <v>1</v>
      </c>
      <c r="JM62" s="3">
        <f t="shared" si="125"/>
        <v>1</v>
      </c>
      <c r="JN62" s="3">
        <f t="shared" si="126"/>
        <v>1</v>
      </c>
      <c r="JO62" s="3">
        <f t="shared" si="127"/>
        <v>1</v>
      </c>
      <c r="JP62" s="3">
        <f t="shared" si="128"/>
        <v>1</v>
      </c>
      <c r="JQ62" s="3">
        <f t="shared" si="129"/>
        <v>1</v>
      </c>
      <c r="JR62" s="3">
        <f t="shared" si="130"/>
        <v>1</v>
      </c>
      <c r="JS62" s="3">
        <f t="shared" si="131"/>
        <v>1</v>
      </c>
      <c r="JT62" s="3">
        <f t="shared" si="132"/>
        <v>1</v>
      </c>
      <c r="JU62" s="3">
        <f t="shared" si="133"/>
        <v>0.9</v>
      </c>
      <c r="JV62" s="3">
        <f t="shared" si="134"/>
        <v>0.51</v>
      </c>
      <c r="JW62" s="14">
        <f t="shared" si="173"/>
        <v>0</v>
      </c>
      <c r="JX62" s="1">
        <f t="shared" si="174"/>
        <v>0</v>
      </c>
      <c r="JY62" s="1">
        <f t="shared" si="175"/>
        <v>0</v>
      </c>
      <c r="JZ62" s="11">
        <f t="shared" si="176"/>
        <v>0</v>
      </c>
      <c r="KA62" s="11">
        <f t="shared" si="177"/>
        <v>0</v>
      </c>
      <c r="KB62" s="3">
        <f t="shared" si="178"/>
        <v>0</v>
      </c>
      <c r="KC62" s="3">
        <f t="shared" si="179"/>
        <v>0</v>
      </c>
      <c r="KD62" s="3">
        <v>10</v>
      </c>
      <c r="KE62" s="3">
        <f t="shared" si="180"/>
        <v>274343.61200000002</v>
      </c>
      <c r="KF62" s="3">
        <f t="shared" si="135"/>
        <v>256048.00200000001</v>
      </c>
      <c r="KG62" s="3">
        <f t="shared" si="136"/>
        <v>233916.323</v>
      </c>
      <c r="KH62" s="3">
        <f t="shared" si="137"/>
        <v>227017.90299999999</v>
      </c>
      <c r="KI62" s="3">
        <f t="shared" si="138"/>
        <v>218238.95699999999</v>
      </c>
      <c r="KJ62" s="3">
        <f t="shared" si="139"/>
        <v>208598.75599999999</v>
      </c>
      <c r="KK62" s="3">
        <f t="shared" si="140"/>
        <v>195484.69</v>
      </c>
      <c r="KL62" s="3">
        <f t="shared" si="141"/>
        <v>182920.74900000001</v>
      </c>
      <c r="KM62" s="3">
        <f t="shared" si="142"/>
        <v>166222.46899999998</v>
      </c>
      <c r="KN62" s="3">
        <f t="shared" si="143"/>
        <v>150307.07199999999</v>
      </c>
      <c r="KO62" s="3">
        <f t="shared" si="144"/>
        <v>128572.219</v>
      </c>
      <c r="KP62" s="3">
        <f t="shared" si="145"/>
        <v>111084.61899999999</v>
      </c>
      <c r="KQ62" s="3">
        <f t="shared" si="146"/>
        <v>88792.198000000004</v>
      </c>
      <c r="KR62" s="3">
        <f t="shared" si="147"/>
        <v>71784.046999999991</v>
      </c>
      <c r="KS62" s="3">
        <f t="shared" si="148"/>
        <v>49979.158000000003</v>
      </c>
      <c r="KT62" s="3">
        <f t="shared" si="149"/>
        <v>36719.517</v>
      </c>
      <c r="KU62" s="3">
        <f t="shared" si="150"/>
        <v>22173.014999999999</v>
      </c>
      <c r="KV62" s="3">
        <f t="shared" si="151"/>
        <v>14165.773000000001</v>
      </c>
      <c r="KW62" s="3">
        <f t="shared" si="152"/>
        <v>5981.2019999999993</v>
      </c>
      <c r="KX62" s="3">
        <f t="shared" si="153"/>
        <v>2936.674</v>
      </c>
      <c r="KY62" s="3">
        <f t="shared" si="154"/>
        <v>841.33999999999992</v>
      </c>
      <c r="KZ62" s="3">
        <f t="shared" si="155"/>
        <v>245.98899999999998</v>
      </c>
      <c r="LA62" s="3">
        <f t="shared" si="156"/>
        <v>1.4522222220000001</v>
      </c>
      <c r="LB62" s="3">
        <f t="shared" si="157"/>
        <v>0.82941176500000002</v>
      </c>
    </row>
    <row r="63" spans="1:314">
      <c r="A63" s="7">
        <v>55</v>
      </c>
      <c r="B63" s="7">
        <v>549945</v>
      </c>
      <c r="C63" s="7">
        <v>302439503025</v>
      </c>
      <c r="D63" s="11">
        <f t="shared" si="158"/>
        <v>0</v>
      </c>
      <c r="E63" s="11">
        <f t="shared" si="159"/>
        <v>0.99990000000000001</v>
      </c>
      <c r="F63" s="11">
        <f t="shared" si="160"/>
        <v>549945</v>
      </c>
      <c r="G63" s="11">
        <f t="shared" si="161"/>
        <v>549945</v>
      </c>
      <c r="H63" s="11">
        <f t="shared" si="162"/>
        <v>0.99990000000000001</v>
      </c>
      <c r="I63" s="11">
        <f t="shared" si="163"/>
        <v>0.99990000000000001</v>
      </c>
      <c r="J63" s="1"/>
      <c r="K63" s="7">
        <v>10000</v>
      </c>
      <c r="L63" s="7">
        <v>100000000</v>
      </c>
      <c r="M63" s="1"/>
      <c r="N63" s="7">
        <v>32580.75</v>
      </c>
      <c r="O63" s="7">
        <v>36954.949999999997</v>
      </c>
      <c r="P63" s="7">
        <v>0</v>
      </c>
      <c r="Q63" s="7">
        <v>0</v>
      </c>
      <c r="R63" s="11">
        <f t="shared" si="108"/>
        <v>0</v>
      </c>
      <c r="S63" s="11">
        <f t="shared" si="164"/>
        <v>0</v>
      </c>
      <c r="T63" s="11">
        <f t="shared" si="165"/>
        <v>0</v>
      </c>
      <c r="U63" s="1"/>
      <c r="V63" s="1"/>
      <c r="W63" s="5">
        <v>0</v>
      </c>
      <c r="X63" s="5">
        <f t="shared" si="109"/>
        <v>0</v>
      </c>
      <c r="Y63" s="5">
        <f t="shared" si="110"/>
        <v>5.5530618181818182E-2</v>
      </c>
      <c r="Z63" s="5">
        <v>0</v>
      </c>
      <c r="AA63" s="5">
        <v>0</v>
      </c>
      <c r="AB63" s="1"/>
      <c r="AC63" s="5">
        <v>30541.84</v>
      </c>
      <c r="AD63" s="1"/>
      <c r="AE63" s="1"/>
      <c r="AF63" s="5">
        <v>2.8055897600000002</v>
      </c>
      <c r="AG63" s="12">
        <v>6.7129629629629625E-4</v>
      </c>
      <c r="AH63" s="5">
        <v>1</v>
      </c>
      <c r="AI63" s="5">
        <v>1</v>
      </c>
      <c r="AJ63" s="5">
        <v>1.1399999999999999</v>
      </c>
      <c r="AK63" s="5">
        <v>1.42</v>
      </c>
      <c r="AL63" s="5">
        <v>1.51</v>
      </c>
      <c r="AM63" s="5">
        <v>2.83</v>
      </c>
      <c r="AN63" s="5">
        <v>1.81</v>
      </c>
      <c r="AO63" s="5">
        <v>4.6900000000000004</v>
      </c>
      <c r="AP63" s="5">
        <v>1.92</v>
      </c>
      <c r="AQ63" s="5">
        <v>5.3</v>
      </c>
      <c r="AR63" s="5">
        <v>2.06</v>
      </c>
      <c r="AS63" s="5">
        <v>6.16</v>
      </c>
      <c r="AT63" s="5">
        <v>2.52</v>
      </c>
      <c r="AU63" s="5">
        <v>9.68</v>
      </c>
      <c r="AV63" s="5">
        <v>2.96</v>
      </c>
      <c r="AW63" s="5">
        <v>12.96</v>
      </c>
      <c r="AX63" s="5">
        <v>3.64</v>
      </c>
      <c r="AY63" s="5">
        <v>18.18</v>
      </c>
      <c r="AZ63" s="5">
        <v>4.33</v>
      </c>
      <c r="BA63" s="5">
        <v>25.11</v>
      </c>
      <c r="BB63" s="5">
        <v>5.73</v>
      </c>
      <c r="BC63" s="5">
        <v>49.65</v>
      </c>
      <c r="BD63" s="5">
        <v>7.02</v>
      </c>
      <c r="BE63" s="5">
        <v>72.540000000000006</v>
      </c>
      <c r="BF63" s="5">
        <v>9.58</v>
      </c>
      <c r="BG63" s="5">
        <v>122.52</v>
      </c>
      <c r="BH63" s="5">
        <v>11.6</v>
      </c>
      <c r="BI63" s="5">
        <v>172.54</v>
      </c>
      <c r="BJ63" s="5">
        <v>17.8</v>
      </c>
      <c r="BK63" s="5">
        <v>418.34</v>
      </c>
      <c r="BL63" s="5">
        <v>23.21</v>
      </c>
      <c r="BM63" s="7">
        <v>690.01</v>
      </c>
      <c r="BN63" s="7">
        <v>32.71</v>
      </c>
      <c r="BO63" s="7">
        <v>1300.27</v>
      </c>
      <c r="BP63" s="7">
        <v>41.96</v>
      </c>
      <c r="BQ63" s="7">
        <v>2076.56</v>
      </c>
      <c r="BR63" s="7">
        <v>66.260000000000005</v>
      </c>
      <c r="BS63" s="7">
        <v>5357.12</v>
      </c>
      <c r="BT63" s="7">
        <v>92.37</v>
      </c>
      <c r="BU63" s="7">
        <v>10017.43</v>
      </c>
      <c r="BV63" s="7">
        <v>143.52000000000001</v>
      </c>
      <c r="BW63" s="7">
        <v>23859.14</v>
      </c>
      <c r="BX63" s="7">
        <v>218.25</v>
      </c>
      <c r="BY63" s="7">
        <v>59217.67</v>
      </c>
      <c r="BZ63" s="7">
        <v>1279.4787229999999</v>
      </c>
      <c r="CA63" s="7">
        <v>3775710.5</v>
      </c>
      <c r="CB63" s="7">
        <v>1593.7540980000001</v>
      </c>
      <c r="CC63" s="7">
        <v>4464987.6890000002</v>
      </c>
      <c r="CD63" s="1"/>
      <c r="CE63" s="1"/>
      <c r="CF63" s="1"/>
      <c r="CG63" s="1"/>
      <c r="CH63" s="7">
        <v>1.9</v>
      </c>
      <c r="CI63" s="7">
        <v>4.82</v>
      </c>
      <c r="CJ63" s="7">
        <v>23.39</v>
      </c>
      <c r="CK63" s="7">
        <v>1059.53</v>
      </c>
      <c r="CL63" s="7">
        <v>48.03</v>
      </c>
      <c r="CM63" s="7">
        <v>4100.6499999999996</v>
      </c>
      <c r="CN63" s="7">
        <v>64.77</v>
      </c>
      <c r="CO63" s="7">
        <v>8707.1299999999992</v>
      </c>
      <c r="CP63" s="7">
        <v>73.290000000000006</v>
      </c>
      <c r="CQ63" s="7">
        <v>10708.75</v>
      </c>
      <c r="CR63" s="7">
        <v>82.3</v>
      </c>
      <c r="CS63" s="7">
        <v>13019.38</v>
      </c>
      <c r="CT63" s="7">
        <v>108.3</v>
      </c>
      <c r="CU63" s="7">
        <v>22263.68</v>
      </c>
      <c r="CV63" s="7">
        <v>132.21</v>
      </c>
      <c r="CW63" s="7">
        <v>30315.79</v>
      </c>
      <c r="CX63" s="7">
        <v>170.62</v>
      </c>
      <c r="CY63" s="7">
        <v>44820.12</v>
      </c>
      <c r="CZ63" s="7">
        <v>210.96</v>
      </c>
      <c r="DA63" s="7">
        <v>65151.1</v>
      </c>
      <c r="DB63" s="7">
        <v>287.43</v>
      </c>
      <c r="DC63" s="7">
        <v>135278.54999999999</v>
      </c>
      <c r="DD63" s="7">
        <v>358.6</v>
      </c>
      <c r="DE63" s="7">
        <v>199707.28</v>
      </c>
      <c r="DF63" s="7">
        <v>500.82</v>
      </c>
      <c r="DG63" s="7">
        <v>343102.96</v>
      </c>
      <c r="DH63" s="7">
        <v>612.78</v>
      </c>
      <c r="DI63" s="7">
        <v>490438.14</v>
      </c>
      <c r="DJ63" s="7">
        <v>954.84</v>
      </c>
      <c r="DK63" s="7">
        <v>1217971.24</v>
      </c>
      <c r="DL63" s="7">
        <v>1251.54</v>
      </c>
      <c r="DM63" s="7">
        <v>2020927.86</v>
      </c>
      <c r="DN63" s="7">
        <v>1773.61</v>
      </c>
      <c r="DO63" s="7">
        <v>3840067.55</v>
      </c>
      <c r="DP63" s="7">
        <v>2281.91</v>
      </c>
      <c r="DQ63" s="7">
        <v>6162103.5700000003</v>
      </c>
      <c r="DR63" s="7">
        <v>3619.38</v>
      </c>
      <c r="DS63" s="7">
        <v>16020474.119999999</v>
      </c>
      <c r="DT63" s="7">
        <v>5053.53</v>
      </c>
      <c r="DU63" s="7">
        <v>30027828.890000001</v>
      </c>
      <c r="DV63" s="7">
        <v>7866.66</v>
      </c>
      <c r="DW63" s="7">
        <v>71760592.900000006</v>
      </c>
      <c r="DX63" s="7">
        <v>11974.82</v>
      </c>
      <c r="DY63" s="7">
        <v>178463268.30000001</v>
      </c>
      <c r="DZ63" s="7">
        <v>70344.287230000002</v>
      </c>
      <c r="EA63" s="7">
        <v>11417716404</v>
      </c>
      <c r="EB63" s="7">
        <v>87630.540980000005</v>
      </c>
      <c r="EC63" s="7">
        <v>13501997176</v>
      </c>
      <c r="ED63" s="11">
        <f t="shared" si="166"/>
        <v>5822885463.5525398</v>
      </c>
      <c r="EE63" s="11">
        <f t="shared" si="167"/>
        <v>61446.359623028955</v>
      </c>
      <c r="EF63" s="11">
        <f t="shared" si="168"/>
        <v>113814.72233697106</v>
      </c>
      <c r="EG63" s="1"/>
      <c r="EH63" s="7">
        <v>69.316760000000002</v>
      </c>
      <c r="EI63" s="7">
        <v>93.247460000000004</v>
      </c>
      <c r="EJ63" s="7">
        <v>97.818330000000003</v>
      </c>
      <c r="EK63" s="7">
        <v>99.09675</v>
      </c>
      <c r="EL63" s="7">
        <v>99.588260000000005</v>
      </c>
      <c r="EM63" s="7">
        <v>100.15908</v>
      </c>
      <c r="EN63" s="7">
        <v>101.38517</v>
      </c>
      <c r="EO63" s="7">
        <v>102.12511000000001</v>
      </c>
      <c r="EP63" s="7">
        <v>103.50946</v>
      </c>
      <c r="EQ63" s="7">
        <v>104.26430999999999</v>
      </c>
      <c r="ER63" s="7">
        <v>105.19292</v>
      </c>
      <c r="ES63" s="7">
        <v>106.03628</v>
      </c>
      <c r="ET63" s="7">
        <v>107.46429000000001</v>
      </c>
      <c r="EU63" s="7">
        <v>108.28117</v>
      </c>
      <c r="EV63" s="7">
        <v>109.79004999999999</v>
      </c>
      <c r="EW63" s="7">
        <v>110.71854</v>
      </c>
      <c r="EX63" s="7">
        <v>111.86875999999999</v>
      </c>
      <c r="EY63" s="7">
        <v>112.77634</v>
      </c>
      <c r="EZ63" s="7">
        <v>113.97941</v>
      </c>
      <c r="FA63" s="7">
        <v>114.97338999999999</v>
      </c>
      <c r="FB63" s="7">
        <v>116.14523</v>
      </c>
      <c r="FC63" s="7">
        <v>116.91762</v>
      </c>
      <c r="FD63" s="7">
        <v>117.8285745</v>
      </c>
      <c r="FE63" s="7">
        <v>117.834</v>
      </c>
      <c r="FF63" s="1"/>
      <c r="FG63" s="7">
        <v>100</v>
      </c>
      <c r="FH63" s="7">
        <v>100</v>
      </c>
      <c r="FI63" s="7">
        <v>100</v>
      </c>
      <c r="FJ63" s="7">
        <v>100</v>
      </c>
      <c r="FK63" s="7">
        <v>100</v>
      </c>
      <c r="FL63" s="7">
        <v>100</v>
      </c>
      <c r="FM63" s="7">
        <v>100</v>
      </c>
      <c r="FN63" s="7">
        <v>100</v>
      </c>
      <c r="FO63" s="7">
        <v>100</v>
      </c>
      <c r="FP63" s="7">
        <v>100</v>
      </c>
      <c r="FQ63" s="7">
        <v>100</v>
      </c>
      <c r="FR63" s="7">
        <v>100</v>
      </c>
      <c r="FS63" s="7">
        <v>100</v>
      </c>
      <c r="FT63" s="7">
        <v>100</v>
      </c>
      <c r="FU63" s="7">
        <v>100</v>
      </c>
      <c r="FV63" s="7">
        <v>100</v>
      </c>
      <c r="FW63" s="7">
        <v>100</v>
      </c>
      <c r="FX63" s="7">
        <v>100</v>
      </c>
      <c r="FY63" s="7">
        <v>100</v>
      </c>
      <c r="FZ63" s="7">
        <v>100</v>
      </c>
      <c r="GA63" s="7">
        <v>100</v>
      </c>
      <c r="GB63" s="7">
        <v>100</v>
      </c>
      <c r="GC63" s="7">
        <v>94</v>
      </c>
      <c r="GD63" s="7">
        <v>61</v>
      </c>
      <c r="GE63" s="1"/>
      <c r="GF63" s="7">
        <v>3292653.16</v>
      </c>
      <c r="GG63" s="7">
        <v>3087054.65</v>
      </c>
      <c r="GH63" s="7">
        <v>2834168.57</v>
      </c>
      <c r="GI63" s="7">
        <v>2754045.83</v>
      </c>
      <c r="GJ63" s="7">
        <v>2651293.21</v>
      </c>
      <c r="GK63" s="7">
        <v>2537759.75</v>
      </c>
      <c r="GL63" s="7">
        <v>2382298.56</v>
      </c>
      <c r="GM63" s="7">
        <v>2232110.48</v>
      </c>
      <c r="GN63" s="7">
        <v>2031105.48</v>
      </c>
      <c r="GO63" s="7">
        <v>1838652.13</v>
      </c>
      <c r="GP63" s="7">
        <v>1574852.86</v>
      </c>
      <c r="GQ63" s="7">
        <v>1361502.29</v>
      </c>
      <c r="GR63" s="7">
        <v>1088584.1399999999</v>
      </c>
      <c r="GS63" s="7">
        <v>880127.67</v>
      </c>
      <c r="GT63" s="7">
        <v>612709.77</v>
      </c>
      <c r="GU63" s="7">
        <v>449817.81</v>
      </c>
      <c r="GV63" s="7">
        <v>271073.39</v>
      </c>
      <c r="GW63" s="7">
        <v>172880.98</v>
      </c>
      <c r="GX63" s="7">
        <v>72813.03</v>
      </c>
      <c r="GY63" s="7">
        <v>35646.07</v>
      </c>
      <c r="GZ63" s="7">
        <v>10144.540000000001</v>
      </c>
      <c r="HA63" s="7">
        <v>2950.68</v>
      </c>
      <c r="HB63" s="7">
        <v>16.627659569999999</v>
      </c>
      <c r="HC63" s="7">
        <v>8.3278688499999998</v>
      </c>
      <c r="HD63" s="1"/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1"/>
      <c r="HS63" s="4" t="s">
        <v>42</v>
      </c>
      <c r="HT63" s="7">
        <v>56.359615650000002</v>
      </c>
      <c r="HU63" s="7">
        <v>3178.1724359999998</v>
      </c>
      <c r="HV63" s="1"/>
      <c r="HW63" s="7">
        <v>5.4447511400000002</v>
      </c>
      <c r="HX63" s="7">
        <v>122.5612778</v>
      </c>
      <c r="HY63" s="7">
        <v>5.5713649700000003</v>
      </c>
      <c r="HZ63" s="7">
        <v>128.90384320000001</v>
      </c>
      <c r="IA63" s="7">
        <v>5.6061335100000003</v>
      </c>
      <c r="IB63" s="7">
        <v>130.7657471</v>
      </c>
      <c r="IC63" s="7">
        <v>5.63846224</v>
      </c>
      <c r="ID63" s="7">
        <v>132.2400514</v>
      </c>
      <c r="IE63" s="7">
        <v>5.6489820899999996</v>
      </c>
      <c r="IF63" s="7">
        <v>133.1271303</v>
      </c>
      <c r="IG63" s="7">
        <v>5.6587595100000003</v>
      </c>
      <c r="IH63" s="7">
        <v>133.89001490000001</v>
      </c>
      <c r="II63" s="7">
        <v>5.68980964</v>
      </c>
      <c r="IJ63" s="7">
        <v>134.9925988</v>
      </c>
      <c r="IK63" s="7">
        <v>5.6810693499999996</v>
      </c>
      <c r="IL63" s="7">
        <v>135.44683810000001</v>
      </c>
      <c r="IM63" s="7">
        <v>5.7034344099999998</v>
      </c>
      <c r="IN63" s="7">
        <v>136.2121089</v>
      </c>
      <c r="IO63" s="7">
        <v>0</v>
      </c>
      <c r="IP63" s="7">
        <v>0</v>
      </c>
      <c r="IS63" s="3">
        <f t="shared" si="169"/>
        <v>1.8105483673553722E-2</v>
      </c>
      <c r="IT63">
        <f t="shared" si="170"/>
        <v>4840000</v>
      </c>
      <c r="IV63" s="3">
        <f t="shared" si="181"/>
        <v>1.2695528847733254E-2</v>
      </c>
      <c r="IW63" s="3">
        <f t="shared" si="182"/>
        <v>2.3515438499374184E-2</v>
      </c>
      <c r="IY63" s="3">
        <f t="shared" si="171"/>
        <v>1</v>
      </c>
      <c r="IZ63" s="3">
        <f t="shared" si="172"/>
        <v>1</v>
      </c>
      <c r="JA63" s="3">
        <f t="shared" si="113"/>
        <v>1</v>
      </c>
      <c r="JB63" s="3">
        <f t="shared" si="114"/>
        <v>1</v>
      </c>
      <c r="JC63" s="3">
        <f t="shared" si="115"/>
        <v>1</v>
      </c>
      <c r="JD63" s="3">
        <f t="shared" si="116"/>
        <v>1</v>
      </c>
      <c r="JE63" s="3">
        <f t="shared" si="117"/>
        <v>1</v>
      </c>
      <c r="JF63" s="3">
        <f t="shared" si="118"/>
        <v>1</v>
      </c>
      <c r="JG63" s="3">
        <f t="shared" si="119"/>
        <v>1</v>
      </c>
      <c r="JH63" s="3">
        <f t="shared" si="120"/>
        <v>1</v>
      </c>
      <c r="JI63" s="3">
        <f t="shared" si="121"/>
        <v>1</v>
      </c>
      <c r="JJ63" s="3">
        <f t="shared" si="122"/>
        <v>1</v>
      </c>
      <c r="JK63" s="3">
        <f t="shared" si="123"/>
        <v>1</v>
      </c>
      <c r="JL63" s="3">
        <f t="shared" si="124"/>
        <v>1</v>
      </c>
      <c r="JM63" s="3">
        <f t="shared" si="125"/>
        <v>1</v>
      </c>
      <c r="JN63" s="3">
        <f t="shared" si="126"/>
        <v>1</v>
      </c>
      <c r="JO63" s="3">
        <f t="shared" si="127"/>
        <v>1</v>
      </c>
      <c r="JP63" s="3">
        <f t="shared" si="128"/>
        <v>1</v>
      </c>
      <c r="JQ63" s="3">
        <f t="shared" si="129"/>
        <v>1</v>
      </c>
      <c r="JR63" s="3">
        <f t="shared" si="130"/>
        <v>1</v>
      </c>
      <c r="JS63" s="3">
        <f t="shared" si="131"/>
        <v>1</v>
      </c>
      <c r="JT63" s="3">
        <f t="shared" si="132"/>
        <v>1</v>
      </c>
      <c r="JU63" s="3">
        <f t="shared" si="133"/>
        <v>0.94</v>
      </c>
      <c r="JV63" s="3">
        <f t="shared" si="134"/>
        <v>0.61</v>
      </c>
      <c r="JW63" s="14">
        <f t="shared" si="173"/>
        <v>0</v>
      </c>
      <c r="JX63" s="1">
        <f t="shared" si="174"/>
        <v>0</v>
      </c>
      <c r="JY63" s="1">
        <f t="shared" si="175"/>
        <v>0</v>
      </c>
      <c r="JZ63" s="11">
        <f t="shared" si="176"/>
        <v>0</v>
      </c>
      <c r="KA63" s="11">
        <f t="shared" si="177"/>
        <v>0</v>
      </c>
      <c r="KB63" s="3">
        <f t="shared" si="178"/>
        <v>0</v>
      </c>
      <c r="KC63" s="3">
        <f t="shared" si="179"/>
        <v>0</v>
      </c>
      <c r="KD63" s="3">
        <v>11</v>
      </c>
      <c r="KE63" s="3">
        <f t="shared" si="180"/>
        <v>299332.10545454547</v>
      </c>
      <c r="KF63" s="3">
        <f t="shared" si="135"/>
        <v>280641.33181818179</v>
      </c>
      <c r="KG63" s="3">
        <f t="shared" si="136"/>
        <v>257651.68818181817</v>
      </c>
      <c r="KH63" s="3">
        <f t="shared" si="137"/>
        <v>250367.80272727273</v>
      </c>
      <c r="KI63" s="3">
        <f t="shared" si="138"/>
        <v>241026.65545454546</v>
      </c>
      <c r="KJ63" s="3">
        <f t="shared" si="139"/>
        <v>230705.43181818182</v>
      </c>
      <c r="KK63" s="3">
        <f t="shared" si="140"/>
        <v>216572.59636363637</v>
      </c>
      <c r="KL63" s="3">
        <f t="shared" si="141"/>
        <v>202919.13454545455</v>
      </c>
      <c r="KM63" s="3">
        <f t="shared" si="142"/>
        <v>184645.95272727273</v>
      </c>
      <c r="KN63" s="3">
        <f t="shared" si="143"/>
        <v>167150.19363636363</v>
      </c>
      <c r="KO63" s="3">
        <f t="shared" si="144"/>
        <v>143168.44181818183</v>
      </c>
      <c r="KP63" s="3">
        <f t="shared" si="145"/>
        <v>123772.93545454546</v>
      </c>
      <c r="KQ63" s="3">
        <f t="shared" si="146"/>
        <v>98962.194545454535</v>
      </c>
      <c r="KR63" s="3">
        <f t="shared" si="147"/>
        <v>80011.606363636369</v>
      </c>
      <c r="KS63" s="3">
        <f t="shared" si="148"/>
        <v>55700.888181818184</v>
      </c>
      <c r="KT63" s="3">
        <f t="shared" si="149"/>
        <v>40892.528181818183</v>
      </c>
      <c r="KU63" s="3">
        <f t="shared" si="150"/>
        <v>24643.035454545457</v>
      </c>
      <c r="KV63" s="3">
        <f t="shared" si="151"/>
        <v>15716.452727272728</v>
      </c>
      <c r="KW63" s="3">
        <f t="shared" si="152"/>
        <v>6619.3663636363635</v>
      </c>
      <c r="KX63" s="3">
        <f t="shared" si="153"/>
        <v>3240.5518181818184</v>
      </c>
      <c r="KY63" s="3">
        <f t="shared" si="154"/>
        <v>922.23090909090922</v>
      </c>
      <c r="KZ63" s="3">
        <f t="shared" si="155"/>
        <v>268.24363636363637</v>
      </c>
      <c r="LA63" s="3">
        <f t="shared" si="156"/>
        <v>1.5116054154545453</v>
      </c>
      <c r="LB63" s="3">
        <f t="shared" si="157"/>
        <v>0.75707898636363635</v>
      </c>
    </row>
    <row r="64" spans="1:314">
      <c r="A64" s="7">
        <v>60</v>
      </c>
      <c r="B64" s="7">
        <v>599940</v>
      </c>
      <c r="C64" s="7">
        <v>359928003600</v>
      </c>
      <c r="D64" s="11">
        <f t="shared" si="158"/>
        <v>0</v>
      </c>
      <c r="E64" s="11">
        <f t="shared" si="159"/>
        <v>0.99990000000000001</v>
      </c>
      <c r="F64" s="11">
        <f t="shared" si="160"/>
        <v>599940</v>
      </c>
      <c r="G64" s="11">
        <f t="shared" si="161"/>
        <v>599940</v>
      </c>
      <c r="H64" s="11">
        <f t="shared" si="162"/>
        <v>0.99990000000000001</v>
      </c>
      <c r="I64" s="11">
        <f t="shared" si="163"/>
        <v>0.99990000000000001</v>
      </c>
      <c r="J64" s="1"/>
      <c r="K64" s="7">
        <v>10000</v>
      </c>
      <c r="L64" s="7">
        <v>100000000</v>
      </c>
      <c r="M64" s="1"/>
      <c r="N64" s="7">
        <v>34805.440000000002</v>
      </c>
      <c r="O64" s="7">
        <v>39355.360000000001</v>
      </c>
      <c r="P64" s="7">
        <v>0</v>
      </c>
      <c r="Q64" s="7">
        <v>0</v>
      </c>
      <c r="R64" s="11">
        <f t="shared" si="108"/>
        <v>0</v>
      </c>
      <c r="S64" s="11">
        <f t="shared" si="164"/>
        <v>0</v>
      </c>
      <c r="T64" s="11">
        <f t="shared" si="165"/>
        <v>0</v>
      </c>
      <c r="U64" s="1"/>
      <c r="V64" s="1"/>
      <c r="W64" s="5">
        <v>0</v>
      </c>
      <c r="X64" s="5">
        <f t="shared" si="109"/>
        <v>0</v>
      </c>
      <c r="Y64" s="5">
        <f t="shared" si="110"/>
        <v>5.4463983333333334E-2</v>
      </c>
      <c r="Z64" s="5">
        <v>0</v>
      </c>
      <c r="AA64" s="5">
        <v>0</v>
      </c>
      <c r="AB64" s="1"/>
      <c r="AC64" s="5">
        <v>32678.39</v>
      </c>
      <c r="AD64" s="1"/>
      <c r="AE64" s="1"/>
      <c r="AF64" s="5">
        <v>2.7510420299999998</v>
      </c>
      <c r="AG64" s="12">
        <v>7.0370370370370378E-4</v>
      </c>
      <c r="AH64" s="5">
        <v>1</v>
      </c>
      <c r="AI64" s="5">
        <v>1</v>
      </c>
      <c r="AJ64" s="5">
        <v>1.05</v>
      </c>
      <c r="AK64" s="5">
        <v>1.1499999999999999</v>
      </c>
      <c r="AL64" s="5">
        <v>1.51</v>
      </c>
      <c r="AM64" s="5">
        <v>2.81</v>
      </c>
      <c r="AN64" s="5">
        <v>1.61</v>
      </c>
      <c r="AO64" s="5">
        <v>3.21</v>
      </c>
      <c r="AP64" s="5">
        <v>1.74</v>
      </c>
      <c r="AQ64" s="5">
        <v>3.76</v>
      </c>
      <c r="AR64" s="5">
        <v>2.02</v>
      </c>
      <c r="AS64" s="5">
        <v>5.32</v>
      </c>
      <c r="AT64" s="5">
        <v>2.25</v>
      </c>
      <c r="AU64" s="5">
        <v>6.53</v>
      </c>
      <c r="AV64" s="5">
        <v>2.58</v>
      </c>
      <c r="AW64" s="5">
        <v>8.7799999999999994</v>
      </c>
      <c r="AX64" s="5">
        <v>3.24</v>
      </c>
      <c r="AY64" s="5">
        <v>14</v>
      </c>
      <c r="AZ64" s="5">
        <v>4.1100000000000003</v>
      </c>
      <c r="BA64" s="5">
        <v>22.77</v>
      </c>
      <c r="BB64" s="5">
        <v>5.64</v>
      </c>
      <c r="BC64" s="5">
        <v>43.82</v>
      </c>
      <c r="BD64" s="5">
        <v>6.55</v>
      </c>
      <c r="BE64" s="5">
        <v>59.73</v>
      </c>
      <c r="BF64" s="5">
        <v>8.8699999999999992</v>
      </c>
      <c r="BG64" s="5">
        <v>113.77</v>
      </c>
      <c r="BH64" s="5">
        <v>11.61</v>
      </c>
      <c r="BI64" s="5">
        <v>194.71</v>
      </c>
      <c r="BJ64" s="5">
        <v>15.93</v>
      </c>
      <c r="BK64" s="5">
        <v>358.81</v>
      </c>
      <c r="BL64" s="5">
        <v>21.32</v>
      </c>
      <c r="BM64" s="7">
        <v>612.04</v>
      </c>
      <c r="BN64" s="7">
        <v>30.53</v>
      </c>
      <c r="BO64" s="7">
        <v>1183.9100000000001</v>
      </c>
      <c r="BP64" s="7">
        <v>42.03</v>
      </c>
      <c r="BQ64" s="7">
        <v>2185.5500000000002</v>
      </c>
      <c r="BR64" s="7">
        <v>68.349999999999994</v>
      </c>
      <c r="BS64" s="7">
        <v>5579.49</v>
      </c>
      <c r="BT64" s="7">
        <v>84.41</v>
      </c>
      <c r="BU64" s="7">
        <v>8255.83</v>
      </c>
      <c r="BV64" s="7">
        <v>144.43</v>
      </c>
      <c r="BW64" s="7">
        <v>24335.39</v>
      </c>
      <c r="BX64" s="7">
        <v>202.28</v>
      </c>
      <c r="BY64" s="7">
        <v>46931.86</v>
      </c>
      <c r="BZ64" s="7">
        <v>1458.795699</v>
      </c>
      <c r="CA64" s="7">
        <v>4921482.9460000005</v>
      </c>
      <c r="CB64" s="7">
        <v>1882.31746</v>
      </c>
      <c r="CC64" s="7">
        <v>7619840.159</v>
      </c>
      <c r="CD64" s="1"/>
      <c r="CE64" s="1"/>
      <c r="CF64" s="1"/>
      <c r="CG64" s="1"/>
      <c r="CH64" s="7">
        <v>1.87</v>
      </c>
      <c r="CI64" s="7">
        <v>4.8899999999999997</v>
      </c>
      <c r="CJ64" s="7">
        <v>21.26</v>
      </c>
      <c r="CK64" s="7">
        <v>795.32</v>
      </c>
      <c r="CL64" s="7">
        <v>51.76</v>
      </c>
      <c r="CM64" s="7">
        <v>4761.08</v>
      </c>
      <c r="CN64" s="7">
        <v>59.36</v>
      </c>
      <c r="CO64" s="7">
        <v>5882.24</v>
      </c>
      <c r="CP64" s="7">
        <v>69.06</v>
      </c>
      <c r="CQ64" s="7">
        <v>7708.62</v>
      </c>
      <c r="CR64" s="7">
        <v>85.68</v>
      </c>
      <c r="CS64" s="7">
        <v>11973.26</v>
      </c>
      <c r="CT64" s="7">
        <v>101.42</v>
      </c>
      <c r="CU64" s="7">
        <v>15732.22</v>
      </c>
      <c r="CV64" s="7">
        <v>121.48</v>
      </c>
      <c r="CW64" s="7">
        <v>22597.26</v>
      </c>
      <c r="CX64" s="7">
        <v>159.78</v>
      </c>
      <c r="CY64" s="7">
        <v>38104.92</v>
      </c>
      <c r="CZ64" s="7">
        <v>212.91</v>
      </c>
      <c r="DA64" s="7">
        <v>67539.97</v>
      </c>
      <c r="DB64" s="7">
        <v>306.07</v>
      </c>
      <c r="DC64" s="7">
        <v>138277.57</v>
      </c>
      <c r="DD64" s="7">
        <v>362.12</v>
      </c>
      <c r="DE64" s="7">
        <v>193423.18</v>
      </c>
      <c r="DF64" s="7">
        <v>501.51</v>
      </c>
      <c r="DG64" s="7">
        <v>376548.09</v>
      </c>
      <c r="DH64" s="7">
        <v>664.64</v>
      </c>
      <c r="DI64" s="7">
        <v>657326.88</v>
      </c>
      <c r="DJ64" s="7">
        <v>925.82</v>
      </c>
      <c r="DK64" s="7">
        <v>1236795.96</v>
      </c>
      <c r="DL64" s="7">
        <v>1249.47</v>
      </c>
      <c r="DM64" s="7">
        <v>2131663.5099999998</v>
      </c>
      <c r="DN64" s="7">
        <v>1800.42</v>
      </c>
      <c r="DO64" s="7">
        <v>4151604.66</v>
      </c>
      <c r="DP64" s="7">
        <v>2490.06</v>
      </c>
      <c r="DQ64" s="7">
        <v>7709205.8600000003</v>
      </c>
      <c r="DR64" s="7">
        <v>4069.58</v>
      </c>
      <c r="DS64" s="7">
        <v>19838081.079999998</v>
      </c>
      <c r="DT64" s="7">
        <v>5033.7</v>
      </c>
      <c r="DU64" s="7">
        <v>29419455.879999999</v>
      </c>
      <c r="DV64" s="7">
        <v>8634.41</v>
      </c>
      <c r="DW64" s="7">
        <v>87079436.030000001</v>
      </c>
      <c r="DX64" s="7">
        <v>12106.7</v>
      </c>
      <c r="DY64" s="7">
        <v>168235217.19999999</v>
      </c>
      <c r="DZ64" s="7">
        <v>87501.924729999999</v>
      </c>
      <c r="EA64" s="7">
        <v>17712629312</v>
      </c>
      <c r="EB64" s="7">
        <v>112913.46030000001</v>
      </c>
      <c r="EC64" s="7">
        <v>27425641977</v>
      </c>
      <c r="ED64" s="11">
        <f t="shared" si="166"/>
        <v>14676192460.080322</v>
      </c>
      <c r="EE64" s="11">
        <f t="shared" si="167"/>
        <v>72008.948047395083</v>
      </c>
      <c r="EF64" s="11">
        <f t="shared" si="168"/>
        <v>153817.97255260492</v>
      </c>
      <c r="EG64" s="1"/>
      <c r="EH64" s="7">
        <v>70.256879999999995</v>
      </c>
      <c r="EI64" s="7">
        <v>92.86345</v>
      </c>
      <c r="EJ64" s="7">
        <v>97.460849999999994</v>
      </c>
      <c r="EK64" s="7">
        <v>98.461489999999998</v>
      </c>
      <c r="EL64" s="7">
        <v>99.186750000000004</v>
      </c>
      <c r="EM64" s="7">
        <v>100.44577</v>
      </c>
      <c r="EN64" s="7">
        <v>101.35239</v>
      </c>
      <c r="EO64" s="7">
        <v>102.0047</v>
      </c>
      <c r="EP64" s="7">
        <v>103.23809</v>
      </c>
      <c r="EQ64" s="7">
        <v>104.38678</v>
      </c>
      <c r="ER64" s="7">
        <v>105.75277</v>
      </c>
      <c r="ES64" s="7">
        <v>106.35106</v>
      </c>
      <c r="ET64" s="7">
        <v>107.5273</v>
      </c>
      <c r="EU64" s="7">
        <v>108.39198</v>
      </c>
      <c r="EV64" s="7">
        <v>109.49034</v>
      </c>
      <c r="EW64" s="7">
        <v>110.44213000000001</v>
      </c>
      <c r="EX64" s="7">
        <v>111.65441</v>
      </c>
      <c r="EY64" s="7">
        <v>112.56909</v>
      </c>
      <c r="EZ64" s="7">
        <v>114.15889</v>
      </c>
      <c r="FA64" s="7">
        <v>114.9127</v>
      </c>
      <c r="FB64" s="7">
        <v>116.09128</v>
      </c>
      <c r="FC64" s="7">
        <v>116.95465</v>
      </c>
      <c r="FD64" s="7">
        <v>117.82926879999999</v>
      </c>
      <c r="FE64" s="7">
        <v>117.834</v>
      </c>
      <c r="FF64" s="1"/>
      <c r="FG64" s="7">
        <v>100</v>
      </c>
      <c r="FH64" s="7">
        <v>100</v>
      </c>
      <c r="FI64" s="7">
        <v>100</v>
      </c>
      <c r="FJ64" s="7">
        <v>100</v>
      </c>
      <c r="FK64" s="7">
        <v>100</v>
      </c>
      <c r="FL64" s="7">
        <v>100</v>
      </c>
      <c r="FM64" s="7">
        <v>100</v>
      </c>
      <c r="FN64" s="7">
        <v>100</v>
      </c>
      <c r="FO64" s="7">
        <v>100</v>
      </c>
      <c r="FP64" s="7">
        <v>100</v>
      </c>
      <c r="FQ64" s="7">
        <v>100</v>
      </c>
      <c r="FR64" s="7">
        <v>100</v>
      </c>
      <c r="FS64" s="7">
        <v>100</v>
      </c>
      <c r="FT64" s="7">
        <v>100</v>
      </c>
      <c r="FU64" s="7">
        <v>100</v>
      </c>
      <c r="FV64" s="7">
        <v>100</v>
      </c>
      <c r="FW64" s="7">
        <v>100</v>
      </c>
      <c r="FX64" s="7">
        <v>100</v>
      </c>
      <c r="FY64" s="7">
        <v>100</v>
      </c>
      <c r="FZ64" s="7">
        <v>100</v>
      </c>
      <c r="GA64" s="7">
        <v>100</v>
      </c>
      <c r="GB64" s="7">
        <v>100</v>
      </c>
      <c r="GC64" s="7">
        <v>93</v>
      </c>
      <c r="GD64" s="7">
        <v>63</v>
      </c>
      <c r="GE64" s="1"/>
      <c r="GF64" s="7">
        <v>3891824.56</v>
      </c>
      <c r="GG64" s="7">
        <v>3662861.28</v>
      </c>
      <c r="GH64" s="7">
        <v>3377098.17</v>
      </c>
      <c r="GI64" s="7">
        <v>3285134.06</v>
      </c>
      <c r="GJ64" s="7">
        <v>3166291.89</v>
      </c>
      <c r="GK64" s="7">
        <v>3034164.23</v>
      </c>
      <c r="GL64" s="7">
        <v>2851968.77</v>
      </c>
      <c r="GM64" s="7">
        <v>2674627.0299999998</v>
      </c>
      <c r="GN64" s="7">
        <v>2435821.4300000002</v>
      </c>
      <c r="GO64" s="7">
        <v>2206397.29</v>
      </c>
      <c r="GP64" s="7">
        <v>1890790.67</v>
      </c>
      <c r="GQ64" s="7">
        <v>1634667.56</v>
      </c>
      <c r="GR64" s="7">
        <v>1306049.32</v>
      </c>
      <c r="GS64" s="7">
        <v>1055338.3899999999</v>
      </c>
      <c r="GT64" s="7">
        <v>733681.14</v>
      </c>
      <c r="GU64" s="7">
        <v>537867.23</v>
      </c>
      <c r="GV64" s="7">
        <v>323163.99</v>
      </c>
      <c r="GW64" s="7">
        <v>205647.09</v>
      </c>
      <c r="GX64" s="7">
        <v>86261.97</v>
      </c>
      <c r="GY64" s="7">
        <v>42094.61</v>
      </c>
      <c r="GZ64" s="7">
        <v>11922.24</v>
      </c>
      <c r="HA64" s="7">
        <v>3457.4</v>
      </c>
      <c r="HB64" s="7">
        <v>19.37634409</v>
      </c>
      <c r="HC64" s="7">
        <v>9.4761904799999996</v>
      </c>
      <c r="HD64" s="1"/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1"/>
      <c r="HS64" s="4" t="s">
        <v>43</v>
      </c>
      <c r="HT64" s="7">
        <v>62.694921370000003</v>
      </c>
      <c r="HU64" s="7">
        <v>3931.5248769999998</v>
      </c>
      <c r="HV64" s="1"/>
      <c r="HW64" s="7">
        <v>6.0565838200000002</v>
      </c>
      <c r="HX64" s="7">
        <v>159.2536222</v>
      </c>
      <c r="HY64" s="7">
        <v>6.2010893600000001</v>
      </c>
      <c r="HZ64" s="7">
        <v>167.367559</v>
      </c>
      <c r="IA64" s="7">
        <v>6.2436161099999996</v>
      </c>
      <c r="IB64" s="7">
        <v>169.75943290000001</v>
      </c>
      <c r="IC64" s="7">
        <v>6.2576307</v>
      </c>
      <c r="ID64" s="7">
        <v>171.40745899999999</v>
      </c>
      <c r="IE64" s="7">
        <v>6.2860631299999996</v>
      </c>
      <c r="IF64" s="7">
        <v>172.6533551</v>
      </c>
      <c r="IG64" s="7">
        <v>6.3050634900000002</v>
      </c>
      <c r="IH64" s="7">
        <v>173.6541714</v>
      </c>
      <c r="II64" s="7">
        <v>6.3115660099999999</v>
      </c>
      <c r="IJ64" s="7">
        <v>174.8401221</v>
      </c>
      <c r="IK64" s="7">
        <v>6.3189895900000002</v>
      </c>
      <c r="IL64" s="7">
        <v>175.3880987</v>
      </c>
      <c r="IM64" s="7">
        <v>6.3504221100000002</v>
      </c>
      <c r="IN64" s="7">
        <v>176.55129600000001</v>
      </c>
      <c r="IO64" s="7">
        <v>0</v>
      </c>
      <c r="IP64" s="7">
        <v>0</v>
      </c>
      <c r="IS64" s="3">
        <f t="shared" si="169"/>
        <v>2.3329227334710746E-2</v>
      </c>
      <c r="IT64">
        <f t="shared" si="170"/>
        <v>4840000</v>
      </c>
      <c r="IV64" s="3">
        <f t="shared" si="181"/>
        <v>1.487788182797419E-2</v>
      </c>
      <c r="IW64" s="3">
        <f t="shared" si="182"/>
        <v>3.1780572841447294E-2</v>
      </c>
      <c r="IY64" s="3">
        <f t="shared" si="171"/>
        <v>1</v>
      </c>
      <c r="IZ64" s="3">
        <f t="shared" si="172"/>
        <v>1</v>
      </c>
      <c r="JA64" s="3">
        <f t="shared" si="113"/>
        <v>1</v>
      </c>
      <c r="JB64" s="3">
        <f t="shared" si="114"/>
        <v>1</v>
      </c>
      <c r="JC64" s="3">
        <f t="shared" si="115"/>
        <v>1</v>
      </c>
      <c r="JD64" s="3">
        <f t="shared" si="116"/>
        <v>1</v>
      </c>
      <c r="JE64" s="3">
        <f t="shared" si="117"/>
        <v>1</v>
      </c>
      <c r="JF64" s="3">
        <f t="shared" si="118"/>
        <v>1</v>
      </c>
      <c r="JG64" s="3">
        <f t="shared" si="119"/>
        <v>1</v>
      </c>
      <c r="JH64" s="3">
        <f t="shared" si="120"/>
        <v>1</v>
      </c>
      <c r="JI64" s="3">
        <f t="shared" si="121"/>
        <v>1</v>
      </c>
      <c r="JJ64" s="3">
        <f t="shared" si="122"/>
        <v>1</v>
      </c>
      <c r="JK64" s="3">
        <f t="shared" si="123"/>
        <v>1</v>
      </c>
      <c r="JL64" s="3">
        <f t="shared" si="124"/>
        <v>1</v>
      </c>
      <c r="JM64" s="3">
        <f t="shared" si="125"/>
        <v>1</v>
      </c>
      <c r="JN64" s="3">
        <f t="shared" si="126"/>
        <v>1</v>
      </c>
      <c r="JO64" s="3">
        <f t="shared" si="127"/>
        <v>1</v>
      </c>
      <c r="JP64" s="3">
        <f t="shared" si="128"/>
        <v>1</v>
      </c>
      <c r="JQ64" s="3">
        <f t="shared" si="129"/>
        <v>1</v>
      </c>
      <c r="JR64" s="3">
        <f t="shared" si="130"/>
        <v>1</v>
      </c>
      <c r="JS64" s="3">
        <f t="shared" si="131"/>
        <v>1</v>
      </c>
      <c r="JT64" s="3">
        <f t="shared" si="132"/>
        <v>1</v>
      </c>
      <c r="JU64" s="3">
        <f t="shared" si="133"/>
        <v>0.93</v>
      </c>
      <c r="JV64" s="3">
        <f t="shared" si="134"/>
        <v>0.63</v>
      </c>
      <c r="JW64" s="14">
        <f t="shared" si="173"/>
        <v>0</v>
      </c>
      <c r="JX64" s="1">
        <f t="shared" si="174"/>
        <v>0</v>
      </c>
      <c r="JY64" s="1">
        <f t="shared" si="175"/>
        <v>0</v>
      </c>
      <c r="JZ64" s="11">
        <f t="shared" si="176"/>
        <v>0</v>
      </c>
      <c r="KA64" s="11">
        <f t="shared" si="177"/>
        <v>0</v>
      </c>
      <c r="KB64" s="3">
        <f t="shared" si="178"/>
        <v>0</v>
      </c>
      <c r="KC64" s="3">
        <f t="shared" si="179"/>
        <v>0</v>
      </c>
      <c r="KD64" s="3">
        <v>12</v>
      </c>
      <c r="KE64" s="3">
        <f t="shared" si="180"/>
        <v>324318.71333333332</v>
      </c>
      <c r="KF64" s="3">
        <f t="shared" si="135"/>
        <v>305238.44</v>
      </c>
      <c r="KG64" s="3">
        <f t="shared" si="136"/>
        <v>281424.84749999997</v>
      </c>
      <c r="KH64" s="3">
        <f t="shared" si="137"/>
        <v>273761.17166666669</v>
      </c>
      <c r="KI64" s="3">
        <f t="shared" si="138"/>
        <v>263857.65750000003</v>
      </c>
      <c r="KJ64" s="3">
        <f t="shared" si="139"/>
        <v>252847.01916666667</v>
      </c>
      <c r="KK64" s="3">
        <f t="shared" si="140"/>
        <v>237664.06416666668</v>
      </c>
      <c r="KL64" s="3">
        <f t="shared" si="141"/>
        <v>222885.58583333332</v>
      </c>
      <c r="KM64" s="3">
        <f t="shared" si="142"/>
        <v>202985.11916666667</v>
      </c>
      <c r="KN64" s="3">
        <f t="shared" si="143"/>
        <v>183866.44083333333</v>
      </c>
      <c r="KO64" s="3">
        <f t="shared" si="144"/>
        <v>157565.88916666666</v>
      </c>
      <c r="KP64" s="3">
        <f t="shared" si="145"/>
        <v>136222.29666666666</v>
      </c>
      <c r="KQ64" s="3">
        <f t="shared" si="146"/>
        <v>108837.44333333334</v>
      </c>
      <c r="KR64" s="3">
        <f t="shared" si="147"/>
        <v>87944.86583333333</v>
      </c>
      <c r="KS64" s="3">
        <f t="shared" si="148"/>
        <v>61140.095000000001</v>
      </c>
      <c r="KT64" s="3">
        <f t="shared" si="149"/>
        <v>44822.269166666665</v>
      </c>
      <c r="KU64" s="3">
        <f t="shared" si="150"/>
        <v>26930.3325</v>
      </c>
      <c r="KV64" s="3">
        <f t="shared" si="151"/>
        <v>17137.2575</v>
      </c>
      <c r="KW64" s="3">
        <f t="shared" si="152"/>
        <v>7188.4975000000004</v>
      </c>
      <c r="KX64" s="3">
        <f t="shared" si="153"/>
        <v>3507.8841666666667</v>
      </c>
      <c r="KY64" s="3">
        <f t="shared" si="154"/>
        <v>993.52</v>
      </c>
      <c r="KZ64" s="3">
        <f t="shared" si="155"/>
        <v>288.11666666666667</v>
      </c>
      <c r="LA64" s="3">
        <f t="shared" si="156"/>
        <v>1.6146953408333333</v>
      </c>
      <c r="LB64" s="3">
        <f t="shared" si="157"/>
        <v>0.78968253999999993</v>
      </c>
    </row>
    <row r="65" spans="1:314">
      <c r="A65" s="7">
        <v>65</v>
      </c>
      <c r="B65" s="7">
        <v>649935</v>
      </c>
      <c r="C65" s="7">
        <v>422415504225</v>
      </c>
      <c r="D65" s="11">
        <f t="shared" si="158"/>
        <v>0</v>
      </c>
      <c r="E65" s="11">
        <f t="shared" si="159"/>
        <v>0.99990000000000001</v>
      </c>
      <c r="F65" s="11">
        <f t="shared" si="160"/>
        <v>649935</v>
      </c>
      <c r="G65" s="11">
        <f t="shared" si="161"/>
        <v>649935</v>
      </c>
      <c r="H65" s="11">
        <f t="shared" si="162"/>
        <v>0.99990000000000001</v>
      </c>
      <c r="I65" s="11">
        <f t="shared" si="163"/>
        <v>0.99990000000000001</v>
      </c>
      <c r="J65" s="1"/>
      <c r="K65" s="7">
        <v>10000</v>
      </c>
      <c r="L65" s="7">
        <v>100000000</v>
      </c>
      <c r="M65" s="1"/>
      <c r="N65" s="7">
        <v>37417.96</v>
      </c>
      <c r="O65" s="7">
        <v>42248.32</v>
      </c>
      <c r="P65" s="7">
        <v>0</v>
      </c>
      <c r="Q65" s="7">
        <v>0</v>
      </c>
      <c r="R65" s="11">
        <f t="shared" si="108"/>
        <v>0</v>
      </c>
      <c r="S65" s="11">
        <f t="shared" si="164"/>
        <v>0</v>
      </c>
      <c r="T65" s="11">
        <f t="shared" si="165"/>
        <v>0</v>
      </c>
      <c r="U65" s="1"/>
      <c r="V65" s="1"/>
      <c r="W65" s="5">
        <v>0</v>
      </c>
      <c r="X65" s="5">
        <f t="shared" si="109"/>
        <v>0</v>
      </c>
      <c r="Y65" s="5">
        <f t="shared" si="110"/>
        <v>5.4088292307692305E-2</v>
      </c>
      <c r="Z65" s="5">
        <v>0</v>
      </c>
      <c r="AA65" s="5">
        <v>0</v>
      </c>
      <c r="AB65" s="1"/>
      <c r="AC65" s="5">
        <v>35157.39</v>
      </c>
      <c r="AD65" s="1"/>
      <c r="AE65" s="1"/>
      <c r="AF65" s="5">
        <v>2.7300228500000001</v>
      </c>
      <c r="AG65" s="12">
        <v>7.5925925925925911E-4</v>
      </c>
      <c r="AH65" s="5">
        <v>1</v>
      </c>
      <c r="AI65" s="5">
        <v>1</v>
      </c>
      <c r="AJ65" s="5">
        <v>1.04</v>
      </c>
      <c r="AK65" s="5">
        <v>1.1200000000000001</v>
      </c>
      <c r="AL65" s="5">
        <v>1.46</v>
      </c>
      <c r="AM65" s="5">
        <v>2.44</v>
      </c>
      <c r="AN65" s="5">
        <v>1.55</v>
      </c>
      <c r="AO65" s="5">
        <v>2.77</v>
      </c>
      <c r="AP65" s="5">
        <v>1.84</v>
      </c>
      <c r="AQ65" s="5">
        <v>4.24</v>
      </c>
      <c r="AR65" s="5">
        <v>2.0499999999999998</v>
      </c>
      <c r="AS65" s="5">
        <v>5.51</v>
      </c>
      <c r="AT65" s="5">
        <v>2.41</v>
      </c>
      <c r="AU65" s="5">
        <v>7.93</v>
      </c>
      <c r="AV65" s="5">
        <v>2.71</v>
      </c>
      <c r="AW65" s="5">
        <v>10.130000000000001</v>
      </c>
      <c r="AX65" s="5">
        <v>3.4</v>
      </c>
      <c r="AY65" s="5">
        <v>16.440000000000001</v>
      </c>
      <c r="AZ65" s="5">
        <v>4.05</v>
      </c>
      <c r="BA65" s="5">
        <v>21.67</v>
      </c>
      <c r="BB65" s="5">
        <v>5.35</v>
      </c>
      <c r="BC65" s="5">
        <v>39.53</v>
      </c>
      <c r="BD65" s="5">
        <v>6.48</v>
      </c>
      <c r="BE65" s="5">
        <v>56.98</v>
      </c>
      <c r="BF65" s="5">
        <v>8.67</v>
      </c>
      <c r="BG65" s="5">
        <v>101.17</v>
      </c>
      <c r="BH65" s="5">
        <v>11.31</v>
      </c>
      <c r="BI65" s="5">
        <v>172.29</v>
      </c>
      <c r="BJ65" s="5">
        <v>15.8</v>
      </c>
      <c r="BK65" s="5">
        <v>324.54000000000002</v>
      </c>
      <c r="BL65" s="5">
        <v>20.46</v>
      </c>
      <c r="BM65" s="7">
        <v>563.16</v>
      </c>
      <c r="BN65" s="7">
        <v>28.74</v>
      </c>
      <c r="BO65" s="7">
        <v>1086.8599999999999</v>
      </c>
      <c r="BP65" s="7">
        <v>37.229999999999997</v>
      </c>
      <c r="BQ65" s="7">
        <v>1760.77</v>
      </c>
      <c r="BR65" s="7">
        <v>62.09</v>
      </c>
      <c r="BS65" s="7">
        <v>4637.55</v>
      </c>
      <c r="BT65" s="7">
        <v>86.39</v>
      </c>
      <c r="BU65" s="7">
        <v>8779.2099999999991</v>
      </c>
      <c r="BV65" s="7">
        <v>140.55000000000001</v>
      </c>
      <c r="BW65" s="7">
        <v>22499.19</v>
      </c>
      <c r="BX65" s="7">
        <v>195.37</v>
      </c>
      <c r="BY65" s="7">
        <v>44882.61</v>
      </c>
      <c r="BZ65" s="7">
        <v>1154.494737</v>
      </c>
      <c r="CA65" s="7">
        <v>2361630.6630000002</v>
      </c>
      <c r="CB65" s="7">
        <v>1632.343284</v>
      </c>
      <c r="CC65" s="7">
        <v>5223307.3880000003</v>
      </c>
      <c r="CD65" s="1"/>
      <c r="CE65" s="1"/>
      <c r="CF65" s="1"/>
      <c r="CG65" s="1"/>
      <c r="CH65" s="7">
        <v>2.1800000000000002</v>
      </c>
      <c r="CI65" s="7">
        <v>6.88</v>
      </c>
      <c r="CJ65" s="7">
        <v>20.63</v>
      </c>
      <c r="CK65" s="7">
        <v>805.17</v>
      </c>
      <c r="CL65" s="7">
        <v>57.4</v>
      </c>
      <c r="CM65" s="7">
        <v>4856.16</v>
      </c>
      <c r="CN65" s="7">
        <v>64.39</v>
      </c>
      <c r="CO65" s="7">
        <v>5994.11</v>
      </c>
      <c r="CP65" s="7">
        <v>85.23</v>
      </c>
      <c r="CQ65" s="7">
        <v>11080.19</v>
      </c>
      <c r="CR65" s="7">
        <v>98.41</v>
      </c>
      <c r="CS65" s="7">
        <v>15391.05</v>
      </c>
      <c r="CT65" s="7">
        <v>123.61</v>
      </c>
      <c r="CU65" s="7">
        <v>24753.01</v>
      </c>
      <c r="CV65" s="7">
        <v>144.4</v>
      </c>
      <c r="CW65" s="7">
        <v>33093.46</v>
      </c>
      <c r="CX65" s="7">
        <v>189.58</v>
      </c>
      <c r="CY65" s="7">
        <v>56656.3</v>
      </c>
      <c r="CZ65" s="7">
        <v>231.04</v>
      </c>
      <c r="DA65" s="7">
        <v>75319.539999999994</v>
      </c>
      <c r="DB65" s="7">
        <v>315.52999999999997</v>
      </c>
      <c r="DC65" s="7">
        <v>144827.37</v>
      </c>
      <c r="DD65" s="7">
        <v>387.59</v>
      </c>
      <c r="DE65" s="7">
        <v>212048.05</v>
      </c>
      <c r="DF65" s="7">
        <v>528.22</v>
      </c>
      <c r="DG65" s="7">
        <v>387494.22</v>
      </c>
      <c r="DH65" s="7">
        <v>702.63</v>
      </c>
      <c r="DI65" s="7">
        <v>681724.75</v>
      </c>
      <c r="DJ65" s="7">
        <v>997.4</v>
      </c>
      <c r="DK65" s="7">
        <v>1309837.58</v>
      </c>
      <c r="DL65" s="7">
        <v>1297.3499999999999</v>
      </c>
      <c r="DM65" s="7">
        <v>2292227.9700000002</v>
      </c>
      <c r="DN65" s="7">
        <v>1834.96</v>
      </c>
      <c r="DO65" s="7">
        <v>4458865.2</v>
      </c>
      <c r="DP65" s="7">
        <v>2387.96</v>
      </c>
      <c r="DQ65" s="7">
        <v>7277095.7999999998</v>
      </c>
      <c r="DR65" s="7">
        <v>4003.19</v>
      </c>
      <c r="DS65" s="7">
        <v>19335835.010000002</v>
      </c>
      <c r="DT65" s="7">
        <v>5580.24</v>
      </c>
      <c r="DU65" s="7">
        <v>36694597.899999999</v>
      </c>
      <c r="DV65" s="7">
        <v>9102.7099999999991</v>
      </c>
      <c r="DW65" s="7">
        <v>94453704.430000007</v>
      </c>
      <c r="DX65" s="7">
        <v>12666.68</v>
      </c>
      <c r="DY65" s="7">
        <v>188791291.30000001</v>
      </c>
      <c r="DZ65" s="7">
        <v>75010.042109999995</v>
      </c>
      <c r="EA65" s="7">
        <v>9973274388</v>
      </c>
      <c r="EB65" s="7">
        <v>106072.3284</v>
      </c>
      <c r="EC65" s="7">
        <v>22062805117</v>
      </c>
      <c r="ED65" s="11">
        <f t="shared" si="166"/>
        <v>10811466264.802553</v>
      </c>
      <c r="EE65" s="11">
        <f t="shared" si="167"/>
        <v>72028.398198173512</v>
      </c>
      <c r="EF65" s="11">
        <f t="shared" si="168"/>
        <v>140116.2586018265</v>
      </c>
      <c r="EG65" s="1"/>
      <c r="EH65" s="7">
        <v>70.107640000000004</v>
      </c>
      <c r="EI65" s="7">
        <v>92.384450000000001</v>
      </c>
      <c r="EJ65" s="7">
        <v>97.347989999999996</v>
      </c>
      <c r="EK65" s="7">
        <v>98.043189999999996</v>
      </c>
      <c r="EL65" s="7">
        <v>99.220039999999997</v>
      </c>
      <c r="EM65" s="7">
        <v>99.874799999999993</v>
      </c>
      <c r="EN65" s="7">
        <v>101.2176</v>
      </c>
      <c r="EO65" s="7">
        <v>101.90026</v>
      </c>
      <c r="EP65" s="7">
        <v>102.92140000000001</v>
      </c>
      <c r="EQ65" s="7">
        <v>104.05979000000001</v>
      </c>
      <c r="ER65" s="7">
        <v>105.87376999999999</v>
      </c>
      <c r="ES65" s="7">
        <v>106.49491</v>
      </c>
      <c r="ET65" s="7">
        <v>107.4761</v>
      </c>
      <c r="EU65" s="7">
        <v>108.48560000000001</v>
      </c>
      <c r="EV65" s="7">
        <v>109.90615</v>
      </c>
      <c r="EW65" s="7">
        <v>110.6613</v>
      </c>
      <c r="EX65" s="7">
        <v>111.74630000000001</v>
      </c>
      <c r="EY65" s="7">
        <v>112.6036</v>
      </c>
      <c r="EZ65" s="7">
        <v>114.03364999999999</v>
      </c>
      <c r="FA65" s="7">
        <v>114.89662</v>
      </c>
      <c r="FB65" s="7">
        <v>116.12478</v>
      </c>
      <c r="FC65" s="7">
        <v>116.95334</v>
      </c>
      <c r="FD65" s="7">
        <v>117.82889470000001</v>
      </c>
      <c r="FE65" s="7">
        <v>117.834</v>
      </c>
      <c r="FF65" s="1"/>
      <c r="FG65" s="7">
        <v>100</v>
      </c>
      <c r="FH65" s="7">
        <v>100</v>
      </c>
      <c r="FI65" s="7">
        <v>100</v>
      </c>
      <c r="FJ65" s="7">
        <v>100</v>
      </c>
      <c r="FK65" s="7">
        <v>100</v>
      </c>
      <c r="FL65" s="7">
        <v>100</v>
      </c>
      <c r="FM65" s="7">
        <v>100</v>
      </c>
      <c r="FN65" s="7">
        <v>100</v>
      </c>
      <c r="FO65" s="7">
        <v>100</v>
      </c>
      <c r="FP65" s="7">
        <v>100</v>
      </c>
      <c r="FQ65" s="7">
        <v>100</v>
      </c>
      <c r="FR65" s="7">
        <v>100</v>
      </c>
      <c r="FS65" s="7">
        <v>100</v>
      </c>
      <c r="FT65" s="7">
        <v>100</v>
      </c>
      <c r="FU65" s="7">
        <v>100</v>
      </c>
      <c r="FV65" s="7">
        <v>100</v>
      </c>
      <c r="FW65" s="7">
        <v>100</v>
      </c>
      <c r="FX65" s="7">
        <v>100</v>
      </c>
      <c r="FY65" s="7">
        <v>100</v>
      </c>
      <c r="FZ65" s="7">
        <v>100</v>
      </c>
      <c r="GA65" s="7">
        <v>100</v>
      </c>
      <c r="GB65" s="7">
        <v>100</v>
      </c>
      <c r="GC65" s="7">
        <v>95</v>
      </c>
      <c r="GD65" s="7">
        <v>67</v>
      </c>
      <c r="GE65" s="1"/>
      <c r="GF65" s="7">
        <v>4540967.62</v>
      </c>
      <c r="GG65" s="7">
        <v>4287628.47</v>
      </c>
      <c r="GH65" s="7">
        <v>3967866.39</v>
      </c>
      <c r="GI65" s="7">
        <v>3863614.37</v>
      </c>
      <c r="GJ65" s="7">
        <v>3728166.13</v>
      </c>
      <c r="GK65" s="7">
        <v>3576251.16</v>
      </c>
      <c r="GL65" s="7">
        <v>3365775.57</v>
      </c>
      <c r="GM65" s="7">
        <v>3159323.43</v>
      </c>
      <c r="GN65" s="7">
        <v>2880215.77</v>
      </c>
      <c r="GO65" s="7">
        <v>2610191.54</v>
      </c>
      <c r="GP65" s="7">
        <v>2238114.27</v>
      </c>
      <c r="GQ65" s="7">
        <v>1934774.37</v>
      </c>
      <c r="GR65" s="7">
        <v>1545501.79</v>
      </c>
      <c r="GS65" s="7">
        <v>1247759.83</v>
      </c>
      <c r="GT65" s="7">
        <v>866232.89</v>
      </c>
      <c r="GU65" s="7">
        <v>634022.59</v>
      </c>
      <c r="GV65" s="7">
        <v>380088.8</v>
      </c>
      <c r="GW65" s="7">
        <v>241315.24</v>
      </c>
      <c r="GX65" s="7">
        <v>100816.74</v>
      </c>
      <c r="GY65" s="7">
        <v>49051.31</v>
      </c>
      <c r="GZ65" s="7">
        <v>13832.94</v>
      </c>
      <c r="HA65" s="7">
        <v>3999.42</v>
      </c>
      <c r="HB65" s="7">
        <v>21.91578947</v>
      </c>
      <c r="HC65" s="7">
        <v>10.223880599999999</v>
      </c>
      <c r="HD65" s="1"/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1"/>
      <c r="HS65" s="4" t="s">
        <v>44</v>
      </c>
      <c r="HT65" s="7">
        <v>65.648301000000004</v>
      </c>
      <c r="HU65" s="7">
        <v>4309.7192850000001</v>
      </c>
      <c r="HV65" s="1"/>
      <c r="HW65" s="7">
        <v>6.3387703799999997</v>
      </c>
      <c r="HX65" s="7">
        <v>199.43396079999999</v>
      </c>
      <c r="HY65" s="7">
        <v>6.4961377799999998</v>
      </c>
      <c r="HZ65" s="7">
        <v>209.56794830000001</v>
      </c>
      <c r="IA65" s="7">
        <v>6.5389969700000004</v>
      </c>
      <c r="IB65" s="7">
        <v>212.51869170000001</v>
      </c>
      <c r="IC65" s="7">
        <v>6.5618214500000001</v>
      </c>
      <c r="ID65" s="7">
        <v>214.46573190000001</v>
      </c>
      <c r="IE65" s="7">
        <v>6.5778821699999996</v>
      </c>
      <c r="IF65" s="7">
        <v>215.92287719999999</v>
      </c>
      <c r="IG65" s="7">
        <v>6.6030504499999996</v>
      </c>
      <c r="IH65" s="7">
        <v>217.25577799999999</v>
      </c>
      <c r="II65" s="7">
        <v>6.6106144000000002</v>
      </c>
      <c r="IJ65" s="7">
        <v>218.54176749999999</v>
      </c>
      <c r="IK65" s="7">
        <v>6.6209676100000001</v>
      </c>
      <c r="IL65" s="7">
        <v>219.22653510000001</v>
      </c>
      <c r="IM65" s="7">
        <v>6.6442387800000002</v>
      </c>
      <c r="IN65" s="7">
        <v>220.69889380000001</v>
      </c>
      <c r="IO65" s="7">
        <v>0</v>
      </c>
      <c r="IP65" s="7">
        <v>0</v>
      </c>
      <c r="IS65" s="3">
        <f t="shared" si="169"/>
        <v>2.1915770330578514E-2</v>
      </c>
      <c r="IT65">
        <f t="shared" si="170"/>
        <v>4840000</v>
      </c>
      <c r="IV65" s="3">
        <f t="shared" si="181"/>
        <v>1.4881900454168082E-2</v>
      </c>
      <c r="IW65" s="3">
        <f t="shared" si="182"/>
        <v>2.8949640206988946E-2</v>
      </c>
      <c r="IY65" s="3">
        <f t="shared" si="171"/>
        <v>1</v>
      </c>
      <c r="IZ65" s="3">
        <f t="shared" si="172"/>
        <v>1</v>
      </c>
      <c r="JA65" s="3">
        <f t="shared" si="113"/>
        <v>1</v>
      </c>
      <c r="JB65" s="3">
        <f t="shared" si="114"/>
        <v>1</v>
      </c>
      <c r="JC65" s="3">
        <f t="shared" si="115"/>
        <v>1</v>
      </c>
      <c r="JD65" s="3">
        <f t="shared" si="116"/>
        <v>1</v>
      </c>
      <c r="JE65" s="3">
        <f t="shared" si="117"/>
        <v>1</v>
      </c>
      <c r="JF65" s="3">
        <f t="shared" si="118"/>
        <v>1</v>
      </c>
      <c r="JG65" s="3">
        <f t="shared" si="119"/>
        <v>1</v>
      </c>
      <c r="JH65" s="3">
        <f t="shared" si="120"/>
        <v>1</v>
      </c>
      <c r="JI65" s="3">
        <f t="shared" si="121"/>
        <v>1</v>
      </c>
      <c r="JJ65" s="3">
        <f t="shared" si="122"/>
        <v>1</v>
      </c>
      <c r="JK65" s="3">
        <f t="shared" si="123"/>
        <v>1</v>
      </c>
      <c r="JL65" s="3">
        <f t="shared" si="124"/>
        <v>1</v>
      </c>
      <c r="JM65" s="3">
        <f t="shared" si="125"/>
        <v>1</v>
      </c>
      <c r="JN65" s="3">
        <f t="shared" si="126"/>
        <v>1</v>
      </c>
      <c r="JO65" s="3">
        <f t="shared" si="127"/>
        <v>1</v>
      </c>
      <c r="JP65" s="3">
        <f t="shared" si="128"/>
        <v>1</v>
      </c>
      <c r="JQ65" s="3">
        <f t="shared" si="129"/>
        <v>1</v>
      </c>
      <c r="JR65" s="3">
        <f t="shared" si="130"/>
        <v>1</v>
      </c>
      <c r="JS65" s="3">
        <f t="shared" si="131"/>
        <v>1</v>
      </c>
      <c r="JT65" s="3">
        <f t="shared" si="132"/>
        <v>1</v>
      </c>
      <c r="JU65" s="3">
        <f t="shared" si="133"/>
        <v>0.95</v>
      </c>
      <c r="JV65" s="3">
        <f t="shared" si="134"/>
        <v>0.67</v>
      </c>
      <c r="JW65" s="14">
        <f t="shared" si="173"/>
        <v>0</v>
      </c>
      <c r="JX65" s="1">
        <f t="shared" si="174"/>
        <v>0</v>
      </c>
      <c r="JY65" s="1">
        <f t="shared" si="175"/>
        <v>0</v>
      </c>
      <c r="JZ65" s="11">
        <f t="shared" si="176"/>
        <v>0</v>
      </c>
      <c r="KA65" s="11">
        <f t="shared" si="177"/>
        <v>0</v>
      </c>
      <c r="KB65" s="3">
        <f t="shared" si="178"/>
        <v>0</v>
      </c>
      <c r="KC65" s="3">
        <f t="shared" si="179"/>
        <v>0</v>
      </c>
      <c r="KD65" s="3">
        <v>13</v>
      </c>
      <c r="KE65" s="3">
        <f t="shared" si="180"/>
        <v>349305.20153846155</v>
      </c>
      <c r="KF65" s="3">
        <f t="shared" si="135"/>
        <v>329817.57461538457</v>
      </c>
      <c r="KG65" s="3">
        <f t="shared" si="136"/>
        <v>305220.49153846153</v>
      </c>
      <c r="KH65" s="3">
        <f t="shared" si="137"/>
        <v>297201.10538461537</v>
      </c>
      <c r="KI65" s="3">
        <f t="shared" si="138"/>
        <v>286782.01</v>
      </c>
      <c r="KJ65" s="3">
        <f t="shared" si="139"/>
        <v>275096.24307692307</v>
      </c>
      <c r="KK65" s="3">
        <f t="shared" si="140"/>
        <v>258905.81307692308</v>
      </c>
      <c r="KL65" s="3">
        <f t="shared" si="141"/>
        <v>243024.87923076923</v>
      </c>
      <c r="KM65" s="3">
        <f t="shared" si="142"/>
        <v>221555.05923076923</v>
      </c>
      <c r="KN65" s="3">
        <f t="shared" si="143"/>
        <v>200783.96461538461</v>
      </c>
      <c r="KO65" s="3">
        <f t="shared" si="144"/>
        <v>172162.63615384616</v>
      </c>
      <c r="KP65" s="3">
        <f t="shared" si="145"/>
        <v>148828.79769230771</v>
      </c>
      <c r="KQ65" s="3">
        <f t="shared" si="146"/>
        <v>118884.75307692308</v>
      </c>
      <c r="KR65" s="3">
        <f t="shared" si="147"/>
        <v>95981.525384615394</v>
      </c>
      <c r="KS65" s="3">
        <f t="shared" si="148"/>
        <v>66633.299230769233</v>
      </c>
      <c r="KT65" s="3">
        <f t="shared" si="149"/>
        <v>48770.968461538461</v>
      </c>
      <c r="KU65" s="3">
        <f t="shared" si="150"/>
        <v>29237.599999999999</v>
      </c>
      <c r="KV65" s="3">
        <f t="shared" si="151"/>
        <v>18562.710769230769</v>
      </c>
      <c r="KW65" s="3">
        <f t="shared" si="152"/>
        <v>7755.1338461538462</v>
      </c>
      <c r="KX65" s="3">
        <f t="shared" si="153"/>
        <v>3773.1776923076923</v>
      </c>
      <c r="KY65" s="3">
        <f t="shared" si="154"/>
        <v>1064.0723076923077</v>
      </c>
      <c r="KZ65" s="3">
        <f t="shared" si="155"/>
        <v>307.6476923076923</v>
      </c>
      <c r="LA65" s="3">
        <f t="shared" si="156"/>
        <v>1.6858299592307693</v>
      </c>
      <c r="LB65" s="3">
        <f t="shared" si="157"/>
        <v>0.78645235384615375</v>
      </c>
    </row>
    <row r="66" spans="1:314">
      <c r="A66" s="7">
        <v>70</v>
      </c>
      <c r="B66" s="7">
        <v>699930</v>
      </c>
      <c r="C66" s="7">
        <v>489902004900</v>
      </c>
      <c r="D66" s="11">
        <f t="shared" si="158"/>
        <v>0</v>
      </c>
      <c r="E66" s="11">
        <f t="shared" si="159"/>
        <v>0.99990000000000001</v>
      </c>
      <c r="F66" s="11">
        <f t="shared" si="160"/>
        <v>699930</v>
      </c>
      <c r="G66" s="11">
        <f t="shared" si="161"/>
        <v>699930</v>
      </c>
      <c r="H66" s="11">
        <f t="shared" si="162"/>
        <v>0.99990000000000001</v>
      </c>
      <c r="I66" s="11">
        <f t="shared" si="163"/>
        <v>0.99990000000000001</v>
      </c>
      <c r="J66" s="1"/>
      <c r="K66" s="7">
        <v>10000</v>
      </c>
      <c r="L66" s="7">
        <v>100000000</v>
      </c>
      <c r="M66" s="1"/>
      <c r="N66" s="7">
        <v>39576.54</v>
      </c>
      <c r="O66" s="7">
        <v>44594.1</v>
      </c>
      <c r="P66" s="7">
        <v>0</v>
      </c>
      <c r="Q66" s="7">
        <v>0</v>
      </c>
      <c r="R66" s="11">
        <f t="shared" si="108"/>
        <v>0</v>
      </c>
      <c r="S66" s="11">
        <f t="shared" si="164"/>
        <v>0</v>
      </c>
      <c r="T66" s="11">
        <f t="shared" si="165"/>
        <v>0</v>
      </c>
      <c r="U66" s="1"/>
      <c r="V66" s="1"/>
      <c r="W66" s="5">
        <v>0</v>
      </c>
      <c r="X66" s="5">
        <f t="shared" si="109"/>
        <v>0</v>
      </c>
      <c r="Y66" s="5">
        <f t="shared" si="110"/>
        <v>5.3179799999999999E-2</v>
      </c>
      <c r="Z66" s="5">
        <v>0</v>
      </c>
      <c r="AA66" s="5">
        <v>0</v>
      </c>
      <c r="AB66" s="1"/>
      <c r="AC66" s="5">
        <v>37225.86</v>
      </c>
      <c r="AD66" s="1"/>
      <c r="AE66" s="1"/>
      <c r="AF66" s="5">
        <v>2.6847878700000001</v>
      </c>
      <c r="AG66" s="12">
        <v>8.3101851851851859E-4</v>
      </c>
      <c r="AH66" s="5">
        <v>1</v>
      </c>
      <c r="AI66" s="5">
        <v>1</v>
      </c>
      <c r="AJ66" s="5">
        <v>1.03</v>
      </c>
      <c r="AK66" s="5">
        <v>1.0900000000000001</v>
      </c>
      <c r="AL66" s="5">
        <v>1.3</v>
      </c>
      <c r="AM66" s="5">
        <v>1.96</v>
      </c>
      <c r="AN66" s="5">
        <v>1.37</v>
      </c>
      <c r="AO66" s="5">
        <v>2.21</v>
      </c>
      <c r="AP66" s="5">
        <v>1.51</v>
      </c>
      <c r="AQ66" s="5">
        <v>2.77</v>
      </c>
      <c r="AR66" s="5">
        <v>1.73</v>
      </c>
      <c r="AS66" s="5">
        <v>3.69</v>
      </c>
      <c r="AT66" s="5">
        <v>1.86</v>
      </c>
      <c r="AU66" s="5">
        <v>4.42</v>
      </c>
      <c r="AV66" s="5">
        <v>2.25</v>
      </c>
      <c r="AW66" s="5">
        <v>7.09</v>
      </c>
      <c r="AX66" s="5">
        <v>3.01</v>
      </c>
      <c r="AY66" s="5">
        <v>13.23</v>
      </c>
      <c r="AZ66" s="5">
        <v>3.61</v>
      </c>
      <c r="BA66" s="5">
        <v>17.93</v>
      </c>
      <c r="BB66" s="5">
        <v>4.78</v>
      </c>
      <c r="BC66" s="5">
        <v>30.9</v>
      </c>
      <c r="BD66" s="5">
        <v>5.38</v>
      </c>
      <c r="BE66" s="5">
        <v>38.4</v>
      </c>
      <c r="BF66" s="5">
        <v>7.51</v>
      </c>
      <c r="BG66" s="5">
        <v>80.25</v>
      </c>
      <c r="BH66" s="5">
        <v>9.91</v>
      </c>
      <c r="BI66" s="5">
        <v>138.43</v>
      </c>
      <c r="BJ66" s="5">
        <v>13.36</v>
      </c>
      <c r="BK66" s="5">
        <v>236.84</v>
      </c>
      <c r="BL66" s="5">
        <v>17.05</v>
      </c>
      <c r="BM66" s="7">
        <v>377.41</v>
      </c>
      <c r="BN66" s="7">
        <v>24.87</v>
      </c>
      <c r="BO66" s="7">
        <v>868.81</v>
      </c>
      <c r="BP66" s="7">
        <v>34.04</v>
      </c>
      <c r="BQ66" s="7">
        <v>1594.38</v>
      </c>
      <c r="BR66" s="7">
        <v>55.24</v>
      </c>
      <c r="BS66" s="7">
        <v>3886.7</v>
      </c>
      <c r="BT66" s="7">
        <v>79.150000000000006</v>
      </c>
      <c r="BU66" s="7">
        <v>7363.95</v>
      </c>
      <c r="BV66" s="7">
        <v>120.78</v>
      </c>
      <c r="BW66" s="7">
        <v>16997.3</v>
      </c>
      <c r="BX66" s="7">
        <v>187.06</v>
      </c>
      <c r="BY66" s="7">
        <v>39041.480000000003</v>
      </c>
      <c r="BZ66" s="7">
        <v>1219.7446809999999</v>
      </c>
      <c r="CA66" s="7">
        <v>3500024.4679999999</v>
      </c>
      <c r="CB66" s="7">
        <v>1883.5</v>
      </c>
      <c r="CC66" s="7">
        <v>7338135.0159999998</v>
      </c>
      <c r="CD66" s="1"/>
      <c r="CE66" s="1"/>
      <c r="CF66" s="1"/>
      <c r="CG66" s="1"/>
      <c r="CH66" s="7">
        <v>2.2599999999999998</v>
      </c>
      <c r="CI66" s="7">
        <v>7.46</v>
      </c>
      <c r="CJ66" s="7">
        <v>17.350000000000001</v>
      </c>
      <c r="CK66" s="7">
        <v>605.92999999999995</v>
      </c>
      <c r="CL66" s="7">
        <v>45.17</v>
      </c>
      <c r="CM66" s="7">
        <v>3545.43</v>
      </c>
      <c r="CN66" s="7">
        <v>53.85</v>
      </c>
      <c r="CO66" s="7">
        <v>4890.3900000000003</v>
      </c>
      <c r="CP66" s="7">
        <v>65.16</v>
      </c>
      <c r="CQ66" s="7">
        <v>7070.36</v>
      </c>
      <c r="CR66" s="7">
        <v>81.040000000000006</v>
      </c>
      <c r="CS66" s="7">
        <v>10131.1</v>
      </c>
      <c r="CT66" s="7">
        <v>92.89</v>
      </c>
      <c r="CU66" s="7">
        <v>13675.45</v>
      </c>
      <c r="CV66" s="7">
        <v>119.39</v>
      </c>
      <c r="CW66" s="7">
        <v>23835.73</v>
      </c>
      <c r="CX66" s="7">
        <v>173.01</v>
      </c>
      <c r="CY66" s="7">
        <v>51663.09</v>
      </c>
      <c r="CZ66" s="7">
        <v>218.15</v>
      </c>
      <c r="DA66" s="7">
        <v>72110.33</v>
      </c>
      <c r="DB66" s="7">
        <v>300.70999999999998</v>
      </c>
      <c r="DC66" s="7">
        <v>129846.39</v>
      </c>
      <c r="DD66" s="7">
        <v>341.3</v>
      </c>
      <c r="DE66" s="7">
        <v>163459.51999999999</v>
      </c>
      <c r="DF66" s="7">
        <v>487.76</v>
      </c>
      <c r="DG66" s="7">
        <v>353951.62</v>
      </c>
      <c r="DH66" s="7">
        <v>655.89</v>
      </c>
      <c r="DI66" s="7">
        <v>627020.87</v>
      </c>
      <c r="DJ66" s="7">
        <v>901.3</v>
      </c>
      <c r="DK66" s="7">
        <v>1100209.98</v>
      </c>
      <c r="DL66" s="7">
        <v>1159.72</v>
      </c>
      <c r="DM66" s="7">
        <v>1770036.4</v>
      </c>
      <c r="DN66" s="7">
        <v>1710.88</v>
      </c>
      <c r="DO66" s="7">
        <v>4165512.26</v>
      </c>
      <c r="DP66" s="7">
        <v>2348.4499999999998</v>
      </c>
      <c r="DQ66" s="7">
        <v>7651853.9299999997</v>
      </c>
      <c r="DR66" s="7">
        <v>3829.92</v>
      </c>
      <c r="DS66" s="7">
        <v>18758387.199999999</v>
      </c>
      <c r="DT66" s="7">
        <v>5504.12</v>
      </c>
      <c r="DU66" s="7">
        <v>35691211.219999999</v>
      </c>
      <c r="DV66" s="7">
        <v>8417.16</v>
      </c>
      <c r="DW66" s="7">
        <v>82663910.620000005</v>
      </c>
      <c r="DX66" s="7">
        <v>13060.36</v>
      </c>
      <c r="DY66" s="7">
        <v>190460054.90000001</v>
      </c>
      <c r="DZ66" s="7">
        <v>85349.340429999997</v>
      </c>
      <c r="EA66" s="7">
        <v>17144845425</v>
      </c>
      <c r="EB66" s="7">
        <v>131809.16130000001</v>
      </c>
      <c r="EC66" s="7">
        <v>35947061476</v>
      </c>
      <c r="ED66" s="11">
        <f t="shared" si="166"/>
        <v>18573406473.390579</v>
      </c>
      <c r="EE66" s="11">
        <f t="shared" si="167"/>
        <v>85423.395502498577</v>
      </c>
      <c r="EF66" s="11">
        <f t="shared" si="168"/>
        <v>178194.92709750144</v>
      </c>
      <c r="EG66" s="1"/>
      <c r="EH66" s="7">
        <v>72.876429999999999</v>
      </c>
      <c r="EI66" s="7">
        <v>92.179500000000004</v>
      </c>
      <c r="EJ66" s="7">
        <v>96.844700000000003</v>
      </c>
      <c r="EK66" s="7">
        <v>98.25752</v>
      </c>
      <c r="EL66" s="7">
        <v>99.201880000000003</v>
      </c>
      <c r="EM66" s="7">
        <v>100.26002</v>
      </c>
      <c r="EN66" s="7">
        <v>100.86721</v>
      </c>
      <c r="EO66" s="7">
        <v>101.5069</v>
      </c>
      <c r="EP66" s="7">
        <v>103.00096000000001</v>
      </c>
      <c r="EQ66" s="7">
        <v>104.0091</v>
      </c>
      <c r="ER66" s="7">
        <v>105.56713999999999</v>
      </c>
      <c r="ES66" s="7">
        <v>106.40980999999999</v>
      </c>
      <c r="ET66" s="7">
        <v>107.6103</v>
      </c>
      <c r="EU66" s="7">
        <v>108.52095</v>
      </c>
      <c r="EV66" s="7">
        <v>109.76719</v>
      </c>
      <c r="EW66" s="7">
        <v>110.77339000000001</v>
      </c>
      <c r="EX66" s="7">
        <v>111.78701</v>
      </c>
      <c r="EY66" s="7">
        <v>112.63231</v>
      </c>
      <c r="EZ66" s="7">
        <v>114.0581</v>
      </c>
      <c r="FA66" s="7">
        <v>115.10316</v>
      </c>
      <c r="FB66" s="7">
        <v>116.09292000000001</v>
      </c>
      <c r="FC66" s="7">
        <v>116.92373000000001</v>
      </c>
      <c r="FD66" s="7">
        <v>117.82899999999999</v>
      </c>
      <c r="FE66" s="7">
        <v>117.834</v>
      </c>
      <c r="FF66" s="1"/>
      <c r="FG66" s="7">
        <v>100</v>
      </c>
      <c r="FH66" s="7">
        <v>100</v>
      </c>
      <c r="FI66" s="7">
        <v>100</v>
      </c>
      <c r="FJ66" s="7">
        <v>100</v>
      </c>
      <c r="FK66" s="7">
        <v>100</v>
      </c>
      <c r="FL66" s="7">
        <v>100</v>
      </c>
      <c r="FM66" s="7">
        <v>100</v>
      </c>
      <c r="FN66" s="7">
        <v>100</v>
      </c>
      <c r="FO66" s="7">
        <v>100</v>
      </c>
      <c r="FP66" s="7">
        <v>100</v>
      </c>
      <c r="FQ66" s="7">
        <v>100</v>
      </c>
      <c r="FR66" s="7">
        <v>100</v>
      </c>
      <c r="FS66" s="7">
        <v>100</v>
      </c>
      <c r="FT66" s="7">
        <v>100</v>
      </c>
      <c r="FU66" s="7">
        <v>100</v>
      </c>
      <c r="FV66" s="7">
        <v>100</v>
      </c>
      <c r="FW66" s="7">
        <v>100</v>
      </c>
      <c r="FX66" s="7">
        <v>100</v>
      </c>
      <c r="FY66" s="7">
        <v>100</v>
      </c>
      <c r="FZ66" s="7">
        <v>100</v>
      </c>
      <c r="GA66" s="7">
        <v>100</v>
      </c>
      <c r="GB66" s="7">
        <v>100</v>
      </c>
      <c r="GC66" s="7">
        <v>94</v>
      </c>
      <c r="GD66" s="7">
        <v>62</v>
      </c>
      <c r="GE66" s="1"/>
      <c r="GF66" s="7">
        <v>5240087.0999999996</v>
      </c>
      <c r="GG66" s="7">
        <v>4961564.66</v>
      </c>
      <c r="GH66" s="7">
        <v>4605094.5999999996</v>
      </c>
      <c r="GI66" s="7">
        <v>4487370.12</v>
      </c>
      <c r="GJ66" s="7">
        <v>4333604.46</v>
      </c>
      <c r="GK66" s="7">
        <v>4159973.23</v>
      </c>
      <c r="GL66" s="7">
        <v>3918112.97</v>
      </c>
      <c r="GM66" s="7">
        <v>3679764.95</v>
      </c>
      <c r="GN66" s="7">
        <v>3356482.47</v>
      </c>
      <c r="GO66" s="7">
        <v>3042435.33</v>
      </c>
      <c r="GP66" s="7">
        <v>2608629.77</v>
      </c>
      <c r="GQ66" s="7">
        <v>2254525.88</v>
      </c>
      <c r="GR66" s="7">
        <v>1799827.68</v>
      </c>
      <c r="GS66" s="7">
        <v>1451869.4</v>
      </c>
      <c r="GT66" s="7">
        <v>1006247.89</v>
      </c>
      <c r="GU66" s="7">
        <v>735497.28</v>
      </c>
      <c r="GV66" s="7">
        <v>439984.13</v>
      </c>
      <c r="GW66" s="7">
        <v>278819.05</v>
      </c>
      <c r="GX66" s="7">
        <v>116091.17</v>
      </c>
      <c r="GY66" s="7">
        <v>56354.27</v>
      </c>
      <c r="GZ66" s="7">
        <v>15847.43</v>
      </c>
      <c r="HA66" s="7">
        <v>4568.8599999999997</v>
      </c>
      <c r="HB66" s="7">
        <v>25.159574469999999</v>
      </c>
      <c r="HC66" s="7">
        <v>12.46774194</v>
      </c>
      <c r="HD66" s="1"/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1"/>
      <c r="HS66" s="4" t="s">
        <v>45</v>
      </c>
      <c r="HT66" s="7">
        <v>71.867131069999999</v>
      </c>
      <c r="HU66" s="7">
        <v>5166.8589519999996</v>
      </c>
      <c r="HV66" s="1"/>
      <c r="HW66" s="7">
        <v>6.9374515600000004</v>
      </c>
      <c r="HX66" s="7">
        <v>247.5798222</v>
      </c>
      <c r="HY66" s="7">
        <v>7.1053625499999997</v>
      </c>
      <c r="HZ66" s="7">
        <v>260.07370800000001</v>
      </c>
      <c r="IA66" s="7">
        <v>7.1630487599999997</v>
      </c>
      <c r="IB66" s="7">
        <v>263.85426419999999</v>
      </c>
      <c r="IC66" s="7">
        <v>7.1822222599999996</v>
      </c>
      <c r="ID66" s="7">
        <v>266.07210709999998</v>
      </c>
      <c r="IE66" s="7">
        <v>7.2183742899999999</v>
      </c>
      <c r="IF66" s="7">
        <v>268.05292450000002</v>
      </c>
      <c r="IG66" s="7">
        <v>7.2057051300000001</v>
      </c>
      <c r="IH66" s="7">
        <v>269.19941949999998</v>
      </c>
      <c r="II66" s="7">
        <v>7.2291906499999996</v>
      </c>
      <c r="IJ66" s="7">
        <v>270.82593279999998</v>
      </c>
      <c r="IK66" s="7">
        <v>7.2442296099999997</v>
      </c>
      <c r="IL66" s="7">
        <v>271.727329</v>
      </c>
      <c r="IM66" s="7">
        <v>7.2799473800000003</v>
      </c>
      <c r="IN66" s="7">
        <v>273.72722720000002</v>
      </c>
      <c r="IO66" s="7">
        <v>0</v>
      </c>
      <c r="IP66" s="7">
        <v>0</v>
      </c>
      <c r="IS66" s="3">
        <f t="shared" si="169"/>
        <v>2.7233297789256199E-2</v>
      </c>
      <c r="IT66">
        <f t="shared" si="170"/>
        <v>4840000</v>
      </c>
      <c r="IV66" s="3">
        <f t="shared" si="181"/>
        <v>1.7649461880681522E-2</v>
      </c>
      <c r="IW66" s="3">
        <f t="shared" si="182"/>
        <v>3.6817133697830878E-2</v>
      </c>
      <c r="IY66" s="3">
        <f t="shared" si="171"/>
        <v>1</v>
      </c>
      <c r="IZ66" s="3">
        <f t="shared" si="172"/>
        <v>1</v>
      </c>
      <c r="JA66" s="3">
        <f t="shared" si="113"/>
        <v>1</v>
      </c>
      <c r="JB66" s="3">
        <f t="shared" si="114"/>
        <v>1</v>
      </c>
      <c r="JC66" s="3">
        <f t="shared" si="115"/>
        <v>1</v>
      </c>
      <c r="JD66" s="3">
        <f t="shared" si="116"/>
        <v>1</v>
      </c>
      <c r="JE66" s="3">
        <f t="shared" si="117"/>
        <v>1</v>
      </c>
      <c r="JF66" s="3">
        <f t="shared" si="118"/>
        <v>1</v>
      </c>
      <c r="JG66" s="3">
        <f t="shared" si="119"/>
        <v>1</v>
      </c>
      <c r="JH66" s="3">
        <f t="shared" si="120"/>
        <v>1</v>
      </c>
      <c r="JI66" s="3">
        <f t="shared" si="121"/>
        <v>1</v>
      </c>
      <c r="JJ66" s="3">
        <f t="shared" si="122"/>
        <v>1</v>
      </c>
      <c r="JK66" s="3">
        <f t="shared" si="123"/>
        <v>1</v>
      </c>
      <c r="JL66" s="3">
        <f t="shared" si="124"/>
        <v>1</v>
      </c>
      <c r="JM66" s="3">
        <f t="shared" si="125"/>
        <v>1</v>
      </c>
      <c r="JN66" s="3">
        <f t="shared" si="126"/>
        <v>1</v>
      </c>
      <c r="JO66" s="3">
        <f t="shared" si="127"/>
        <v>1</v>
      </c>
      <c r="JP66" s="3">
        <f t="shared" si="128"/>
        <v>1</v>
      </c>
      <c r="JQ66" s="3">
        <f t="shared" si="129"/>
        <v>1</v>
      </c>
      <c r="JR66" s="3">
        <f t="shared" si="130"/>
        <v>1</v>
      </c>
      <c r="JS66" s="3">
        <f t="shared" si="131"/>
        <v>1</v>
      </c>
      <c r="JT66" s="3">
        <f t="shared" si="132"/>
        <v>1</v>
      </c>
      <c r="JU66" s="3">
        <f t="shared" si="133"/>
        <v>0.94</v>
      </c>
      <c r="JV66" s="3">
        <f t="shared" si="134"/>
        <v>0.62</v>
      </c>
      <c r="JW66" s="14">
        <f t="shared" si="173"/>
        <v>0</v>
      </c>
      <c r="JX66" s="1">
        <f t="shared" si="174"/>
        <v>0</v>
      </c>
      <c r="JY66" s="1">
        <f t="shared" si="175"/>
        <v>0</v>
      </c>
      <c r="JZ66" s="11">
        <f t="shared" si="176"/>
        <v>0</v>
      </c>
      <c r="KA66" s="11">
        <f t="shared" si="177"/>
        <v>0</v>
      </c>
      <c r="KB66" s="3">
        <f t="shared" si="178"/>
        <v>0</v>
      </c>
      <c r="KC66" s="3">
        <f t="shared" si="179"/>
        <v>0</v>
      </c>
      <c r="KD66" s="3">
        <v>14</v>
      </c>
      <c r="KE66" s="3">
        <f t="shared" si="180"/>
        <v>374291.9357142857</v>
      </c>
      <c r="KF66" s="3">
        <f t="shared" si="135"/>
        <v>354397.47571428574</v>
      </c>
      <c r="KG66" s="3">
        <f t="shared" si="136"/>
        <v>328935.32857142854</v>
      </c>
      <c r="KH66" s="3">
        <f t="shared" si="137"/>
        <v>320526.43714285718</v>
      </c>
      <c r="KI66" s="3">
        <f t="shared" si="138"/>
        <v>309543.17571428569</v>
      </c>
      <c r="KJ66" s="3">
        <f t="shared" si="139"/>
        <v>297140.94500000001</v>
      </c>
      <c r="KK66" s="3">
        <f t="shared" si="140"/>
        <v>279865.21214285714</v>
      </c>
      <c r="KL66" s="3">
        <f t="shared" si="141"/>
        <v>262840.35357142857</v>
      </c>
      <c r="KM66" s="3">
        <f t="shared" si="142"/>
        <v>239748.74785714288</v>
      </c>
      <c r="KN66" s="3">
        <f t="shared" si="143"/>
        <v>217316.80928571429</v>
      </c>
      <c r="KO66" s="3">
        <f t="shared" si="144"/>
        <v>186330.69785714286</v>
      </c>
      <c r="KP66" s="3">
        <f t="shared" si="145"/>
        <v>161037.56285714285</v>
      </c>
      <c r="KQ66" s="3">
        <f t="shared" si="146"/>
        <v>128559.12</v>
      </c>
      <c r="KR66" s="3">
        <f t="shared" si="147"/>
        <v>103704.95714285714</v>
      </c>
      <c r="KS66" s="3">
        <f t="shared" si="148"/>
        <v>71874.849285714285</v>
      </c>
      <c r="KT66" s="3">
        <f t="shared" si="149"/>
        <v>52535.520000000004</v>
      </c>
      <c r="KU66" s="3">
        <f t="shared" si="150"/>
        <v>31427.437857142857</v>
      </c>
      <c r="KV66" s="3">
        <f t="shared" si="151"/>
        <v>19915.646428571428</v>
      </c>
      <c r="KW66" s="3">
        <f t="shared" si="152"/>
        <v>8292.2264285714282</v>
      </c>
      <c r="KX66" s="3">
        <f t="shared" si="153"/>
        <v>4025.3049999999998</v>
      </c>
      <c r="KY66" s="3">
        <f t="shared" si="154"/>
        <v>1131.9592857142857</v>
      </c>
      <c r="KZ66" s="3">
        <f t="shared" si="155"/>
        <v>326.34714285714284</v>
      </c>
      <c r="LA66" s="3">
        <f t="shared" si="156"/>
        <v>1.7971124621428571</v>
      </c>
      <c r="LB66" s="3">
        <f t="shared" si="157"/>
        <v>0.8905529957142857</v>
      </c>
    </row>
    <row r="67" spans="1:314">
      <c r="A67" s="7">
        <v>75</v>
      </c>
      <c r="B67" s="7">
        <v>749925</v>
      </c>
      <c r="C67" s="7">
        <v>562387505625</v>
      </c>
      <c r="D67" s="11">
        <f t="shared" si="158"/>
        <v>0</v>
      </c>
      <c r="E67" s="11">
        <f t="shared" si="159"/>
        <v>0.99990000000000001</v>
      </c>
      <c r="F67" s="11">
        <f t="shared" si="160"/>
        <v>749925</v>
      </c>
      <c r="G67" s="11">
        <f t="shared" si="161"/>
        <v>749925</v>
      </c>
      <c r="H67" s="11">
        <f t="shared" si="162"/>
        <v>0.99990000000000001</v>
      </c>
      <c r="I67" s="11">
        <f t="shared" si="163"/>
        <v>0.99990000000000001</v>
      </c>
      <c r="J67" s="1"/>
      <c r="K67" s="7">
        <v>10000</v>
      </c>
      <c r="L67" s="7">
        <v>100000000</v>
      </c>
      <c r="M67" s="1"/>
      <c r="N67" s="7">
        <v>42442.64</v>
      </c>
      <c r="O67" s="7">
        <v>47803.74</v>
      </c>
      <c r="P67" s="7">
        <v>0</v>
      </c>
      <c r="Q67" s="7">
        <v>0</v>
      </c>
      <c r="R67" s="11">
        <f t="shared" si="108"/>
        <v>0</v>
      </c>
      <c r="S67" s="11">
        <f t="shared" si="164"/>
        <v>0</v>
      </c>
      <c r="T67" s="11">
        <f t="shared" si="165"/>
        <v>0</v>
      </c>
      <c r="U67" s="1"/>
      <c r="V67" s="1"/>
      <c r="W67" s="5">
        <v>0</v>
      </c>
      <c r="X67" s="5">
        <f t="shared" si="109"/>
        <v>0</v>
      </c>
      <c r="Y67" s="5">
        <f t="shared" si="110"/>
        <v>5.3239493333333339E-2</v>
      </c>
      <c r="Z67" s="5">
        <v>0</v>
      </c>
      <c r="AA67" s="5">
        <v>0</v>
      </c>
      <c r="AB67" s="1"/>
      <c r="AC67" s="5">
        <v>39929.620000000003</v>
      </c>
      <c r="AD67" s="1"/>
      <c r="AE67" s="1"/>
      <c r="AF67" s="5">
        <v>2.6943990900000001</v>
      </c>
      <c r="AG67" s="12">
        <v>8.6805555555555551E-4</v>
      </c>
      <c r="AH67" s="5">
        <v>1</v>
      </c>
      <c r="AI67" s="5">
        <v>1</v>
      </c>
      <c r="AJ67" s="5">
        <v>1.02</v>
      </c>
      <c r="AK67" s="5">
        <v>1.06</v>
      </c>
      <c r="AL67" s="5">
        <v>1.3</v>
      </c>
      <c r="AM67" s="5">
        <v>2.06</v>
      </c>
      <c r="AN67" s="5">
        <v>1.42</v>
      </c>
      <c r="AO67" s="5">
        <v>2.46</v>
      </c>
      <c r="AP67" s="5">
        <v>1.63</v>
      </c>
      <c r="AQ67" s="5">
        <v>3.33</v>
      </c>
      <c r="AR67" s="5">
        <v>1.79</v>
      </c>
      <c r="AS67" s="5">
        <v>3.99</v>
      </c>
      <c r="AT67" s="5">
        <v>2.17</v>
      </c>
      <c r="AU67" s="5">
        <v>5.95</v>
      </c>
      <c r="AV67" s="5">
        <v>2.39</v>
      </c>
      <c r="AW67" s="5">
        <v>7.07</v>
      </c>
      <c r="AX67" s="5">
        <v>2.78</v>
      </c>
      <c r="AY67" s="5">
        <v>10.16</v>
      </c>
      <c r="AZ67" s="5">
        <v>3.35</v>
      </c>
      <c r="BA67" s="5">
        <v>14.77</v>
      </c>
      <c r="BB67" s="5">
        <v>4.3</v>
      </c>
      <c r="BC67" s="5">
        <v>25.2</v>
      </c>
      <c r="BD67" s="5">
        <v>5.09</v>
      </c>
      <c r="BE67" s="5">
        <v>34.630000000000003</v>
      </c>
      <c r="BF67" s="5">
        <v>6.97</v>
      </c>
      <c r="BG67" s="5">
        <v>64.27</v>
      </c>
      <c r="BH67" s="5">
        <v>8.83</v>
      </c>
      <c r="BI67" s="5">
        <v>104.73</v>
      </c>
      <c r="BJ67" s="5">
        <v>13.21</v>
      </c>
      <c r="BK67" s="5">
        <v>244.85</v>
      </c>
      <c r="BL67" s="5">
        <v>18.97</v>
      </c>
      <c r="BM67" s="7">
        <v>495.69</v>
      </c>
      <c r="BN67" s="7">
        <v>30.14</v>
      </c>
      <c r="BO67" s="7">
        <v>1246</v>
      </c>
      <c r="BP67" s="7">
        <v>36.24</v>
      </c>
      <c r="BQ67" s="7">
        <v>1716.02</v>
      </c>
      <c r="BR67" s="7">
        <v>57.88</v>
      </c>
      <c r="BS67" s="7">
        <v>3977.3</v>
      </c>
      <c r="BT67" s="7">
        <v>79.67</v>
      </c>
      <c r="BU67" s="7">
        <v>7385.65</v>
      </c>
      <c r="BV67" s="7">
        <v>129.75</v>
      </c>
      <c r="BW67" s="7">
        <v>18852.61</v>
      </c>
      <c r="BX67" s="7">
        <v>177.23</v>
      </c>
      <c r="BY67" s="7">
        <v>35417.449999999997</v>
      </c>
      <c r="BZ67" s="7">
        <v>1145.0967740000001</v>
      </c>
      <c r="CA67" s="7">
        <v>3992320.7960000001</v>
      </c>
      <c r="CB67" s="7">
        <v>1830.0921049999999</v>
      </c>
      <c r="CC67" s="7">
        <v>8290678.3550000004</v>
      </c>
      <c r="CD67" s="1"/>
      <c r="CE67" s="1"/>
      <c r="CF67" s="1"/>
      <c r="CG67" s="1"/>
      <c r="CH67" s="7">
        <v>2.09</v>
      </c>
      <c r="CI67" s="7">
        <v>7.47</v>
      </c>
      <c r="CJ67" s="7">
        <v>22.2</v>
      </c>
      <c r="CK67" s="7">
        <v>853.96</v>
      </c>
      <c r="CL67" s="7">
        <v>57.58</v>
      </c>
      <c r="CM67" s="7">
        <v>5659.72</v>
      </c>
      <c r="CN67" s="7">
        <v>66.34</v>
      </c>
      <c r="CO67" s="7">
        <v>6878.86</v>
      </c>
      <c r="CP67" s="7">
        <v>80.44</v>
      </c>
      <c r="CQ67" s="7">
        <v>9988.2000000000007</v>
      </c>
      <c r="CR67" s="7">
        <v>94.96</v>
      </c>
      <c r="CS67" s="7">
        <v>13409.6</v>
      </c>
      <c r="CT67" s="7">
        <v>123.1</v>
      </c>
      <c r="CU67" s="7">
        <v>21730.66</v>
      </c>
      <c r="CV67" s="7">
        <v>141.03</v>
      </c>
      <c r="CW67" s="7">
        <v>27719.51</v>
      </c>
      <c r="CX67" s="7">
        <v>169.66</v>
      </c>
      <c r="CY67" s="7">
        <v>42310.8</v>
      </c>
      <c r="CZ67" s="7">
        <v>212.34</v>
      </c>
      <c r="DA67" s="7">
        <v>64787.06</v>
      </c>
      <c r="DB67" s="7">
        <v>285.83</v>
      </c>
      <c r="DC67" s="7">
        <v>120457.41</v>
      </c>
      <c r="DD67" s="7">
        <v>343.33</v>
      </c>
      <c r="DE67" s="7">
        <v>167422.81</v>
      </c>
      <c r="DF67" s="7">
        <v>487.45</v>
      </c>
      <c r="DG67" s="7">
        <v>326677.87</v>
      </c>
      <c r="DH67" s="7">
        <v>627.75</v>
      </c>
      <c r="DI67" s="7">
        <v>542113.65</v>
      </c>
      <c r="DJ67" s="7">
        <v>951.5</v>
      </c>
      <c r="DK67" s="7">
        <v>1297102.8799999999</v>
      </c>
      <c r="DL67" s="7">
        <v>1384.79</v>
      </c>
      <c r="DM67" s="7">
        <v>2684976.83</v>
      </c>
      <c r="DN67" s="7">
        <v>2221.33</v>
      </c>
      <c r="DO67" s="7">
        <v>6823466.6100000003</v>
      </c>
      <c r="DP67" s="7">
        <v>2683.01</v>
      </c>
      <c r="DQ67" s="7">
        <v>9470140.1699999999</v>
      </c>
      <c r="DR67" s="7">
        <v>4304.92</v>
      </c>
      <c r="DS67" s="7">
        <v>22064436.120000001</v>
      </c>
      <c r="DT67" s="7">
        <v>5936.63</v>
      </c>
      <c r="DU67" s="7">
        <v>41080857.969999999</v>
      </c>
      <c r="DV67" s="7">
        <v>9691.2000000000007</v>
      </c>
      <c r="DW67" s="7">
        <v>105270534</v>
      </c>
      <c r="DX67" s="7">
        <v>13253.86</v>
      </c>
      <c r="DY67" s="7">
        <v>198224042.09999999</v>
      </c>
      <c r="DZ67" s="7">
        <v>85845.182799999995</v>
      </c>
      <c r="EA67" s="7">
        <v>22449912401</v>
      </c>
      <c r="EB67" s="7">
        <v>137217.67110000001</v>
      </c>
      <c r="EC67" s="7">
        <v>46624982050</v>
      </c>
      <c r="ED67" s="11">
        <f t="shared" si="166"/>
        <v>27796292787.892223</v>
      </c>
      <c r="EE67" s="11">
        <f t="shared" si="167"/>
        <v>85964.417888777942</v>
      </c>
      <c r="EF67" s="11">
        <f t="shared" si="168"/>
        <v>188470.92431122207</v>
      </c>
      <c r="EG67" s="1"/>
      <c r="EH67" s="7">
        <v>69.767129999999995</v>
      </c>
      <c r="EI67" s="7">
        <v>92.081360000000004</v>
      </c>
      <c r="EJ67" s="7">
        <v>97.372879999999995</v>
      </c>
      <c r="EK67" s="7">
        <v>98.260530000000003</v>
      </c>
      <c r="EL67" s="7">
        <v>99.04195</v>
      </c>
      <c r="EM67" s="7">
        <v>100.25342000000001</v>
      </c>
      <c r="EN67" s="7">
        <v>101.72073</v>
      </c>
      <c r="EO67" s="7">
        <v>102.62349</v>
      </c>
      <c r="EP67" s="7">
        <v>103.35388</v>
      </c>
      <c r="EQ67" s="7">
        <v>104.52195</v>
      </c>
      <c r="ER67" s="7">
        <v>105.56296</v>
      </c>
      <c r="ES67" s="7">
        <v>106.38088999999999</v>
      </c>
      <c r="ET67" s="7">
        <v>107.50042000000001</v>
      </c>
      <c r="EU67" s="7">
        <v>108.42699</v>
      </c>
      <c r="EV67" s="7">
        <v>109.61098</v>
      </c>
      <c r="EW67" s="7">
        <v>110.54859</v>
      </c>
      <c r="EX67" s="7">
        <v>111.90398999999999</v>
      </c>
      <c r="EY67" s="7">
        <v>112.58846</v>
      </c>
      <c r="EZ67" s="7">
        <v>113.96673</v>
      </c>
      <c r="FA67" s="7">
        <v>114.85446</v>
      </c>
      <c r="FB67" s="7">
        <v>116.12761</v>
      </c>
      <c r="FC67" s="7">
        <v>116.93162</v>
      </c>
      <c r="FD67" s="7">
        <v>117.8296989</v>
      </c>
      <c r="FE67" s="7">
        <v>117.834</v>
      </c>
      <c r="FF67" s="1"/>
      <c r="FG67" s="7">
        <v>100</v>
      </c>
      <c r="FH67" s="7">
        <v>100</v>
      </c>
      <c r="FI67" s="7">
        <v>100</v>
      </c>
      <c r="FJ67" s="7">
        <v>100</v>
      </c>
      <c r="FK67" s="7">
        <v>100</v>
      </c>
      <c r="FL67" s="7">
        <v>100</v>
      </c>
      <c r="FM67" s="7">
        <v>100</v>
      </c>
      <c r="FN67" s="7">
        <v>100</v>
      </c>
      <c r="FO67" s="7">
        <v>100</v>
      </c>
      <c r="FP67" s="7">
        <v>100</v>
      </c>
      <c r="FQ67" s="7">
        <v>100</v>
      </c>
      <c r="FR67" s="7">
        <v>100</v>
      </c>
      <c r="FS67" s="7">
        <v>100</v>
      </c>
      <c r="FT67" s="7">
        <v>100</v>
      </c>
      <c r="FU67" s="7">
        <v>100</v>
      </c>
      <c r="FV67" s="7">
        <v>100</v>
      </c>
      <c r="FW67" s="7">
        <v>100</v>
      </c>
      <c r="FX67" s="7">
        <v>100</v>
      </c>
      <c r="FY67" s="7">
        <v>100</v>
      </c>
      <c r="FZ67" s="7">
        <v>100</v>
      </c>
      <c r="GA67" s="7">
        <v>100</v>
      </c>
      <c r="GB67" s="7">
        <v>100</v>
      </c>
      <c r="GC67" s="7">
        <v>93</v>
      </c>
      <c r="GD67" s="7">
        <v>76</v>
      </c>
      <c r="GE67" s="1"/>
      <c r="GF67" s="7">
        <v>5989163.8600000003</v>
      </c>
      <c r="GG67" s="7">
        <v>5684889.4500000002</v>
      </c>
      <c r="GH67" s="7">
        <v>5291555.45</v>
      </c>
      <c r="GI67" s="7">
        <v>5159873.08</v>
      </c>
      <c r="GJ67" s="7">
        <v>4986868.43</v>
      </c>
      <c r="GK67" s="7">
        <v>4790772.4400000004</v>
      </c>
      <c r="GL67" s="7">
        <v>4516419.42</v>
      </c>
      <c r="GM67" s="7">
        <v>4243993.07</v>
      </c>
      <c r="GN67" s="7">
        <v>3872565.6</v>
      </c>
      <c r="GO67" s="7">
        <v>3511460.73</v>
      </c>
      <c r="GP67" s="7">
        <v>3011740.11</v>
      </c>
      <c r="GQ67" s="7">
        <v>2602345.91</v>
      </c>
      <c r="GR67" s="7">
        <v>2075743.58</v>
      </c>
      <c r="GS67" s="7">
        <v>1673286.34</v>
      </c>
      <c r="GT67" s="7">
        <v>1158567.67</v>
      </c>
      <c r="GU67" s="7">
        <v>845662.5</v>
      </c>
      <c r="GV67" s="7">
        <v>504447.08</v>
      </c>
      <c r="GW67" s="7">
        <v>319013.71999999997</v>
      </c>
      <c r="GX67" s="7">
        <v>132428.22</v>
      </c>
      <c r="GY67" s="7">
        <v>64099.26</v>
      </c>
      <c r="GZ67" s="7">
        <v>17920.55</v>
      </c>
      <c r="HA67" s="7">
        <v>5148.26</v>
      </c>
      <c r="HB67" s="7">
        <v>28.6344086</v>
      </c>
      <c r="HC67" s="7">
        <v>11.56578947</v>
      </c>
      <c r="HD67" s="1"/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1"/>
      <c r="HS67" s="4" t="s">
        <v>42</v>
      </c>
      <c r="HT67" s="7">
        <v>75.891321970000007</v>
      </c>
      <c r="HU67" s="7">
        <v>5774.6811909999997</v>
      </c>
      <c r="HV67" s="1"/>
      <c r="HW67" s="7">
        <v>7.3604952099999998</v>
      </c>
      <c r="HX67" s="7">
        <v>302.45505930000002</v>
      </c>
      <c r="HY67" s="7">
        <v>7.5441357099999999</v>
      </c>
      <c r="HZ67" s="7">
        <v>317.69897479999997</v>
      </c>
      <c r="IA67" s="7">
        <v>7.6720200299999997</v>
      </c>
      <c r="IB67" s="7">
        <v>324.28355779999998</v>
      </c>
      <c r="IC67" s="7">
        <v>7.57838908</v>
      </c>
      <c r="ID67" s="7">
        <v>323.61145670000002</v>
      </c>
      <c r="IE67" s="7">
        <v>7.6102995599999996</v>
      </c>
      <c r="IF67" s="7">
        <v>326.10940740000001</v>
      </c>
      <c r="IG67" s="7">
        <v>7.6180650999999999</v>
      </c>
      <c r="IH67" s="7">
        <v>327.40345939999997</v>
      </c>
      <c r="II67" s="7">
        <v>7.6150916500000001</v>
      </c>
      <c r="IJ67" s="7">
        <v>328.9992656</v>
      </c>
      <c r="IK67" s="7">
        <v>7.6102810300000003</v>
      </c>
      <c r="IL67" s="7">
        <v>329.7106948</v>
      </c>
      <c r="IM67" s="7">
        <v>7.6278211000000002</v>
      </c>
      <c r="IN67" s="7">
        <v>331.96452360000001</v>
      </c>
      <c r="IO67" s="7">
        <v>0</v>
      </c>
      <c r="IP67" s="7">
        <v>0</v>
      </c>
      <c r="IS67" s="3">
        <f t="shared" si="169"/>
        <v>2.8350758491735538E-2</v>
      </c>
      <c r="IT67">
        <f t="shared" si="170"/>
        <v>4840000</v>
      </c>
      <c r="IV67" s="3">
        <f t="shared" si="181"/>
        <v>1.7761243365449989E-2</v>
      </c>
      <c r="IW67" s="3">
        <f t="shared" si="182"/>
        <v>3.894027361802109E-2</v>
      </c>
      <c r="IY67" s="3">
        <f t="shared" si="171"/>
        <v>1</v>
      </c>
      <c r="IZ67" s="3">
        <f t="shared" si="172"/>
        <v>1</v>
      </c>
      <c r="JA67" s="3">
        <f t="shared" si="113"/>
        <v>1</v>
      </c>
      <c r="JB67" s="3">
        <f t="shared" si="114"/>
        <v>1</v>
      </c>
      <c r="JC67" s="3">
        <f t="shared" si="115"/>
        <v>1</v>
      </c>
      <c r="JD67" s="3">
        <f t="shared" si="116"/>
        <v>1</v>
      </c>
      <c r="JE67" s="3">
        <f t="shared" si="117"/>
        <v>1</v>
      </c>
      <c r="JF67" s="3">
        <f t="shared" si="118"/>
        <v>1</v>
      </c>
      <c r="JG67" s="3">
        <f t="shared" si="119"/>
        <v>1</v>
      </c>
      <c r="JH67" s="3">
        <f t="shared" si="120"/>
        <v>1</v>
      </c>
      <c r="JI67" s="3">
        <f t="shared" si="121"/>
        <v>1</v>
      </c>
      <c r="JJ67" s="3">
        <f t="shared" si="122"/>
        <v>1</v>
      </c>
      <c r="JK67" s="3">
        <f t="shared" si="123"/>
        <v>1</v>
      </c>
      <c r="JL67" s="3">
        <f t="shared" si="124"/>
        <v>1</v>
      </c>
      <c r="JM67" s="3">
        <f t="shared" si="125"/>
        <v>1</v>
      </c>
      <c r="JN67" s="3">
        <f t="shared" si="126"/>
        <v>1</v>
      </c>
      <c r="JO67" s="3">
        <f t="shared" si="127"/>
        <v>1</v>
      </c>
      <c r="JP67" s="3">
        <f t="shared" si="128"/>
        <v>1</v>
      </c>
      <c r="JQ67" s="3">
        <f t="shared" si="129"/>
        <v>1</v>
      </c>
      <c r="JR67" s="3">
        <f t="shared" si="130"/>
        <v>1</v>
      </c>
      <c r="JS67" s="3">
        <f t="shared" si="131"/>
        <v>1</v>
      </c>
      <c r="JT67" s="3">
        <f t="shared" si="132"/>
        <v>1</v>
      </c>
      <c r="JU67" s="3">
        <f t="shared" si="133"/>
        <v>0.93</v>
      </c>
      <c r="JV67" s="3">
        <f t="shared" si="134"/>
        <v>0.76</v>
      </c>
      <c r="JW67" s="14">
        <f t="shared" si="173"/>
        <v>0</v>
      </c>
      <c r="JX67" s="1">
        <f t="shared" si="174"/>
        <v>0</v>
      </c>
      <c r="JY67" s="1">
        <f t="shared" si="175"/>
        <v>0</v>
      </c>
      <c r="JZ67" s="11">
        <f t="shared" si="176"/>
        <v>0</v>
      </c>
      <c r="KA67" s="11">
        <f t="shared" si="177"/>
        <v>0</v>
      </c>
      <c r="KB67" s="3">
        <f t="shared" si="178"/>
        <v>0</v>
      </c>
      <c r="KC67" s="3">
        <f t="shared" si="179"/>
        <v>0</v>
      </c>
      <c r="KD67" s="3">
        <v>15</v>
      </c>
      <c r="KE67" s="3">
        <f t="shared" si="180"/>
        <v>399277.59066666669</v>
      </c>
      <c r="KF67" s="3">
        <f t="shared" si="135"/>
        <v>378992.63</v>
      </c>
      <c r="KG67" s="3">
        <f t="shared" si="136"/>
        <v>352770.36333333334</v>
      </c>
      <c r="KH67" s="3">
        <f t="shared" si="137"/>
        <v>343991.53866666666</v>
      </c>
      <c r="KI67" s="3">
        <f t="shared" si="138"/>
        <v>332457.89533333329</v>
      </c>
      <c r="KJ67" s="3">
        <f t="shared" si="139"/>
        <v>319384.82933333336</v>
      </c>
      <c r="KK67" s="3">
        <f t="shared" si="140"/>
        <v>301094.62799999997</v>
      </c>
      <c r="KL67" s="3">
        <f t="shared" si="141"/>
        <v>282932.87133333337</v>
      </c>
      <c r="KM67" s="3">
        <f t="shared" si="142"/>
        <v>258171.04</v>
      </c>
      <c r="KN67" s="3">
        <f t="shared" si="143"/>
        <v>234097.38200000001</v>
      </c>
      <c r="KO67" s="3">
        <f t="shared" si="144"/>
        <v>200782.674</v>
      </c>
      <c r="KP67" s="3">
        <f t="shared" si="145"/>
        <v>173489.72733333334</v>
      </c>
      <c r="KQ67" s="3">
        <f t="shared" si="146"/>
        <v>138382.90533333333</v>
      </c>
      <c r="KR67" s="3">
        <f t="shared" si="147"/>
        <v>111552.42266666667</v>
      </c>
      <c r="KS67" s="3">
        <f t="shared" si="148"/>
        <v>77237.844666666657</v>
      </c>
      <c r="KT67" s="3">
        <f t="shared" si="149"/>
        <v>56377.5</v>
      </c>
      <c r="KU67" s="3">
        <f t="shared" si="150"/>
        <v>33629.805333333337</v>
      </c>
      <c r="KV67" s="3">
        <f t="shared" si="151"/>
        <v>21267.581333333332</v>
      </c>
      <c r="KW67" s="3">
        <f t="shared" si="152"/>
        <v>8828.5480000000007</v>
      </c>
      <c r="KX67" s="3">
        <f t="shared" si="153"/>
        <v>4273.2840000000006</v>
      </c>
      <c r="KY67" s="3">
        <f t="shared" si="154"/>
        <v>1194.7033333333334</v>
      </c>
      <c r="KZ67" s="3">
        <f t="shared" si="155"/>
        <v>343.21733333333333</v>
      </c>
      <c r="LA67" s="3">
        <f t="shared" si="156"/>
        <v>1.9089605733333335</v>
      </c>
      <c r="LB67" s="3">
        <f t="shared" si="157"/>
        <v>0.77105263133333335</v>
      </c>
    </row>
    <row r="68" spans="1:314">
      <c r="A68" s="7"/>
      <c r="B68" s="7"/>
      <c r="C68" s="7"/>
      <c r="D68" s="11"/>
      <c r="E68" s="11"/>
      <c r="F68" s="11"/>
      <c r="G68" s="11"/>
      <c r="H68" s="11"/>
      <c r="I68" s="11"/>
      <c r="J68" s="1"/>
      <c r="K68" s="7"/>
      <c r="L68" s="7"/>
      <c r="M68" s="1"/>
      <c r="N68" s="7"/>
      <c r="O68" s="7"/>
      <c r="P68" s="7"/>
      <c r="Q68" s="7"/>
      <c r="R68" s="11"/>
      <c r="S68" s="11"/>
      <c r="T68" s="11"/>
      <c r="U68" s="1"/>
      <c r="V68" s="1"/>
      <c r="W68" s="5"/>
      <c r="X68" s="5"/>
      <c r="Y68" s="5"/>
      <c r="Z68" s="5"/>
      <c r="AA68" s="5"/>
      <c r="AB68" s="1"/>
      <c r="AC68" s="5"/>
      <c r="AD68" s="1"/>
      <c r="AE68" s="1"/>
      <c r="AF68" s="5"/>
      <c r="AG68" s="12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1"/>
      <c r="CE68" s="1"/>
      <c r="CF68" s="1"/>
      <c r="CG68" s="1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11"/>
      <c r="EE68" s="11"/>
      <c r="EF68" s="11"/>
      <c r="EG68" s="1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1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1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1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1"/>
      <c r="HS68" s="4"/>
      <c r="HT68" s="7"/>
      <c r="HU68" s="7"/>
      <c r="HV68" s="1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T68"/>
      <c r="JW68" s="14"/>
      <c r="JX68" s="1"/>
      <c r="JY68" s="1"/>
      <c r="JZ68" s="11"/>
      <c r="KA68" s="11"/>
    </row>
    <row r="69" spans="1:314">
      <c r="A69" s="7"/>
      <c r="B69" s="7"/>
      <c r="C69" s="7"/>
      <c r="D69" s="11"/>
      <c r="E69" s="11"/>
      <c r="F69" s="11"/>
      <c r="G69" s="11"/>
      <c r="H69" s="11"/>
      <c r="I69" s="11"/>
      <c r="J69" s="1"/>
      <c r="K69" s="7"/>
      <c r="L69" s="7"/>
      <c r="M69" s="1"/>
      <c r="N69" s="7"/>
      <c r="O69" s="7"/>
      <c r="P69" s="7"/>
      <c r="Q69" s="7"/>
      <c r="R69" s="11"/>
      <c r="S69" s="11"/>
      <c r="T69" s="11"/>
      <c r="U69" s="1"/>
      <c r="V69" s="1"/>
      <c r="W69" s="5"/>
      <c r="X69" s="5"/>
      <c r="Y69" s="5"/>
      <c r="Z69" s="5"/>
      <c r="AA69" s="5"/>
      <c r="AB69" s="1"/>
      <c r="AC69" s="5"/>
      <c r="AD69" s="1"/>
      <c r="AE69" s="1"/>
      <c r="AF69" s="5"/>
      <c r="AG69" s="12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1"/>
      <c r="CE69" s="1"/>
      <c r="CF69" s="1"/>
      <c r="CG69" s="1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11"/>
      <c r="EE69" s="11"/>
      <c r="EF69" s="11"/>
      <c r="EG69" s="1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1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1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1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1"/>
      <c r="HS69" s="4"/>
      <c r="HT69" s="7"/>
      <c r="HU69" s="7"/>
      <c r="HV69" s="1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T69"/>
      <c r="JW69" s="14"/>
      <c r="JX69" s="1"/>
      <c r="JY69" s="1"/>
      <c r="JZ69" s="11"/>
      <c r="KA69" s="11"/>
    </row>
    <row r="70" spans="1:314">
      <c r="A70" s="7"/>
      <c r="B70" s="7"/>
      <c r="C70" s="7"/>
      <c r="D70" s="11"/>
      <c r="E70" s="11"/>
      <c r="F70" s="11"/>
      <c r="G70" s="11"/>
      <c r="H70" s="11"/>
      <c r="I70" s="11"/>
      <c r="J70" s="1"/>
      <c r="K70" s="7"/>
      <c r="L70" s="7"/>
      <c r="M70" s="1"/>
      <c r="N70" s="7"/>
      <c r="O70" s="7"/>
      <c r="P70" s="7"/>
      <c r="Q70" s="7"/>
      <c r="R70" s="11"/>
      <c r="S70" s="11"/>
      <c r="T70" s="11"/>
      <c r="U70" s="1"/>
      <c r="V70" s="1"/>
      <c r="W70" s="5"/>
      <c r="X70" s="5"/>
      <c r="Y70" s="5"/>
      <c r="Z70" s="5"/>
      <c r="AA70" s="5"/>
      <c r="AB70" s="1"/>
      <c r="AC70" s="5"/>
      <c r="AD70" s="1"/>
      <c r="AE70" s="1"/>
      <c r="AF70" s="5"/>
      <c r="AG70" s="12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1"/>
      <c r="CE70" s="1"/>
      <c r="CF70" s="1"/>
      <c r="CG70" s="1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11"/>
      <c r="EE70" s="11"/>
      <c r="EF70" s="11"/>
      <c r="EG70" s="1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1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1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1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1"/>
      <c r="HS70" s="4"/>
      <c r="HT70" s="7"/>
      <c r="HU70" s="7"/>
      <c r="HV70" s="1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T70"/>
      <c r="JW70" s="14"/>
      <c r="JX70" s="1"/>
      <c r="JY70" s="1"/>
      <c r="JZ70" s="11"/>
      <c r="KA70" s="11"/>
    </row>
    <row r="71" spans="1:314">
      <c r="A71" s="7"/>
      <c r="B71" s="7"/>
      <c r="C71" s="7"/>
      <c r="D71" s="11"/>
      <c r="E71" s="11"/>
      <c r="F71" s="11"/>
      <c r="G71" s="11"/>
      <c r="H71" s="11"/>
      <c r="I71" s="11"/>
      <c r="J71" s="1"/>
      <c r="K71" s="7"/>
      <c r="L71" s="7"/>
      <c r="M71" s="1"/>
      <c r="N71" s="7"/>
      <c r="O71" s="7"/>
      <c r="P71" s="7"/>
      <c r="Q71" s="7"/>
      <c r="R71" s="11"/>
      <c r="S71" s="11"/>
      <c r="T71" s="11"/>
      <c r="U71" s="1"/>
      <c r="V71" s="1"/>
      <c r="W71" s="5"/>
      <c r="X71" s="5"/>
      <c r="Y71" s="5"/>
      <c r="Z71" s="5"/>
      <c r="AA71" s="5"/>
      <c r="AB71" s="1"/>
      <c r="AC71" s="5"/>
      <c r="AD71" s="1"/>
      <c r="AE71" s="1"/>
      <c r="AF71" s="5"/>
      <c r="AG71" s="12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1"/>
      <c r="CE71" s="1"/>
      <c r="CF71" s="1"/>
      <c r="CG71" s="1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11"/>
      <c r="EE71" s="11"/>
      <c r="EF71" s="11"/>
      <c r="EG71" s="1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1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1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1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1"/>
      <c r="HS71" s="4"/>
      <c r="HT71" s="7"/>
      <c r="HU71" s="7"/>
      <c r="HV71" s="1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T71"/>
      <c r="JW71" s="14"/>
      <c r="JX71" s="1"/>
      <c r="JY71" s="1"/>
      <c r="JZ71" s="11"/>
      <c r="KA71" s="11"/>
    </row>
    <row r="72" spans="1:314">
      <c r="A72" s="7"/>
      <c r="B72" s="7"/>
      <c r="C72" s="7"/>
      <c r="D72" s="11"/>
      <c r="E72" s="11"/>
      <c r="F72" s="11"/>
      <c r="G72" s="11"/>
      <c r="H72" s="11"/>
      <c r="I72" s="11"/>
      <c r="J72" s="1"/>
      <c r="K72" s="7"/>
      <c r="L72" s="7"/>
      <c r="M72" s="1"/>
      <c r="N72" s="7"/>
      <c r="O72" s="7"/>
      <c r="P72" s="7"/>
      <c r="Q72" s="7"/>
      <c r="R72" s="11"/>
      <c r="S72" s="11"/>
      <c r="T72" s="11"/>
      <c r="U72" s="1"/>
      <c r="V72" s="1"/>
      <c r="W72" s="5"/>
      <c r="X72" s="5"/>
      <c r="Y72" s="5"/>
      <c r="Z72" s="5"/>
      <c r="AA72" s="5"/>
      <c r="AB72" s="1"/>
      <c r="AC72" s="5"/>
      <c r="AD72" s="1"/>
      <c r="AE72" s="1"/>
      <c r="AF72" s="5"/>
      <c r="AG72" s="12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1"/>
      <c r="CE72" s="1"/>
      <c r="CF72" s="1"/>
      <c r="CG72" s="1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11"/>
      <c r="EE72" s="11"/>
      <c r="EF72" s="11"/>
      <c r="EG72" s="1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1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1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1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1"/>
      <c r="HS72" s="4"/>
      <c r="HT72" s="7"/>
      <c r="HU72" s="7"/>
      <c r="HV72" s="1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T72"/>
      <c r="JW72" s="14"/>
      <c r="JX72" s="1"/>
      <c r="JY72" s="1"/>
      <c r="JZ72" s="11"/>
      <c r="KA72" s="11"/>
    </row>
    <row r="73" spans="1:31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JX73" s="1"/>
      <c r="JY73" s="1"/>
    </row>
    <row r="74" spans="1:314">
      <c r="A74" s="1"/>
      <c r="B74" s="1"/>
      <c r="C74" s="1"/>
      <c r="D74" s="1"/>
      <c r="E74" s="1"/>
      <c r="F74" s="4" t="s">
        <v>47</v>
      </c>
      <c r="G74" s="4" t="s">
        <v>1</v>
      </c>
      <c r="H74" s="4" t="s">
        <v>2</v>
      </c>
      <c r="I74" s="4" t="s">
        <v>3</v>
      </c>
      <c r="J74" s="4" t="s">
        <v>4</v>
      </c>
      <c r="K74" s="4" t="s">
        <v>5</v>
      </c>
      <c r="L74" s="4" t="s">
        <v>6</v>
      </c>
      <c r="M74" s="4" t="s">
        <v>36</v>
      </c>
      <c r="N74" s="4" t="s">
        <v>8</v>
      </c>
      <c r="O74" s="4" t="s">
        <v>37</v>
      </c>
      <c r="P74" s="4" t="s">
        <v>38</v>
      </c>
      <c r="Q74" s="4" t="s">
        <v>11</v>
      </c>
      <c r="R74" s="4" t="s">
        <v>55</v>
      </c>
      <c r="S74" s="4" t="s">
        <v>13</v>
      </c>
      <c r="T74" s="4" t="s">
        <v>14</v>
      </c>
      <c r="U74" s="5" t="s">
        <v>15</v>
      </c>
      <c r="V74" s="5" t="s">
        <v>16</v>
      </c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JX74" s="1"/>
      <c r="JY74" s="1"/>
    </row>
    <row r="75" spans="1:314">
      <c r="A75" s="1"/>
      <c r="B75" s="4" t="s">
        <v>17</v>
      </c>
      <c r="C75" s="1"/>
      <c r="D75" s="4"/>
      <c r="E75" s="4" t="s">
        <v>18</v>
      </c>
      <c r="F75" s="4"/>
      <c r="G75" s="4"/>
      <c r="H75" s="4" t="s">
        <v>18</v>
      </c>
      <c r="I75" s="4"/>
      <c r="J75" s="1"/>
      <c r="K75" s="4" t="s">
        <v>19</v>
      </c>
      <c r="L75" s="1"/>
      <c r="M75" s="1"/>
      <c r="N75" s="4" t="s">
        <v>20</v>
      </c>
      <c r="O75" s="4"/>
      <c r="P75" s="4" t="s">
        <v>21</v>
      </c>
      <c r="Q75" s="1"/>
      <c r="R75" s="1"/>
      <c r="S75" s="1"/>
      <c r="T75" s="1"/>
      <c r="U75" s="1"/>
      <c r="V75" s="1"/>
      <c r="W75" s="4" t="s">
        <v>22</v>
      </c>
      <c r="X75" s="4" t="s">
        <v>22</v>
      </c>
      <c r="Y75" s="4" t="s">
        <v>23</v>
      </c>
      <c r="Z75" s="4" t="s">
        <v>24</v>
      </c>
      <c r="AA75" s="1"/>
      <c r="AB75" s="1"/>
      <c r="AC75" s="4" t="s">
        <v>23</v>
      </c>
      <c r="AD75" s="1"/>
      <c r="AE75" s="1"/>
      <c r="AF75" s="4" t="s">
        <v>25</v>
      </c>
      <c r="AG75" s="1"/>
      <c r="AH75" s="6">
        <v>0.5</v>
      </c>
      <c r="AI75" s="6"/>
      <c r="AJ75" s="6">
        <v>0.75</v>
      </c>
      <c r="AK75" s="6"/>
      <c r="AL75" s="6">
        <v>0.8</v>
      </c>
      <c r="AM75" s="6"/>
      <c r="AN75" s="6">
        <v>0.81</v>
      </c>
      <c r="AO75" s="6"/>
      <c r="AP75" s="6">
        <v>0.82</v>
      </c>
      <c r="AQ75" s="6"/>
      <c r="AR75" s="6">
        <v>0.83</v>
      </c>
      <c r="AS75" s="6"/>
      <c r="AT75" s="5">
        <v>0.84</v>
      </c>
      <c r="AU75" s="1"/>
      <c r="AV75" s="5">
        <v>0.85</v>
      </c>
      <c r="AW75" s="1"/>
      <c r="AX75" s="5">
        <v>0.86</v>
      </c>
      <c r="AY75" s="1"/>
      <c r="AZ75" s="5">
        <v>0.87</v>
      </c>
      <c r="BA75" s="1"/>
      <c r="BB75" s="5">
        <v>0.88</v>
      </c>
      <c r="BC75" s="1"/>
      <c r="BD75" s="5">
        <v>0.89</v>
      </c>
      <c r="BE75" s="1"/>
      <c r="BF75" s="5">
        <v>0.9</v>
      </c>
      <c r="BG75" s="1"/>
      <c r="BH75" s="5">
        <v>0.91</v>
      </c>
      <c r="BI75" s="1"/>
      <c r="BJ75" s="5">
        <v>0.92</v>
      </c>
      <c r="BK75" s="1"/>
      <c r="BL75" s="5">
        <v>0.93</v>
      </c>
      <c r="BM75" s="1"/>
      <c r="BN75" s="5">
        <v>0.94</v>
      </c>
      <c r="BO75" s="1"/>
      <c r="BP75" s="5">
        <v>0.95</v>
      </c>
      <c r="BQ75" s="1"/>
      <c r="BR75" s="5">
        <v>0.96</v>
      </c>
      <c r="BS75" s="1"/>
      <c r="BT75" s="5">
        <v>0.97</v>
      </c>
      <c r="BU75" s="1"/>
      <c r="BV75" s="5">
        <v>0.98</v>
      </c>
      <c r="BW75" s="1"/>
      <c r="BX75" s="5">
        <v>0.99</v>
      </c>
      <c r="BY75" s="1"/>
      <c r="BZ75" s="5">
        <v>0.999</v>
      </c>
      <c r="CA75" s="1"/>
      <c r="CB75" s="1">
        <v>1</v>
      </c>
      <c r="CC75" s="1"/>
      <c r="CD75" s="1"/>
      <c r="CE75" s="1"/>
      <c r="CH75" s="4">
        <v>0.5</v>
      </c>
      <c r="CI75" s="4"/>
      <c r="CJ75" s="4">
        <v>0.75</v>
      </c>
      <c r="CK75" s="4"/>
      <c r="CL75" s="4">
        <v>0.8</v>
      </c>
      <c r="CM75" s="4"/>
      <c r="CN75" s="4">
        <v>0.81</v>
      </c>
      <c r="CO75" s="4"/>
      <c r="CP75" s="4">
        <v>0.82</v>
      </c>
      <c r="CQ75" s="4"/>
      <c r="CR75" s="4">
        <v>0.83</v>
      </c>
      <c r="CS75" s="4"/>
      <c r="CT75" s="4">
        <v>0.84</v>
      </c>
      <c r="CU75" s="4"/>
      <c r="CV75" s="4">
        <v>0.85</v>
      </c>
      <c r="CW75" s="4"/>
      <c r="CX75" s="4">
        <v>0.86</v>
      </c>
      <c r="CY75" s="4"/>
      <c r="CZ75" s="5">
        <v>0.87</v>
      </c>
      <c r="DA75" s="1"/>
      <c r="DB75" s="5">
        <v>0.88</v>
      </c>
      <c r="DC75" s="1"/>
      <c r="DD75" s="5">
        <v>0.89</v>
      </c>
      <c r="DE75" s="1"/>
      <c r="DF75" s="5">
        <v>0.9</v>
      </c>
      <c r="DG75" s="1"/>
      <c r="DH75" s="5">
        <v>0.91</v>
      </c>
      <c r="DI75" s="1"/>
      <c r="DJ75" s="5">
        <v>0.92</v>
      </c>
      <c r="DK75" s="1"/>
      <c r="DL75" s="5">
        <v>0.93</v>
      </c>
      <c r="DM75" s="1"/>
      <c r="DN75" s="5">
        <v>0.94</v>
      </c>
      <c r="DO75" s="1"/>
      <c r="DP75" s="5">
        <v>0.95</v>
      </c>
      <c r="DQ75" s="1"/>
      <c r="DR75" s="5">
        <v>0.96</v>
      </c>
      <c r="DS75" s="1"/>
      <c r="DT75" s="5">
        <v>0.97</v>
      </c>
      <c r="DU75" s="1"/>
      <c r="DV75" s="5">
        <v>0.98</v>
      </c>
      <c r="DW75" s="1"/>
      <c r="DX75" s="5">
        <v>0.99</v>
      </c>
      <c r="DY75" s="1"/>
      <c r="DZ75" s="5">
        <v>0.999</v>
      </c>
      <c r="EA75" s="1"/>
      <c r="EB75" s="1">
        <v>1</v>
      </c>
      <c r="EC75" s="1"/>
      <c r="EH75" s="7">
        <v>0.5</v>
      </c>
      <c r="EI75" s="7">
        <v>0.75</v>
      </c>
      <c r="EJ75" s="7">
        <v>0.8</v>
      </c>
      <c r="EK75" s="7">
        <v>0.81</v>
      </c>
      <c r="EL75" s="7">
        <v>0.82</v>
      </c>
      <c r="EM75" s="7">
        <v>0.83</v>
      </c>
      <c r="EN75" s="7">
        <v>0.84</v>
      </c>
      <c r="EO75" s="7">
        <v>0.85</v>
      </c>
      <c r="EP75" s="7">
        <v>0.86</v>
      </c>
      <c r="EQ75" s="7">
        <v>0.87</v>
      </c>
      <c r="ER75" s="7">
        <v>0.88</v>
      </c>
      <c r="ES75" s="7">
        <v>0.89</v>
      </c>
      <c r="ET75" s="7">
        <v>0.9</v>
      </c>
      <c r="EU75" s="7">
        <v>0.91</v>
      </c>
      <c r="EV75" s="7">
        <v>0.92</v>
      </c>
      <c r="EW75" s="7">
        <v>0.93</v>
      </c>
      <c r="EX75" s="7">
        <v>0.94</v>
      </c>
      <c r="EY75" s="7">
        <v>0.95</v>
      </c>
      <c r="EZ75" s="7">
        <v>0.96</v>
      </c>
      <c r="FA75" s="7">
        <v>0.97</v>
      </c>
      <c r="FB75" s="7">
        <v>0.98</v>
      </c>
      <c r="FC75" s="7">
        <v>0.99</v>
      </c>
      <c r="FD75" s="7">
        <v>0.999</v>
      </c>
      <c r="FE75" s="8">
        <v>1</v>
      </c>
      <c r="FG75" s="7">
        <v>0.5</v>
      </c>
      <c r="FH75" s="7">
        <v>0.75</v>
      </c>
      <c r="FI75" s="7">
        <v>0.8</v>
      </c>
      <c r="FJ75" s="7">
        <v>0.81</v>
      </c>
      <c r="FK75" s="7">
        <v>0.82</v>
      </c>
      <c r="FL75" s="7">
        <v>0.83</v>
      </c>
      <c r="FM75" s="7">
        <v>0.84</v>
      </c>
      <c r="FN75" s="7">
        <v>0.85</v>
      </c>
      <c r="FO75" s="7">
        <v>0.86</v>
      </c>
      <c r="FP75" s="7">
        <v>0.87</v>
      </c>
      <c r="FQ75" s="7">
        <v>0.88</v>
      </c>
      <c r="FR75" s="7">
        <v>0.89</v>
      </c>
      <c r="FS75" s="7">
        <v>0.9</v>
      </c>
      <c r="FT75" s="7">
        <v>0.91</v>
      </c>
      <c r="FU75" s="7">
        <v>0.92</v>
      </c>
      <c r="FV75" s="7">
        <v>0.93</v>
      </c>
      <c r="FW75" s="7">
        <v>0.94</v>
      </c>
      <c r="FX75" s="7">
        <v>0.95</v>
      </c>
      <c r="FY75" s="7">
        <v>0.96</v>
      </c>
      <c r="FZ75" s="7">
        <v>0.97</v>
      </c>
      <c r="GA75" s="7">
        <v>0.98</v>
      </c>
      <c r="GB75" s="7">
        <v>0.99</v>
      </c>
      <c r="GC75" s="7">
        <v>0.999</v>
      </c>
      <c r="GD75" s="8">
        <v>1</v>
      </c>
      <c r="GF75" s="7">
        <v>0.5</v>
      </c>
      <c r="GG75" s="7">
        <v>0.75</v>
      </c>
      <c r="GH75" s="7">
        <v>0.8</v>
      </c>
      <c r="GI75" s="7">
        <v>0.81</v>
      </c>
      <c r="GJ75" s="7">
        <v>0.82</v>
      </c>
      <c r="GK75" s="7">
        <v>0.83</v>
      </c>
      <c r="GL75" s="7">
        <v>0.84</v>
      </c>
      <c r="GM75" s="7">
        <v>0.85</v>
      </c>
      <c r="GN75" s="7">
        <v>0.86</v>
      </c>
      <c r="GO75" s="7">
        <v>0.87</v>
      </c>
      <c r="GP75" s="7">
        <v>0.88</v>
      </c>
      <c r="GQ75" s="7">
        <v>0.89</v>
      </c>
      <c r="GR75" s="7">
        <v>0.9</v>
      </c>
      <c r="GS75" s="7">
        <v>0.91</v>
      </c>
      <c r="GT75" s="7">
        <v>0.92</v>
      </c>
      <c r="GU75" s="7">
        <v>0.93</v>
      </c>
      <c r="GV75" s="7">
        <v>0.94</v>
      </c>
      <c r="GW75" s="7">
        <v>0.95</v>
      </c>
      <c r="GX75" s="7">
        <v>0.96</v>
      </c>
      <c r="GY75" s="7">
        <v>0.97</v>
      </c>
      <c r="GZ75" s="7">
        <v>0.98</v>
      </c>
      <c r="HA75" s="7">
        <v>0.99</v>
      </c>
      <c r="HB75" s="7">
        <v>0.999</v>
      </c>
      <c r="HC75" s="1">
        <v>1</v>
      </c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S75" s="1">
        <v>1</v>
      </c>
      <c r="IT75" s="1" t="s">
        <v>17</v>
      </c>
      <c r="IU75" s="2" t="s">
        <v>26</v>
      </c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1" t="s">
        <v>27</v>
      </c>
      <c r="JY75" s="1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</row>
    <row r="76" spans="1:314">
      <c r="A76" s="4" t="s">
        <v>28</v>
      </c>
      <c r="B76" s="5" t="s">
        <v>29</v>
      </c>
      <c r="C76" s="5" t="s">
        <v>30</v>
      </c>
      <c r="D76" s="9" t="s">
        <v>31</v>
      </c>
      <c r="E76" s="10"/>
      <c r="F76" s="9" t="s">
        <v>32</v>
      </c>
      <c r="G76" s="9" t="s">
        <v>33</v>
      </c>
      <c r="H76" s="9"/>
      <c r="I76" s="9"/>
      <c r="J76" s="1"/>
      <c r="K76" s="5" t="s">
        <v>29</v>
      </c>
      <c r="L76" s="5" t="s">
        <v>30</v>
      </c>
      <c r="M76" s="4" t="s">
        <v>31</v>
      </c>
      <c r="N76" s="5" t="s">
        <v>29</v>
      </c>
      <c r="O76" s="5" t="s">
        <v>30</v>
      </c>
      <c r="P76" s="5" t="s">
        <v>29</v>
      </c>
      <c r="Q76" s="5" t="s">
        <v>30</v>
      </c>
      <c r="R76" s="4" t="s">
        <v>31</v>
      </c>
      <c r="S76" s="9" t="s">
        <v>32</v>
      </c>
      <c r="T76" s="9" t="s">
        <v>33</v>
      </c>
      <c r="U76" s="1"/>
      <c r="V76" s="1"/>
      <c r="W76" s="1"/>
      <c r="X76" s="1"/>
      <c r="Y76" s="1"/>
      <c r="Z76" s="5" t="s">
        <v>29</v>
      </c>
      <c r="AA76" s="5" t="s">
        <v>30</v>
      </c>
      <c r="AB76" s="1"/>
      <c r="AC76" s="1"/>
      <c r="AD76" s="1"/>
      <c r="AE76" s="1"/>
      <c r="AF76" s="1"/>
      <c r="AG76" s="1"/>
      <c r="AH76" s="5" t="s">
        <v>29</v>
      </c>
      <c r="AI76" s="5" t="s">
        <v>30</v>
      </c>
      <c r="AJ76" s="5" t="s">
        <v>29</v>
      </c>
      <c r="AK76" s="5" t="s">
        <v>30</v>
      </c>
      <c r="AL76" s="5" t="s">
        <v>29</v>
      </c>
      <c r="AM76" s="5" t="s">
        <v>30</v>
      </c>
      <c r="AN76" s="5" t="s">
        <v>29</v>
      </c>
      <c r="AO76" s="5" t="s">
        <v>30</v>
      </c>
      <c r="AP76" s="5" t="s">
        <v>29</v>
      </c>
      <c r="AQ76" s="5" t="s">
        <v>30</v>
      </c>
      <c r="AR76" s="5" t="s">
        <v>29</v>
      </c>
      <c r="AS76" s="5" t="s">
        <v>30</v>
      </c>
      <c r="AT76" s="5" t="s">
        <v>29</v>
      </c>
      <c r="AU76" s="5" t="s">
        <v>30</v>
      </c>
      <c r="AV76" s="5" t="s">
        <v>29</v>
      </c>
      <c r="AW76" s="5" t="s">
        <v>30</v>
      </c>
      <c r="AX76" s="5" t="s">
        <v>29</v>
      </c>
      <c r="AY76" s="5" t="s">
        <v>30</v>
      </c>
      <c r="AZ76" s="5" t="s">
        <v>29</v>
      </c>
      <c r="BA76" s="5" t="s">
        <v>30</v>
      </c>
      <c r="BB76" s="5" t="s">
        <v>29</v>
      </c>
      <c r="BC76" s="5" t="s">
        <v>30</v>
      </c>
      <c r="BD76" s="5" t="s">
        <v>29</v>
      </c>
      <c r="BE76" s="5" t="s">
        <v>30</v>
      </c>
      <c r="BF76" s="5" t="s">
        <v>29</v>
      </c>
      <c r="BG76" s="5" t="s">
        <v>30</v>
      </c>
      <c r="BH76" s="5" t="s">
        <v>29</v>
      </c>
      <c r="BI76" s="5" t="s">
        <v>30</v>
      </c>
      <c r="BJ76" s="5" t="s">
        <v>29</v>
      </c>
      <c r="BK76" s="5" t="s">
        <v>30</v>
      </c>
      <c r="BL76" s="5" t="s">
        <v>29</v>
      </c>
      <c r="BM76" s="5" t="s">
        <v>30</v>
      </c>
      <c r="BN76" s="5" t="s">
        <v>29</v>
      </c>
      <c r="BO76" s="5" t="s">
        <v>30</v>
      </c>
      <c r="BP76" s="5" t="s">
        <v>29</v>
      </c>
      <c r="BQ76" s="5" t="s">
        <v>30</v>
      </c>
      <c r="BR76" s="5" t="s">
        <v>29</v>
      </c>
      <c r="BS76" s="5" t="s">
        <v>30</v>
      </c>
      <c r="BT76" s="5" t="s">
        <v>29</v>
      </c>
      <c r="BU76" s="5" t="s">
        <v>30</v>
      </c>
      <c r="BV76" s="5" t="s">
        <v>29</v>
      </c>
      <c r="BW76" s="5" t="s">
        <v>30</v>
      </c>
      <c r="BX76" s="5" t="s">
        <v>29</v>
      </c>
      <c r="BY76" s="5" t="s">
        <v>30</v>
      </c>
      <c r="BZ76" s="5" t="s">
        <v>29</v>
      </c>
      <c r="CA76" s="5" t="s">
        <v>30</v>
      </c>
      <c r="CB76" s="5" t="s">
        <v>29</v>
      </c>
      <c r="CC76" s="5" t="s">
        <v>30</v>
      </c>
      <c r="CD76" s="1"/>
      <c r="CE76" s="1"/>
      <c r="CH76" s="5" t="s">
        <v>29</v>
      </c>
      <c r="CI76" s="5" t="s">
        <v>30</v>
      </c>
      <c r="CJ76" s="5" t="s">
        <v>29</v>
      </c>
      <c r="CK76" s="5" t="s">
        <v>30</v>
      </c>
      <c r="CL76" s="5" t="s">
        <v>29</v>
      </c>
      <c r="CM76" s="5" t="s">
        <v>30</v>
      </c>
      <c r="CN76" s="5" t="s">
        <v>29</v>
      </c>
      <c r="CO76" s="5" t="s">
        <v>30</v>
      </c>
      <c r="CP76" s="5" t="s">
        <v>29</v>
      </c>
      <c r="CQ76" s="5" t="s">
        <v>30</v>
      </c>
      <c r="CR76" s="5" t="s">
        <v>29</v>
      </c>
      <c r="CS76" s="5" t="s">
        <v>30</v>
      </c>
      <c r="CT76" s="5" t="s">
        <v>29</v>
      </c>
      <c r="CU76" s="5" t="s">
        <v>30</v>
      </c>
      <c r="CV76" s="5" t="s">
        <v>29</v>
      </c>
      <c r="CW76" s="5" t="s">
        <v>30</v>
      </c>
      <c r="CX76" s="5" t="s">
        <v>29</v>
      </c>
      <c r="CY76" s="5" t="s">
        <v>30</v>
      </c>
      <c r="CZ76" s="5" t="s">
        <v>29</v>
      </c>
      <c r="DA76" s="5" t="s">
        <v>30</v>
      </c>
      <c r="DB76" s="5" t="s">
        <v>29</v>
      </c>
      <c r="DC76" s="5" t="s">
        <v>30</v>
      </c>
      <c r="DD76" s="5" t="s">
        <v>29</v>
      </c>
      <c r="DE76" s="5" t="s">
        <v>30</v>
      </c>
      <c r="DF76" s="5" t="s">
        <v>29</v>
      </c>
      <c r="DG76" s="5" t="s">
        <v>30</v>
      </c>
      <c r="DH76" s="5" t="s">
        <v>29</v>
      </c>
      <c r="DI76" s="5" t="s">
        <v>30</v>
      </c>
      <c r="DJ76" s="5" t="s">
        <v>29</v>
      </c>
      <c r="DK76" s="5" t="s">
        <v>30</v>
      </c>
      <c r="DL76" s="5" t="s">
        <v>29</v>
      </c>
      <c r="DM76" s="5" t="s">
        <v>30</v>
      </c>
      <c r="DN76" s="5" t="s">
        <v>29</v>
      </c>
      <c r="DO76" s="5" t="s">
        <v>30</v>
      </c>
      <c r="DP76" s="5" t="s">
        <v>29</v>
      </c>
      <c r="DQ76" s="5" t="s">
        <v>30</v>
      </c>
      <c r="DR76" s="5" t="s">
        <v>29</v>
      </c>
      <c r="DS76" s="5" t="s">
        <v>30</v>
      </c>
      <c r="DT76" s="5" t="s">
        <v>29</v>
      </c>
      <c r="DU76" s="5" t="s">
        <v>30</v>
      </c>
      <c r="DV76" s="5" t="s">
        <v>29</v>
      </c>
      <c r="DW76" s="5" t="s">
        <v>30</v>
      </c>
      <c r="DX76" s="5" t="s">
        <v>29</v>
      </c>
      <c r="DY76" s="5" t="s">
        <v>30</v>
      </c>
      <c r="DZ76" s="5" t="s">
        <v>29</v>
      </c>
      <c r="EA76" s="5" t="s">
        <v>30</v>
      </c>
      <c r="EB76" s="5" t="s">
        <v>29</v>
      </c>
      <c r="EC76" s="5" t="s">
        <v>30</v>
      </c>
      <c r="ED76" s="9" t="s">
        <v>31</v>
      </c>
      <c r="EE76" s="9" t="s">
        <v>32</v>
      </c>
      <c r="EF76" s="9" t="s">
        <v>33</v>
      </c>
      <c r="EH76" s="5" t="s">
        <v>29</v>
      </c>
      <c r="EI76" s="5" t="s">
        <v>29</v>
      </c>
      <c r="EJ76" s="5" t="s">
        <v>29</v>
      </c>
      <c r="EK76" s="5" t="s">
        <v>29</v>
      </c>
      <c r="EL76" s="5" t="s">
        <v>29</v>
      </c>
      <c r="EM76" s="5" t="s">
        <v>29</v>
      </c>
      <c r="EN76" s="5" t="s">
        <v>29</v>
      </c>
      <c r="EO76" s="5" t="s">
        <v>29</v>
      </c>
      <c r="EP76" s="5" t="s">
        <v>29</v>
      </c>
      <c r="EQ76" s="5" t="s">
        <v>29</v>
      </c>
      <c r="ER76" s="5" t="s">
        <v>29</v>
      </c>
      <c r="ES76" s="5" t="s">
        <v>29</v>
      </c>
      <c r="ET76" s="5" t="s">
        <v>29</v>
      </c>
      <c r="EU76" s="5" t="s">
        <v>29</v>
      </c>
      <c r="EV76" s="5" t="s">
        <v>29</v>
      </c>
      <c r="EW76" s="5" t="s">
        <v>29</v>
      </c>
      <c r="EX76" s="5" t="s">
        <v>29</v>
      </c>
      <c r="EY76" s="5" t="s">
        <v>29</v>
      </c>
      <c r="EZ76" s="5" t="s">
        <v>29</v>
      </c>
      <c r="FA76" s="5" t="s">
        <v>29</v>
      </c>
      <c r="FB76" s="5" t="s">
        <v>29</v>
      </c>
      <c r="FC76" s="5" t="s">
        <v>29</v>
      </c>
      <c r="FD76" s="5" t="s">
        <v>29</v>
      </c>
      <c r="FE76" s="5" t="s">
        <v>29</v>
      </c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S76" s="5" t="s">
        <v>29</v>
      </c>
      <c r="IT76" s="5" t="s">
        <v>30</v>
      </c>
      <c r="IU76" s="9" t="s">
        <v>31</v>
      </c>
      <c r="IV76" s="9" t="s">
        <v>32</v>
      </c>
      <c r="IW76" s="9" t="s">
        <v>33</v>
      </c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5" t="s">
        <v>29</v>
      </c>
      <c r="JY76" s="1" t="s">
        <v>31</v>
      </c>
      <c r="JZ76" s="9" t="s">
        <v>32</v>
      </c>
      <c r="KA76" s="9" t="s">
        <v>33</v>
      </c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</row>
    <row r="77" spans="1:314">
      <c r="A77" s="7">
        <v>5</v>
      </c>
      <c r="B77" s="7">
        <v>49995</v>
      </c>
      <c r="C77" s="7">
        <v>2499500025</v>
      </c>
      <c r="D77" s="11">
        <f>C77-B77*B77</f>
        <v>0</v>
      </c>
      <c r="E77" s="11">
        <f>B77/(K77*A77)</f>
        <v>0.99990000000000001</v>
      </c>
      <c r="F77" s="11">
        <f>B77-2.68*SQRT(D77)/SQRT(100)</f>
        <v>49995</v>
      </c>
      <c r="G77" s="11">
        <f>B77+2.68*SQRT(D77)/SQRT(100)</f>
        <v>49995</v>
      </c>
      <c r="H77" s="11">
        <f>F77/(K77*A77)</f>
        <v>0.99990000000000001</v>
      </c>
      <c r="I77" s="11">
        <f>G77/(A77*K77)</f>
        <v>0.99990000000000001</v>
      </c>
      <c r="J77" s="1"/>
      <c r="K77" s="7">
        <v>10000</v>
      </c>
      <c r="L77" s="7">
        <v>100000000</v>
      </c>
      <c r="M77" s="1"/>
      <c r="N77" s="7">
        <v>92841.8</v>
      </c>
      <c r="O77" s="7">
        <v>12230633.800000001</v>
      </c>
      <c r="P77" s="7">
        <v>3760.15</v>
      </c>
      <c r="Q77" s="7">
        <v>15184688.35</v>
      </c>
      <c r="R77" s="11">
        <f t="shared" ref="R77:R96" si="183">Q77-P77*P77</f>
        <v>1045960.3274999987</v>
      </c>
      <c r="S77" s="11">
        <f>P77-2.68*SQRT(R77)/SQRT(100)</f>
        <v>3486.0604989928293</v>
      </c>
      <c r="T77" s="11">
        <f>P77+2.68*SQRT(R77)/SQRT(100)</f>
        <v>4034.2395010071709</v>
      </c>
      <c r="U77" s="1"/>
      <c r="V77" s="1"/>
      <c r="W77" s="5">
        <v>2.21</v>
      </c>
      <c r="X77" s="5">
        <f t="shared" ref="X77:X96" si="184">W77/K77</f>
        <v>2.2100000000000001E-4</v>
      </c>
      <c r="Y77" s="5">
        <f t="shared" ref="Y77:Y96" si="185">AC77/(K77*A77)</f>
        <v>9.6405000000000005E-2</v>
      </c>
      <c r="Z77" s="5">
        <v>18800.75</v>
      </c>
      <c r="AA77" s="5">
        <v>379617208.80000001</v>
      </c>
      <c r="AB77" s="1"/>
      <c r="AC77" s="5">
        <v>4820.25</v>
      </c>
      <c r="AD77" s="1"/>
      <c r="AE77" s="1"/>
      <c r="AF77" s="5">
        <v>4.8851877999999997</v>
      </c>
      <c r="AG77" s="12">
        <v>7.4074074074074073E-5</v>
      </c>
      <c r="AH77" s="5">
        <v>1.01</v>
      </c>
      <c r="AI77" s="5">
        <v>1.03</v>
      </c>
      <c r="AJ77" s="5">
        <v>3.77</v>
      </c>
      <c r="AK77" s="5">
        <v>22.41</v>
      </c>
      <c r="AL77" s="5">
        <v>7.66</v>
      </c>
      <c r="AM77" s="5">
        <v>94.9</v>
      </c>
      <c r="AN77" s="5">
        <v>8.5399999999999991</v>
      </c>
      <c r="AO77" s="5">
        <v>117.14</v>
      </c>
      <c r="AP77" s="5">
        <v>10.44</v>
      </c>
      <c r="AQ77" s="5">
        <v>171.34</v>
      </c>
      <c r="AR77" s="5">
        <v>12.87</v>
      </c>
      <c r="AS77" s="5">
        <v>293.52999999999997</v>
      </c>
      <c r="AT77" s="5">
        <v>17.489999999999998</v>
      </c>
      <c r="AU77" s="5">
        <v>509.83</v>
      </c>
      <c r="AV77" s="5">
        <v>21.63</v>
      </c>
      <c r="AW77" s="5">
        <v>724.93</v>
      </c>
      <c r="AX77" s="5">
        <v>27.92</v>
      </c>
      <c r="AY77" s="5">
        <v>1147.54</v>
      </c>
      <c r="AZ77" s="5">
        <v>32.15</v>
      </c>
      <c r="BA77" s="5">
        <v>1552.99</v>
      </c>
      <c r="BB77" s="5">
        <v>43.64</v>
      </c>
      <c r="BC77" s="5">
        <v>2878.64</v>
      </c>
      <c r="BD77" s="5">
        <v>56.34</v>
      </c>
      <c r="BE77" s="5">
        <v>4994.88</v>
      </c>
      <c r="BF77" s="5">
        <v>71.66</v>
      </c>
      <c r="BG77" s="5">
        <v>7849.88</v>
      </c>
      <c r="BH77" s="5">
        <v>90.18</v>
      </c>
      <c r="BI77" s="5">
        <v>12907.04</v>
      </c>
      <c r="BJ77" s="5">
        <v>124.71</v>
      </c>
      <c r="BK77" s="5">
        <v>24688.15</v>
      </c>
      <c r="BL77" s="5">
        <v>160.25</v>
      </c>
      <c r="BM77" s="7">
        <v>39351.29</v>
      </c>
      <c r="BN77" s="7">
        <v>235.89</v>
      </c>
      <c r="BO77" s="7">
        <v>85190.77</v>
      </c>
      <c r="BP77" s="7">
        <v>326.38</v>
      </c>
      <c r="BQ77" s="7">
        <v>160941.56</v>
      </c>
      <c r="BR77" s="7">
        <v>544.58000000000004</v>
      </c>
      <c r="BS77" s="7">
        <v>446470.66</v>
      </c>
      <c r="BT77" s="7">
        <v>905.49</v>
      </c>
      <c r="BU77" s="7">
        <v>1482389.87</v>
      </c>
      <c r="BV77" s="7">
        <v>1806.34</v>
      </c>
      <c r="BW77" s="7">
        <v>6608243.4400000004</v>
      </c>
      <c r="BX77" s="7">
        <v>2834.8131870000002</v>
      </c>
      <c r="BY77" s="7">
        <v>13554686.199999999</v>
      </c>
      <c r="BZ77" s="7">
        <v>2823.6</v>
      </c>
      <c r="CA77" s="7">
        <v>12123282.800000001</v>
      </c>
      <c r="CB77" s="7">
        <v>1400</v>
      </c>
      <c r="CC77" s="7">
        <v>1960000</v>
      </c>
      <c r="CD77" s="1"/>
      <c r="CE77" s="1"/>
      <c r="CF77" s="1"/>
      <c r="CG77" s="1"/>
      <c r="CH77" s="7">
        <v>1.9</v>
      </c>
      <c r="CI77" s="7">
        <v>4.82</v>
      </c>
      <c r="CJ77" s="7">
        <v>16.690000000000001</v>
      </c>
      <c r="CK77" s="7">
        <v>483.49</v>
      </c>
      <c r="CL77" s="7">
        <v>36.200000000000003</v>
      </c>
      <c r="CM77" s="7">
        <v>2218.6799999999998</v>
      </c>
      <c r="CN77" s="7">
        <v>40.71</v>
      </c>
      <c r="CO77" s="7">
        <v>2773.15</v>
      </c>
      <c r="CP77" s="7">
        <v>50.28</v>
      </c>
      <c r="CQ77" s="7">
        <v>4106.66</v>
      </c>
      <c r="CR77" s="7">
        <v>62.47</v>
      </c>
      <c r="CS77" s="7">
        <v>7118.15</v>
      </c>
      <c r="CT77" s="7">
        <v>85.35</v>
      </c>
      <c r="CU77" s="7">
        <v>12390.35</v>
      </c>
      <c r="CV77" s="7">
        <v>106.14</v>
      </c>
      <c r="CW77" s="7">
        <v>17683.439999999999</v>
      </c>
      <c r="CX77" s="7">
        <v>137.47</v>
      </c>
      <c r="CY77" s="7">
        <v>28089.91</v>
      </c>
      <c r="CZ77" s="7">
        <v>158.53</v>
      </c>
      <c r="DA77" s="7">
        <v>38123.589999999997</v>
      </c>
      <c r="DB77" s="7">
        <v>215.98</v>
      </c>
      <c r="DC77" s="7">
        <v>70983.600000000006</v>
      </c>
      <c r="DD77" s="7">
        <v>279.56</v>
      </c>
      <c r="DE77" s="7">
        <v>123693.92</v>
      </c>
      <c r="DF77" s="7">
        <v>356.22</v>
      </c>
      <c r="DG77" s="7">
        <v>194770.28</v>
      </c>
      <c r="DH77" s="7">
        <v>448.96</v>
      </c>
      <c r="DI77" s="7">
        <v>321035.56</v>
      </c>
      <c r="DJ77" s="7">
        <v>621.75</v>
      </c>
      <c r="DK77" s="7">
        <v>615089.73</v>
      </c>
      <c r="DL77" s="7">
        <v>799.38</v>
      </c>
      <c r="DM77" s="7">
        <v>981099.68</v>
      </c>
      <c r="DN77" s="7">
        <v>1177.46</v>
      </c>
      <c r="DO77" s="7">
        <v>2125359.44</v>
      </c>
      <c r="DP77" s="7">
        <v>1629.84</v>
      </c>
      <c r="DQ77" s="7">
        <v>4017230.86</v>
      </c>
      <c r="DR77" s="7">
        <v>2721.2</v>
      </c>
      <c r="DS77" s="7">
        <v>11152136.26</v>
      </c>
      <c r="DT77" s="7">
        <v>4525.3599999999997</v>
      </c>
      <c r="DU77" s="7">
        <v>37040104.939999998</v>
      </c>
      <c r="DV77" s="7">
        <v>9029.57</v>
      </c>
      <c r="DW77" s="7">
        <v>165166762.69999999</v>
      </c>
      <c r="DX77" s="7">
        <v>14172.164839999999</v>
      </c>
      <c r="DY77" s="7">
        <v>338813078.19999999</v>
      </c>
      <c r="DZ77" s="7">
        <v>14115.4</v>
      </c>
      <c r="EA77" s="7">
        <v>302990389</v>
      </c>
      <c r="EB77" s="7">
        <v>6998</v>
      </c>
      <c r="EC77" s="7">
        <v>48972004</v>
      </c>
      <c r="ED77" s="11">
        <f>EC77-EB77*EB77</f>
        <v>0</v>
      </c>
      <c r="EE77" s="11">
        <f>EB77-2.68*SQRT(ED77)/SQRT(GD77)</f>
        <v>6998</v>
      </c>
      <c r="EF77" s="11">
        <f>EB77+2.68*SQRT(ED77)/SQRT(GD77)</f>
        <v>6998</v>
      </c>
      <c r="EG77" s="1"/>
      <c r="EH77" s="7">
        <v>70.091989999999996</v>
      </c>
      <c r="EI77" s="7">
        <v>92.475049999999996</v>
      </c>
      <c r="EJ77" s="7">
        <v>97.034279999999995</v>
      </c>
      <c r="EK77" s="7">
        <v>97.935239999999993</v>
      </c>
      <c r="EL77" s="7">
        <v>98.954160000000002</v>
      </c>
      <c r="EM77" s="7">
        <v>99.618780000000001</v>
      </c>
      <c r="EN77" s="7">
        <v>100.89628</v>
      </c>
      <c r="EO77" s="7">
        <v>101.78187</v>
      </c>
      <c r="EP77" s="7">
        <v>103.10634</v>
      </c>
      <c r="EQ77" s="7">
        <v>104.27517</v>
      </c>
      <c r="ER77" s="7">
        <v>105.55269</v>
      </c>
      <c r="ES77" s="7">
        <v>106.53147</v>
      </c>
      <c r="ET77" s="7">
        <v>107.50512999999999</v>
      </c>
      <c r="EU77" s="7">
        <v>108.30764000000001</v>
      </c>
      <c r="EV77" s="7">
        <v>109.56944</v>
      </c>
      <c r="EW77" s="7">
        <v>110.3266</v>
      </c>
      <c r="EX77" s="7">
        <v>111.6734</v>
      </c>
      <c r="EY77" s="7">
        <v>112.58028</v>
      </c>
      <c r="EZ77" s="7">
        <v>113.86214</v>
      </c>
      <c r="FA77" s="7">
        <v>114.84317</v>
      </c>
      <c r="FB77" s="7">
        <v>115.97839999999999</v>
      </c>
      <c r="FC77" s="7">
        <v>116.925967</v>
      </c>
      <c r="FD77" s="7">
        <v>117.825</v>
      </c>
      <c r="FE77" s="7">
        <v>117.834</v>
      </c>
      <c r="FF77" s="1"/>
      <c r="FG77" s="7">
        <v>100</v>
      </c>
      <c r="FH77" s="7">
        <v>100</v>
      </c>
      <c r="FI77" s="7">
        <v>100</v>
      </c>
      <c r="FJ77" s="7">
        <v>100</v>
      </c>
      <c r="FK77" s="7">
        <v>100</v>
      </c>
      <c r="FL77" s="7">
        <v>100</v>
      </c>
      <c r="FM77" s="7">
        <v>100</v>
      </c>
      <c r="FN77" s="7">
        <v>100</v>
      </c>
      <c r="FO77" s="7">
        <v>100</v>
      </c>
      <c r="FP77" s="7">
        <v>100</v>
      </c>
      <c r="FQ77" s="7">
        <v>100</v>
      </c>
      <c r="FR77" s="7">
        <v>100</v>
      </c>
      <c r="FS77" s="7">
        <v>100</v>
      </c>
      <c r="FT77" s="7">
        <v>100</v>
      </c>
      <c r="FU77" s="7">
        <v>100</v>
      </c>
      <c r="FV77" s="7">
        <v>100</v>
      </c>
      <c r="FW77" s="7">
        <v>100</v>
      </c>
      <c r="FX77" s="7">
        <v>100</v>
      </c>
      <c r="FY77" s="7">
        <v>100</v>
      </c>
      <c r="FZ77" s="7">
        <v>100</v>
      </c>
      <c r="GA77" s="7">
        <v>100</v>
      </c>
      <c r="GB77" s="7">
        <v>91</v>
      </c>
      <c r="GC77" s="7">
        <v>5</v>
      </c>
      <c r="GD77" s="7">
        <v>1</v>
      </c>
      <c r="GE77" s="1"/>
      <c r="GF77" s="7">
        <v>48900.66</v>
      </c>
      <c r="GG77" s="7">
        <v>35915.99</v>
      </c>
      <c r="GH77" s="7">
        <v>27566.49</v>
      </c>
      <c r="GI77" s="7">
        <v>25756.58</v>
      </c>
      <c r="GJ77" s="7">
        <v>23742.39</v>
      </c>
      <c r="GK77" s="7">
        <v>21832</v>
      </c>
      <c r="GL77" s="7">
        <v>19541.8</v>
      </c>
      <c r="GM77" s="7">
        <v>17623.48</v>
      </c>
      <c r="GN77" s="7">
        <v>15343.55</v>
      </c>
      <c r="GO77" s="7">
        <v>13376.34</v>
      </c>
      <c r="GP77" s="7">
        <v>10930.08</v>
      </c>
      <c r="GQ77" s="7">
        <v>9118.6200000000008</v>
      </c>
      <c r="GR77" s="7">
        <v>6984.96</v>
      </c>
      <c r="GS77" s="7">
        <v>5441.47</v>
      </c>
      <c r="GT77" s="7">
        <v>3617.59</v>
      </c>
      <c r="GU77" s="7">
        <v>2565.5300000000002</v>
      </c>
      <c r="GV77" s="7">
        <v>1494.28</v>
      </c>
      <c r="GW77" s="7">
        <v>925.87</v>
      </c>
      <c r="GX77" s="7">
        <v>373.99</v>
      </c>
      <c r="GY77" s="7">
        <v>181.15</v>
      </c>
      <c r="GZ77" s="7">
        <v>52.67</v>
      </c>
      <c r="HA77" s="7">
        <v>17.08791209</v>
      </c>
      <c r="HB77" s="7">
        <v>1.2</v>
      </c>
      <c r="HC77" s="7">
        <v>1</v>
      </c>
      <c r="HD77" s="1"/>
      <c r="HE77" s="7">
        <v>80616.11</v>
      </c>
      <c r="HF77" s="7">
        <v>10479.82</v>
      </c>
      <c r="HG77" s="7">
        <v>1710.11</v>
      </c>
      <c r="HH77" s="7">
        <v>35.76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0</v>
      </c>
      <c r="HR77" s="1"/>
      <c r="HT77" s="7">
        <v>6.4378880000000001</v>
      </c>
      <c r="HU77" s="7">
        <v>41.477870789999997</v>
      </c>
      <c r="HV77" s="1"/>
      <c r="HW77" s="13">
        <v>6.9444444444444439E-6</v>
      </c>
      <c r="HX77" s="13">
        <v>6.9444444444444439E-6</v>
      </c>
      <c r="HY77" s="13">
        <v>8.101851851851852E-6</v>
      </c>
      <c r="HZ77" s="13">
        <v>9.2592592592592591E-6</v>
      </c>
      <c r="IA77" s="13">
        <v>6.9444444444444439E-6</v>
      </c>
      <c r="IB77" s="13">
        <v>6.9444444444444439E-6</v>
      </c>
      <c r="IC77" s="13">
        <v>6.9444444444444439E-6</v>
      </c>
      <c r="ID77" s="13">
        <v>6.9444444444444439E-6</v>
      </c>
      <c r="IE77" s="13">
        <v>8.101851851851852E-6</v>
      </c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S77" s="3">
        <f>EB77/IT77</f>
        <v>1.4458677685950413E-3</v>
      </c>
      <c r="IT77">
        <f>2*11*10*2*11*10*10*10</f>
        <v>4840000</v>
      </c>
      <c r="IV77" s="3">
        <f t="shared" ref="IV77:IV79" si="186">EE77/IT77</f>
        <v>1.4458677685950413E-3</v>
      </c>
      <c r="IW77" s="3">
        <f t="shared" ref="IW77:IW79" si="187">EF77/IT77</f>
        <v>1.4458677685950413E-3</v>
      </c>
      <c r="IY77" s="3">
        <f>FG77/100</f>
        <v>1</v>
      </c>
      <c r="IZ77" s="3">
        <f>FH77/100</f>
        <v>1</v>
      </c>
      <c r="JA77" s="3">
        <f t="shared" ref="JA77:JA91" si="188">FI77/100</f>
        <v>1</v>
      </c>
      <c r="JB77" s="3">
        <f t="shared" ref="JB77:JB91" si="189">FJ77/100</f>
        <v>1</v>
      </c>
      <c r="JC77" s="3">
        <f t="shared" ref="JC77:JC91" si="190">FK77/100</f>
        <v>1</v>
      </c>
      <c r="JD77" s="3">
        <f t="shared" ref="JD77:JD91" si="191">FL77/100</f>
        <v>1</v>
      </c>
      <c r="JE77" s="3">
        <f t="shared" ref="JE77:JE91" si="192">FM77/100</f>
        <v>1</v>
      </c>
      <c r="JF77" s="3">
        <f t="shared" ref="JF77:JF91" si="193">FN77/100</f>
        <v>1</v>
      </c>
      <c r="JG77" s="3">
        <f t="shared" ref="JG77:JG91" si="194">FO77/100</f>
        <v>1</v>
      </c>
      <c r="JH77" s="3">
        <f t="shared" ref="JH77:JH91" si="195">FP77/100</f>
        <v>1</v>
      </c>
      <c r="JI77" s="3">
        <f t="shared" ref="JI77:JI91" si="196">FQ77/100</f>
        <v>1</v>
      </c>
      <c r="JJ77" s="3">
        <f t="shared" ref="JJ77:JJ91" si="197">FR77/100</f>
        <v>1</v>
      </c>
      <c r="JK77" s="3">
        <f t="shared" ref="JK77:JK91" si="198">FS77/100</f>
        <v>1</v>
      </c>
      <c r="JL77" s="3">
        <f t="shared" ref="JL77:JL91" si="199">FT77/100</f>
        <v>1</v>
      </c>
      <c r="JM77" s="3">
        <f t="shared" ref="JM77:JM91" si="200">FU77/100</f>
        <v>1</v>
      </c>
      <c r="JN77" s="3">
        <f t="shared" ref="JN77:JN91" si="201">FV77/100</f>
        <v>1</v>
      </c>
      <c r="JO77" s="3">
        <f t="shared" ref="JO77:JO91" si="202">FW77/100</f>
        <v>1</v>
      </c>
      <c r="JP77" s="3">
        <f t="shared" ref="JP77:JP91" si="203">FX77/100</f>
        <v>1</v>
      </c>
      <c r="JQ77" s="3">
        <f t="shared" ref="JQ77:JQ91" si="204">FY77/100</f>
        <v>1</v>
      </c>
      <c r="JR77" s="3">
        <f t="shared" ref="JR77:JR91" si="205">FZ77/100</f>
        <v>1</v>
      </c>
      <c r="JS77" s="3">
        <f t="shared" ref="JS77:JS91" si="206">GA77/100</f>
        <v>1</v>
      </c>
      <c r="JT77" s="3">
        <f t="shared" ref="JT77:JT91" si="207">GB77/100</f>
        <v>0.91</v>
      </c>
      <c r="JU77" s="3">
        <f t="shared" ref="JU77:JU91" si="208">GC77/100</f>
        <v>0.05</v>
      </c>
      <c r="JV77" s="3">
        <f t="shared" ref="JV77:JV91" si="209">GD77/100</f>
        <v>0.01</v>
      </c>
      <c r="JW77" s="14">
        <f>KA77/25</f>
        <v>0</v>
      </c>
      <c r="JX77" s="1">
        <f>HO77</f>
        <v>0</v>
      </c>
      <c r="JY77" s="1">
        <f>HP77-HO77*HO77</f>
        <v>0</v>
      </c>
      <c r="JZ77" s="11">
        <f>JX77-2.68*SQRT(JY77)/SQRT(100)</f>
        <v>0</v>
      </c>
      <c r="KA77" s="11">
        <f>JX77+2.68*SQRT(JY77)/SQRT(100)</f>
        <v>0</v>
      </c>
      <c r="KB77" s="3">
        <f>JZ77/A77</f>
        <v>0</v>
      </c>
      <c r="KC77" s="3">
        <f>JX77/A77</f>
        <v>0</v>
      </c>
      <c r="KD77" s="3">
        <v>1</v>
      </c>
      <c r="KE77" s="3">
        <f>GF77/$KD77</f>
        <v>48900.66</v>
      </c>
      <c r="KF77" s="3">
        <f t="shared" ref="KF77:KF91" si="210">GG77/$KD77</f>
        <v>35915.99</v>
      </c>
      <c r="KG77" s="3">
        <f t="shared" ref="KG77:KG91" si="211">GH77/$KD77</f>
        <v>27566.49</v>
      </c>
      <c r="KH77" s="3">
        <f t="shared" ref="KH77:KH91" si="212">GI77/$KD77</f>
        <v>25756.58</v>
      </c>
      <c r="KI77" s="3">
        <f t="shared" ref="KI77:KI91" si="213">GJ77/$KD77</f>
        <v>23742.39</v>
      </c>
      <c r="KJ77" s="3">
        <f t="shared" ref="KJ77:KJ91" si="214">GK77/$KD77</f>
        <v>21832</v>
      </c>
      <c r="KK77" s="3">
        <f t="shared" ref="KK77:KK91" si="215">GL77/$KD77</f>
        <v>19541.8</v>
      </c>
      <c r="KL77" s="3">
        <f t="shared" ref="KL77:KL91" si="216">GM77/$KD77</f>
        <v>17623.48</v>
      </c>
      <c r="KM77" s="3">
        <f t="shared" ref="KM77:KM91" si="217">GN77/$KD77</f>
        <v>15343.55</v>
      </c>
      <c r="KN77" s="3">
        <f t="shared" ref="KN77:KN91" si="218">GO77/$KD77</f>
        <v>13376.34</v>
      </c>
      <c r="KO77" s="3">
        <f t="shared" ref="KO77:KO91" si="219">GP77/$KD77</f>
        <v>10930.08</v>
      </c>
      <c r="KP77" s="3">
        <f t="shared" ref="KP77:KP91" si="220">GQ77/$KD77</f>
        <v>9118.6200000000008</v>
      </c>
      <c r="KQ77" s="3">
        <f t="shared" ref="KQ77:KQ91" si="221">GR77/$KD77</f>
        <v>6984.96</v>
      </c>
      <c r="KR77" s="3">
        <f t="shared" ref="KR77:KR91" si="222">GS77/$KD77</f>
        <v>5441.47</v>
      </c>
      <c r="KS77" s="3">
        <f t="shared" ref="KS77:KS91" si="223">GT77/$KD77</f>
        <v>3617.59</v>
      </c>
      <c r="KT77" s="3">
        <f t="shared" ref="KT77:KT91" si="224">GU77/$KD77</f>
        <v>2565.5300000000002</v>
      </c>
      <c r="KU77" s="3">
        <f t="shared" ref="KU77:KU91" si="225">GV77/$KD77</f>
        <v>1494.28</v>
      </c>
      <c r="KV77" s="3">
        <f t="shared" ref="KV77:KV91" si="226">GW77/$KD77</f>
        <v>925.87</v>
      </c>
      <c r="KW77" s="3">
        <f t="shared" ref="KW77:KW91" si="227">GX77/$KD77</f>
        <v>373.99</v>
      </c>
      <c r="KX77" s="3">
        <f t="shared" ref="KX77:KX91" si="228">GY77/$KD77</f>
        <v>181.15</v>
      </c>
      <c r="KY77" s="3">
        <f t="shared" ref="KY77:KY91" si="229">GZ77/$KD77</f>
        <v>52.67</v>
      </c>
      <c r="KZ77" s="3">
        <f t="shared" ref="KZ77:KZ91" si="230">HA77/$KD77</f>
        <v>17.08791209</v>
      </c>
      <c r="LA77" s="3">
        <f t="shared" ref="LA77:LA91" si="231">HB77/$KD77</f>
        <v>1.2</v>
      </c>
      <c r="LB77" s="3">
        <f t="shared" ref="LB77:LB91" si="232">HC77/$KD77</f>
        <v>1</v>
      </c>
    </row>
    <row r="78" spans="1:314">
      <c r="A78" s="7">
        <v>10</v>
      </c>
      <c r="B78" s="7">
        <v>99990</v>
      </c>
      <c r="C78" s="7">
        <v>9998000100</v>
      </c>
      <c r="D78" s="11">
        <f t="shared" ref="D78:D96" si="233">C78-B78*B78</f>
        <v>0</v>
      </c>
      <c r="E78" s="11">
        <f t="shared" ref="E78:E96" si="234">B78/(K78*A78)</f>
        <v>0.99990000000000001</v>
      </c>
      <c r="F78" s="11">
        <f t="shared" ref="F78:F96" si="235">B78-2.68*SQRT(D78)/SQRT(100)</f>
        <v>99990</v>
      </c>
      <c r="G78" s="11">
        <f t="shared" ref="G78:G96" si="236">B78+2.68*SQRT(D78)/SQRT(100)</f>
        <v>99990</v>
      </c>
      <c r="H78" s="11">
        <f t="shared" ref="H78:H96" si="237">F78/(K78*A78)</f>
        <v>0.99990000000000001</v>
      </c>
      <c r="I78" s="11">
        <f t="shared" ref="I78:I96" si="238">G78/(A78*K78)</f>
        <v>0.99990000000000001</v>
      </c>
      <c r="J78" s="1"/>
      <c r="K78" s="7">
        <v>10000</v>
      </c>
      <c r="L78" s="7">
        <v>100000000</v>
      </c>
      <c r="M78" s="1"/>
      <c r="N78" s="7">
        <v>2425482.5</v>
      </c>
      <c r="O78" s="7">
        <v>3997575532</v>
      </c>
      <c r="P78" s="7">
        <v>6321.09</v>
      </c>
      <c r="Q78" s="7">
        <v>52405545.909999996</v>
      </c>
      <c r="R78" s="11">
        <f t="shared" si="183"/>
        <v>12449367.121899992</v>
      </c>
      <c r="S78" s="11">
        <f t="shared" ref="S78:S96" si="239">P78-2.68*SQRT(R78)/SQRT(100)</f>
        <v>5375.4878933169912</v>
      </c>
      <c r="T78" s="11">
        <f t="shared" ref="T78:T96" si="240">P78+2.68*SQRT(R78)/SQRT(100)</f>
        <v>7266.6921066830091</v>
      </c>
      <c r="U78" s="1"/>
      <c r="V78" s="1"/>
      <c r="W78" s="5">
        <v>0.78</v>
      </c>
      <c r="X78" s="5">
        <f t="shared" si="184"/>
        <v>7.7999999999999999E-5</v>
      </c>
      <c r="Y78" s="5">
        <f t="shared" si="185"/>
        <v>0.20697259999999998</v>
      </c>
      <c r="Z78" s="5">
        <v>63210.9</v>
      </c>
      <c r="AA78" s="5">
        <v>5240554591</v>
      </c>
      <c r="AB78" s="1"/>
      <c r="AC78" s="5">
        <v>20697.259999999998</v>
      </c>
      <c r="AD78" s="1"/>
      <c r="AE78" s="1"/>
      <c r="AF78" s="5">
        <v>10.3438964</v>
      </c>
      <c r="AG78" s="12">
        <v>2.1180555555555555E-4</v>
      </c>
      <c r="AH78" s="5">
        <v>1</v>
      </c>
      <c r="AI78" s="5">
        <v>1</v>
      </c>
      <c r="AJ78" s="5">
        <v>2.64</v>
      </c>
      <c r="AK78" s="5">
        <v>11.34</v>
      </c>
      <c r="AL78" s="5">
        <v>5.29</v>
      </c>
      <c r="AM78" s="5">
        <v>47.19</v>
      </c>
      <c r="AN78" s="5">
        <v>5.74</v>
      </c>
      <c r="AO78" s="5">
        <v>55.02</v>
      </c>
      <c r="AP78" s="5">
        <v>6.84</v>
      </c>
      <c r="AQ78" s="5">
        <v>80.72</v>
      </c>
      <c r="AR78" s="5">
        <v>7.85</v>
      </c>
      <c r="AS78" s="5">
        <v>95.57</v>
      </c>
      <c r="AT78" s="5">
        <v>9.7200000000000006</v>
      </c>
      <c r="AU78" s="5">
        <v>146.62</v>
      </c>
      <c r="AV78" s="5">
        <v>11.94</v>
      </c>
      <c r="AW78" s="5">
        <v>211.36</v>
      </c>
      <c r="AX78" s="5">
        <v>15.22</v>
      </c>
      <c r="AY78" s="5">
        <v>331.56</v>
      </c>
      <c r="AZ78" s="5">
        <v>17.82</v>
      </c>
      <c r="BA78" s="5">
        <v>455.68</v>
      </c>
      <c r="BB78" s="5">
        <v>24.77</v>
      </c>
      <c r="BC78" s="5">
        <v>884.73</v>
      </c>
      <c r="BD78" s="5">
        <v>28.78</v>
      </c>
      <c r="BE78" s="5">
        <v>1176.5</v>
      </c>
      <c r="BF78" s="5">
        <v>34.78</v>
      </c>
      <c r="BG78" s="5">
        <v>1632.46</v>
      </c>
      <c r="BH78" s="5">
        <v>44.25</v>
      </c>
      <c r="BI78" s="5">
        <v>2890.39</v>
      </c>
      <c r="BJ78" s="5">
        <v>64.8</v>
      </c>
      <c r="BK78" s="5">
        <v>5711.58</v>
      </c>
      <c r="BL78" s="5">
        <v>81.94</v>
      </c>
      <c r="BM78" s="7">
        <v>8966.0400000000009</v>
      </c>
      <c r="BN78" s="7">
        <v>119.2</v>
      </c>
      <c r="BO78" s="7">
        <v>20029.080000000002</v>
      </c>
      <c r="BP78" s="7">
        <v>150.18</v>
      </c>
      <c r="BQ78" s="7">
        <v>30199.66</v>
      </c>
      <c r="BR78" s="7">
        <v>219.18</v>
      </c>
      <c r="BS78" s="7">
        <v>66382.36</v>
      </c>
      <c r="BT78" s="7">
        <v>295.35000000000002</v>
      </c>
      <c r="BU78" s="7">
        <v>116149.35</v>
      </c>
      <c r="BV78" s="7">
        <v>550.94000000000005</v>
      </c>
      <c r="BW78" s="7">
        <v>570574.57999999996</v>
      </c>
      <c r="BX78" s="7">
        <v>1083.887755</v>
      </c>
      <c r="BY78" s="7">
        <v>2665571.031</v>
      </c>
      <c r="BZ78" s="7">
        <v>5397.2</v>
      </c>
      <c r="CA78" s="7">
        <v>39190710.270000003</v>
      </c>
      <c r="CB78" s="7">
        <v>5679.8571430000002</v>
      </c>
      <c r="CC78" s="7">
        <v>42368312.140000001</v>
      </c>
      <c r="CD78" s="1"/>
      <c r="CE78" s="1"/>
      <c r="CF78" s="1"/>
      <c r="CG78" s="1"/>
      <c r="CH78" s="7">
        <v>2.16</v>
      </c>
      <c r="CI78" s="7">
        <v>6.78</v>
      </c>
      <c r="CJ78" s="7">
        <v>21.51</v>
      </c>
      <c r="CK78" s="7">
        <v>902.01</v>
      </c>
      <c r="CL78" s="7">
        <v>48.29</v>
      </c>
      <c r="CM78" s="7">
        <v>4283.53</v>
      </c>
      <c r="CN78" s="7">
        <v>52.83</v>
      </c>
      <c r="CO78" s="7">
        <v>5013.75</v>
      </c>
      <c r="CP78" s="7">
        <v>63.88</v>
      </c>
      <c r="CQ78" s="7">
        <v>7456.82</v>
      </c>
      <c r="CR78" s="7">
        <v>74.069999999999993</v>
      </c>
      <c r="CS78" s="7">
        <v>8889.77</v>
      </c>
      <c r="CT78" s="7">
        <v>92.7</v>
      </c>
      <c r="CU78" s="7">
        <v>13824.6</v>
      </c>
      <c r="CV78" s="7">
        <v>114.68</v>
      </c>
      <c r="CW78" s="7">
        <v>20027.64</v>
      </c>
      <c r="CX78" s="7">
        <v>147.66</v>
      </c>
      <c r="CY78" s="7">
        <v>31792.9</v>
      </c>
      <c r="CZ78" s="7">
        <v>173.76</v>
      </c>
      <c r="DA78" s="7">
        <v>44021.7</v>
      </c>
      <c r="DB78" s="7">
        <v>243.22</v>
      </c>
      <c r="DC78" s="7">
        <v>86247.76</v>
      </c>
      <c r="DD78" s="7">
        <v>282.99</v>
      </c>
      <c r="DE78" s="7">
        <v>114827.13</v>
      </c>
      <c r="DF78" s="7">
        <v>343.3</v>
      </c>
      <c r="DG78" s="7">
        <v>160096.51999999999</v>
      </c>
      <c r="DH78" s="7">
        <v>438.03</v>
      </c>
      <c r="DI78" s="7">
        <v>284797.90999999997</v>
      </c>
      <c r="DJ78" s="7">
        <v>643.4</v>
      </c>
      <c r="DK78" s="7">
        <v>564766.93999999994</v>
      </c>
      <c r="DL78" s="7">
        <v>814.99</v>
      </c>
      <c r="DM78" s="7">
        <v>888475.09</v>
      </c>
      <c r="DN78" s="7">
        <v>1187.4100000000001</v>
      </c>
      <c r="DO78" s="7">
        <v>1991506.53</v>
      </c>
      <c r="DP78" s="7">
        <v>1497.33</v>
      </c>
      <c r="DQ78" s="7">
        <v>3005573.61</v>
      </c>
      <c r="DR78" s="7">
        <v>2187.3200000000002</v>
      </c>
      <c r="DS78" s="7">
        <v>6617803.0599999996</v>
      </c>
      <c r="DT78" s="7">
        <v>2948.56</v>
      </c>
      <c r="DU78" s="7">
        <v>11584020.68</v>
      </c>
      <c r="DV78" s="7">
        <v>5504.95</v>
      </c>
      <c r="DW78" s="7">
        <v>57010808.829999998</v>
      </c>
      <c r="DX78" s="7">
        <v>10834.70408</v>
      </c>
      <c r="DY78" s="7">
        <v>266469243.90000001</v>
      </c>
      <c r="DZ78" s="7">
        <v>53967</v>
      </c>
      <c r="EA78" s="7">
        <v>3918568616</v>
      </c>
      <c r="EB78" s="7">
        <v>56793.85714</v>
      </c>
      <c r="EC78" s="7">
        <v>4236350241</v>
      </c>
      <c r="ED78" s="11">
        <f t="shared" ref="ED78:ED96" si="241">EC78-EB78*EB78</f>
        <v>1010808032.1612711</v>
      </c>
      <c r="EE78" s="11">
        <f t="shared" ref="EE78:EE96" si="242">EB78-2.68*SQRT(ED78)/SQRT(GD78)</f>
        <v>24589.093494594294</v>
      </c>
      <c r="EF78" s="11">
        <f t="shared" ref="EF78:EF96" si="243">EB78+2.68*SQRT(ED78)/SQRT(GD78)</f>
        <v>88998.620785405714</v>
      </c>
      <c r="EG78" s="1"/>
      <c r="EH78" s="7">
        <v>70.594980000000007</v>
      </c>
      <c r="EI78" s="7">
        <v>92.090919999999997</v>
      </c>
      <c r="EJ78" s="7">
        <v>97.488810000000001</v>
      </c>
      <c r="EK78" s="7">
        <v>97.99221</v>
      </c>
      <c r="EL78" s="7">
        <v>99.563919999999996</v>
      </c>
      <c r="EM78" s="7">
        <v>100.33825</v>
      </c>
      <c r="EN78" s="7">
        <v>101.45659000000001</v>
      </c>
      <c r="EO78" s="7">
        <v>102.41584</v>
      </c>
      <c r="EP78" s="7">
        <v>103.54098999999999</v>
      </c>
      <c r="EQ78" s="7">
        <v>104.2534</v>
      </c>
      <c r="ER78" s="7">
        <v>105.745</v>
      </c>
      <c r="ES78" s="7">
        <v>106.56129</v>
      </c>
      <c r="ET78" s="7">
        <v>107.50346</v>
      </c>
      <c r="EU78" s="7">
        <v>108.42928000000001</v>
      </c>
      <c r="EV78" s="7">
        <v>109.54588</v>
      </c>
      <c r="EW78" s="7">
        <v>110.70311</v>
      </c>
      <c r="EX78" s="7">
        <v>111.98741</v>
      </c>
      <c r="EY78" s="7">
        <v>112.73108000000001</v>
      </c>
      <c r="EZ78" s="7">
        <v>113.97951</v>
      </c>
      <c r="FA78" s="7">
        <v>114.86197</v>
      </c>
      <c r="FB78" s="7">
        <v>116.02902</v>
      </c>
      <c r="FC78" s="7">
        <v>116.8897959</v>
      </c>
      <c r="FD78" s="7">
        <v>117.82899999999999</v>
      </c>
      <c r="FE78" s="7">
        <v>117.834</v>
      </c>
      <c r="FF78" s="1"/>
      <c r="FG78" s="7">
        <v>100</v>
      </c>
      <c r="FH78" s="7">
        <v>100</v>
      </c>
      <c r="FI78" s="7">
        <v>100</v>
      </c>
      <c r="FJ78" s="7">
        <v>100</v>
      </c>
      <c r="FK78" s="7">
        <v>100</v>
      </c>
      <c r="FL78" s="7">
        <v>100</v>
      </c>
      <c r="FM78" s="7">
        <v>100</v>
      </c>
      <c r="FN78" s="7">
        <v>100</v>
      </c>
      <c r="FO78" s="7">
        <v>100</v>
      </c>
      <c r="FP78" s="7">
        <v>100</v>
      </c>
      <c r="FQ78" s="7">
        <v>100</v>
      </c>
      <c r="FR78" s="7">
        <v>100</v>
      </c>
      <c r="FS78" s="7">
        <v>100</v>
      </c>
      <c r="FT78" s="7">
        <v>100</v>
      </c>
      <c r="FU78" s="7">
        <v>100</v>
      </c>
      <c r="FV78" s="7">
        <v>100</v>
      </c>
      <c r="FW78" s="7">
        <v>100</v>
      </c>
      <c r="FX78" s="7">
        <v>100</v>
      </c>
      <c r="FY78" s="7">
        <v>100</v>
      </c>
      <c r="FZ78" s="7">
        <v>100</v>
      </c>
      <c r="GA78" s="7">
        <v>100</v>
      </c>
      <c r="GB78" s="7">
        <v>98</v>
      </c>
      <c r="GC78" s="7">
        <v>15</v>
      </c>
      <c r="GD78" s="7">
        <v>7</v>
      </c>
      <c r="GE78" s="1"/>
      <c r="GF78" s="7">
        <v>147909.35999999999</v>
      </c>
      <c r="GG78" s="7">
        <v>113124.54</v>
      </c>
      <c r="GH78" s="7">
        <v>86416.85</v>
      </c>
      <c r="GI78" s="7">
        <v>80622.92</v>
      </c>
      <c r="GJ78" s="7">
        <v>74340.72</v>
      </c>
      <c r="GK78" s="7">
        <v>68251.37</v>
      </c>
      <c r="GL78" s="7">
        <v>61058.99</v>
      </c>
      <c r="GM78" s="7">
        <v>55320.82</v>
      </c>
      <c r="GN78" s="7">
        <v>48675.360000000001</v>
      </c>
      <c r="GO78" s="7">
        <v>42801.3</v>
      </c>
      <c r="GP78" s="7">
        <v>35404.400000000001</v>
      </c>
      <c r="GQ78" s="7">
        <v>30016.560000000001</v>
      </c>
      <c r="GR78" s="7">
        <v>23591.72</v>
      </c>
      <c r="GS78" s="7">
        <v>18787.34</v>
      </c>
      <c r="GT78" s="7">
        <v>12747.35</v>
      </c>
      <c r="GU78" s="7">
        <v>9263.16</v>
      </c>
      <c r="GV78" s="7">
        <v>5583.42</v>
      </c>
      <c r="GW78" s="7">
        <v>3545.74</v>
      </c>
      <c r="GX78" s="7">
        <v>1468.97</v>
      </c>
      <c r="GY78" s="7">
        <v>724.22</v>
      </c>
      <c r="GZ78" s="7">
        <v>217.07</v>
      </c>
      <c r="HA78" s="7">
        <v>67.591836729999997</v>
      </c>
      <c r="HB78" s="7">
        <v>1.8666666700000001</v>
      </c>
      <c r="HC78" s="7">
        <v>1.14285714</v>
      </c>
      <c r="HD78" s="1"/>
      <c r="HE78" s="7">
        <v>2072982.99</v>
      </c>
      <c r="HF78" s="7">
        <v>291670.58</v>
      </c>
      <c r="HG78" s="7">
        <v>56593.95</v>
      </c>
      <c r="HH78" s="7">
        <v>4212.91</v>
      </c>
      <c r="HI78" s="7">
        <v>22.07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1"/>
      <c r="HT78" s="7">
        <v>21.2432175</v>
      </c>
      <c r="HU78" s="7">
        <v>473.44516010000001</v>
      </c>
      <c r="HV78" s="1"/>
      <c r="HW78" s="13">
        <v>1.2731481481481481E-5</v>
      </c>
      <c r="HX78" s="13">
        <v>1.3888888888888888E-5</v>
      </c>
      <c r="HY78" s="13">
        <v>1.5046296296296298E-5</v>
      </c>
      <c r="HZ78" s="13">
        <v>3.2407407407407408E-5</v>
      </c>
      <c r="IA78" s="13">
        <v>2.8935185185185183E-5</v>
      </c>
      <c r="IB78" s="13">
        <v>1.9675925925925925E-5</v>
      </c>
      <c r="IC78" s="13">
        <v>1.7361111111111111E-5</v>
      </c>
      <c r="ID78" s="13">
        <v>3.3564814814814815E-5</v>
      </c>
      <c r="IE78" s="13">
        <v>2.5462962962962961E-5</v>
      </c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S78" s="3">
        <f t="shared" ref="IS78:IS91" si="244">EB78/IT78</f>
        <v>1.1734268004132232E-2</v>
      </c>
      <c r="IT78">
        <f t="shared" ref="IT78:IT91" si="245">2*11*10*2*11*10*10*10</f>
        <v>4840000</v>
      </c>
      <c r="IV78" s="3">
        <f t="shared" si="186"/>
        <v>5.080391217891383E-3</v>
      </c>
      <c r="IW78" s="3">
        <f t="shared" si="187"/>
        <v>1.8388144790373082E-2</v>
      </c>
      <c r="IY78" s="3">
        <f t="shared" ref="IY78:IY91" si="246">FG78/100</f>
        <v>1</v>
      </c>
      <c r="IZ78" s="3">
        <f t="shared" ref="IZ78:IZ91" si="247">FH78/100</f>
        <v>1</v>
      </c>
      <c r="JA78" s="3">
        <f t="shared" si="188"/>
        <v>1</v>
      </c>
      <c r="JB78" s="3">
        <f t="shared" si="189"/>
        <v>1</v>
      </c>
      <c r="JC78" s="3">
        <f t="shared" si="190"/>
        <v>1</v>
      </c>
      <c r="JD78" s="3">
        <f t="shared" si="191"/>
        <v>1</v>
      </c>
      <c r="JE78" s="3">
        <f t="shared" si="192"/>
        <v>1</v>
      </c>
      <c r="JF78" s="3">
        <f t="shared" si="193"/>
        <v>1</v>
      </c>
      <c r="JG78" s="3">
        <f t="shared" si="194"/>
        <v>1</v>
      </c>
      <c r="JH78" s="3">
        <f t="shared" si="195"/>
        <v>1</v>
      </c>
      <c r="JI78" s="3">
        <f t="shared" si="196"/>
        <v>1</v>
      </c>
      <c r="JJ78" s="3">
        <f t="shared" si="197"/>
        <v>1</v>
      </c>
      <c r="JK78" s="3">
        <f t="shared" si="198"/>
        <v>1</v>
      </c>
      <c r="JL78" s="3">
        <f t="shared" si="199"/>
        <v>1</v>
      </c>
      <c r="JM78" s="3">
        <f t="shared" si="200"/>
        <v>1</v>
      </c>
      <c r="JN78" s="3">
        <f t="shared" si="201"/>
        <v>1</v>
      </c>
      <c r="JO78" s="3">
        <f t="shared" si="202"/>
        <v>1</v>
      </c>
      <c r="JP78" s="3">
        <f t="shared" si="203"/>
        <v>1</v>
      </c>
      <c r="JQ78" s="3">
        <f t="shared" si="204"/>
        <v>1</v>
      </c>
      <c r="JR78" s="3">
        <f t="shared" si="205"/>
        <v>1</v>
      </c>
      <c r="JS78" s="3">
        <f t="shared" si="206"/>
        <v>1</v>
      </c>
      <c r="JT78" s="3">
        <f t="shared" si="207"/>
        <v>0.98</v>
      </c>
      <c r="JU78" s="3">
        <f t="shared" si="208"/>
        <v>0.15</v>
      </c>
      <c r="JV78" s="3">
        <f t="shared" si="209"/>
        <v>7.0000000000000007E-2</v>
      </c>
      <c r="JW78" s="14">
        <f t="shared" ref="JW78:JW91" si="248">KA78/25</f>
        <v>0</v>
      </c>
      <c r="JX78" s="1">
        <f t="shared" ref="JX78:JX91" si="249">HO78</f>
        <v>0</v>
      </c>
      <c r="JY78" s="1">
        <f t="shared" ref="JY78:JY91" si="250">HP78-HO78*HO78</f>
        <v>0</v>
      </c>
      <c r="JZ78" s="11">
        <f t="shared" ref="JZ78:JZ91" si="251">JX78-2.68*SQRT(JY78)/SQRT(100)</f>
        <v>0</v>
      </c>
      <c r="KA78" s="11">
        <f t="shared" ref="KA78:KA91" si="252">JX78+2.68*SQRT(JY78)/SQRT(100)</f>
        <v>0</v>
      </c>
      <c r="KB78" s="3">
        <f t="shared" ref="KB78:KB91" si="253">JZ78/A78</f>
        <v>0</v>
      </c>
      <c r="KC78" s="3">
        <f t="shared" ref="KC78:KC91" si="254">JX78/A78</f>
        <v>0</v>
      </c>
      <c r="KD78" s="3">
        <v>2</v>
      </c>
      <c r="KE78" s="3">
        <f t="shared" ref="KE78:KE91" si="255">GF78/$KD78</f>
        <v>73954.679999999993</v>
      </c>
      <c r="KF78" s="3">
        <f t="shared" si="210"/>
        <v>56562.27</v>
      </c>
      <c r="KG78" s="3">
        <f t="shared" si="211"/>
        <v>43208.425000000003</v>
      </c>
      <c r="KH78" s="3">
        <f t="shared" si="212"/>
        <v>40311.46</v>
      </c>
      <c r="KI78" s="3">
        <f t="shared" si="213"/>
        <v>37170.36</v>
      </c>
      <c r="KJ78" s="3">
        <f t="shared" si="214"/>
        <v>34125.684999999998</v>
      </c>
      <c r="KK78" s="3">
        <f t="shared" si="215"/>
        <v>30529.494999999999</v>
      </c>
      <c r="KL78" s="3">
        <f t="shared" si="216"/>
        <v>27660.41</v>
      </c>
      <c r="KM78" s="3">
        <f t="shared" si="217"/>
        <v>24337.68</v>
      </c>
      <c r="KN78" s="3">
        <f t="shared" si="218"/>
        <v>21400.65</v>
      </c>
      <c r="KO78" s="3">
        <f t="shared" si="219"/>
        <v>17702.2</v>
      </c>
      <c r="KP78" s="3">
        <f t="shared" si="220"/>
        <v>15008.28</v>
      </c>
      <c r="KQ78" s="3">
        <f t="shared" si="221"/>
        <v>11795.86</v>
      </c>
      <c r="KR78" s="3">
        <f t="shared" si="222"/>
        <v>9393.67</v>
      </c>
      <c r="KS78" s="3">
        <f t="shared" si="223"/>
        <v>6373.6750000000002</v>
      </c>
      <c r="KT78" s="3">
        <f t="shared" si="224"/>
        <v>4631.58</v>
      </c>
      <c r="KU78" s="3">
        <f t="shared" si="225"/>
        <v>2791.71</v>
      </c>
      <c r="KV78" s="3">
        <f t="shared" si="226"/>
        <v>1772.87</v>
      </c>
      <c r="KW78" s="3">
        <f t="shared" si="227"/>
        <v>734.48500000000001</v>
      </c>
      <c r="KX78" s="3">
        <f t="shared" si="228"/>
        <v>362.11</v>
      </c>
      <c r="KY78" s="3">
        <f t="shared" si="229"/>
        <v>108.535</v>
      </c>
      <c r="KZ78" s="3">
        <f t="shared" si="230"/>
        <v>33.795918364999999</v>
      </c>
      <c r="LA78" s="3">
        <f t="shared" si="231"/>
        <v>0.93333333500000004</v>
      </c>
      <c r="LB78" s="3">
        <f t="shared" si="232"/>
        <v>0.57142857000000002</v>
      </c>
    </row>
    <row r="79" spans="1:314">
      <c r="A79" s="7">
        <v>15</v>
      </c>
      <c r="B79" s="7">
        <v>149985</v>
      </c>
      <c r="C79" s="7">
        <v>22495500225</v>
      </c>
      <c r="D79" s="11">
        <f t="shared" si="233"/>
        <v>0</v>
      </c>
      <c r="E79" s="11">
        <f t="shared" si="234"/>
        <v>0.99990000000000001</v>
      </c>
      <c r="F79" s="11">
        <f t="shared" si="235"/>
        <v>149985</v>
      </c>
      <c r="G79" s="11">
        <f t="shared" si="236"/>
        <v>149985</v>
      </c>
      <c r="H79" s="11">
        <f t="shared" si="237"/>
        <v>0.99990000000000001</v>
      </c>
      <c r="I79" s="11">
        <f t="shared" si="238"/>
        <v>0.99990000000000001</v>
      </c>
      <c r="J79" s="1"/>
      <c r="K79" s="7">
        <v>10000</v>
      </c>
      <c r="L79" s="7">
        <v>100000000</v>
      </c>
      <c r="M79" s="1"/>
      <c r="N79" s="7">
        <v>8207688.21</v>
      </c>
      <c r="O79" s="7">
        <v>27051569671</v>
      </c>
      <c r="P79" s="7">
        <v>1798.57</v>
      </c>
      <c r="Q79" s="7">
        <v>15156418.029999999</v>
      </c>
      <c r="R79" s="11">
        <f t="shared" si="183"/>
        <v>11921563.985099999</v>
      </c>
      <c r="S79" s="11">
        <f t="shared" si="239"/>
        <v>873.22984002323631</v>
      </c>
      <c r="T79" s="11">
        <f t="shared" si="240"/>
        <v>2723.9101599767637</v>
      </c>
      <c r="U79" s="1"/>
      <c r="V79" s="1"/>
      <c r="W79" s="5">
        <v>0.22</v>
      </c>
      <c r="X79" s="5">
        <f t="shared" si="184"/>
        <v>2.1999999999999999E-5</v>
      </c>
      <c r="Y79" s="5">
        <f t="shared" si="185"/>
        <v>0.25012686666666667</v>
      </c>
      <c r="Z79" s="5">
        <v>26978.55</v>
      </c>
      <c r="AA79" s="5">
        <v>3410194057</v>
      </c>
      <c r="AB79" s="1"/>
      <c r="AC79" s="5">
        <v>37519.03</v>
      </c>
      <c r="AD79" s="1"/>
      <c r="AE79" s="1"/>
      <c r="AF79" s="5">
        <v>12.5524098</v>
      </c>
      <c r="AG79" s="12">
        <v>5.7175925925925927E-4</v>
      </c>
      <c r="AH79" s="5">
        <v>1</v>
      </c>
      <c r="AI79" s="5">
        <v>1</v>
      </c>
      <c r="AJ79" s="5">
        <v>1.83</v>
      </c>
      <c r="AK79" s="5">
        <v>4.7300000000000004</v>
      </c>
      <c r="AL79" s="5">
        <v>3.44</v>
      </c>
      <c r="AM79" s="5">
        <v>18.14</v>
      </c>
      <c r="AN79" s="5">
        <v>3.72</v>
      </c>
      <c r="AO79" s="5">
        <v>21.7</v>
      </c>
      <c r="AP79" s="5">
        <v>4.45</v>
      </c>
      <c r="AQ79" s="5">
        <v>30.57</v>
      </c>
      <c r="AR79" s="5">
        <v>5.36</v>
      </c>
      <c r="AS79" s="5">
        <v>46.4</v>
      </c>
      <c r="AT79" s="5">
        <v>7.17</v>
      </c>
      <c r="AU79" s="5">
        <v>82.51</v>
      </c>
      <c r="AV79" s="5">
        <v>8.44</v>
      </c>
      <c r="AW79" s="5">
        <v>106.5</v>
      </c>
      <c r="AX79" s="5">
        <v>9.98</v>
      </c>
      <c r="AY79" s="5">
        <v>142.76</v>
      </c>
      <c r="AZ79" s="5">
        <v>12.23</v>
      </c>
      <c r="BA79" s="5">
        <v>225.53</v>
      </c>
      <c r="BB79" s="5">
        <v>17.059999999999999</v>
      </c>
      <c r="BC79" s="5">
        <v>441.38</v>
      </c>
      <c r="BD79" s="5">
        <v>21.17</v>
      </c>
      <c r="BE79" s="5">
        <v>661.53</v>
      </c>
      <c r="BF79" s="5">
        <v>26.87</v>
      </c>
      <c r="BG79" s="5">
        <v>1029.05</v>
      </c>
      <c r="BH79" s="5">
        <v>33.32</v>
      </c>
      <c r="BI79" s="5">
        <v>1502.72</v>
      </c>
      <c r="BJ79" s="5">
        <v>44.04</v>
      </c>
      <c r="BK79" s="5">
        <v>2544.8200000000002</v>
      </c>
      <c r="BL79" s="5">
        <v>58.79</v>
      </c>
      <c r="BM79" s="7">
        <v>4452.59</v>
      </c>
      <c r="BN79" s="7">
        <v>82.46</v>
      </c>
      <c r="BO79" s="7">
        <v>8400.92</v>
      </c>
      <c r="BP79" s="7">
        <v>106.41</v>
      </c>
      <c r="BQ79" s="7">
        <v>14898.21</v>
      </c>
      <c r="BR79" s="7">
        <v>173.47</v>
      </c>
      <c r="BS79" s="7">
        <v>43569.33</v>
      </c>
      <c r="BT79" s="7">
        <v>221.15</v>
      </c>
      <c r="BU79" s="7">
        <v>72944.95</v>
      </c>
      <c r="BV79" s="7">
        <v>391.46</v>
      </c>
      <c r="BW79" s="7">
        <v>263437.68</v>
      </c>
      <c r="BX79" s="7">
        <v>663.1</v>
      </c>
      <c r="BY79" s="7">
        <v>865162.68</v>
      </c>
      <c r="BZ79" s="7">
        <v>2397.56</v>
      </c>
      <c r="CA79" s="7">
        <v>11608418.76</v>
      </c>
      <c r="CB79" s="7">
        <v>3077.2</v>
      </c>
      <c r="CC79" s="7">
        <v>18167484</v>
      </c>
      <c r="CD79" s="1"/>
      <c r="CE79" s="1"/>
      <c r="CF79" s="1"/>
      <c r="CG79" s="1"/>
      <c r="CH79" s="7">
        <v>2.0099999999999998</v>
      </c>
      <c r="CI79" s="7">
        <v>6.43</v>
      </c>
      <c r="CJ79" s="7">
        <v>19.79</v>
      </c>
      <c r="CK79" s="7">
        <v>745.63</v>
      </c>
      <c r="CL79" s="7">
        <v>44.36</v>
      </c>
      <c r="CM79" s="7">
        <v>3342.28</v>
      </c>
      <c r="CN79" s="7">
        <v>48.92</v>
      </c>
      <c r="CO79" s="7">
        <v>4188.8</v>
      </c>
      <c r="CP79" s="7">
        <v>59.87</v>
      </c>
      <c r="CQ79" s="7">
        <v>6021.17</v>
      </c>
      <c r="CR79" s="7">
        <v>73.52</v>
      </c>
      <c r="CS79" s="7">
        <v>9348.7199999999993</v>
      </c>
      <c r="CT79" s="7">
        <v>100.66</v>
      </c>
      <c r="CU79" s="7">
        <v>17155.419999999998</v>
      </c>
      <c r="CV79" s="7">
        <v>119.7</v>
      </c>
      <c r="CW79" s="7">
        <v>22244.560000000001</v>
      </c>
      <c r="CX79" s="7">
        <v>142.62</v>
      </c>
      <c r="CY79" s="7">
        <v>30023.279999999999</v>
      </c>
      <c r="CZ79" s="7">
        <v>176.45</v>
      </c>
      <c r="DA79" s="7">
        <v>48267.05</v>
      </c>
      <c r="DB79" s="7">
        <v>248.26</v>
      </c>
      <c r="DC79" s="7">
        <v>95420.46</v>
      </c>
      <c r="DD79" s="7">
        <v>310.19</v>
      </c>
      <c r="DE79" s="7">
        <v>144037.71</v>
      </c>
      <c r="DF79" s="7">
        <v>395.98</v>
      </c>
      <c r="DG79" s="7">
        <v>225846.38</v>
      </c>
      <c r="DH79" s="7">
        <v>492.93</v>
      </c>
      <c r="DI79" s="7">
        <v>331237.43</v>
      </c>
      <c r="DJ79" s="7">
        <v>653.29</v>
      </c>
      <c r="DK79" s="7">
        <v>562617.81000000006</v>
      </c>
      <c r="DL79" s="7">
        <v>874.08</v>
      </c>
      <c r="DM79" s="7">
        <v>988069.78</v>
      </c>
      <c r="DN79" s="7">
        <v>1228.96</v>
      </c>
      <c r="DO79" s="7">
        <v>1870858.98</v>
      </c>
      <c r="DP79" s="7">
        <v>1588.33</v>
      </c>
      <c r="DQ79" s="7">
        <v>3327699.15</v>
      </c>
      <c r="DR79" s="7">
        <v>2595.16</v>
      </c>
      <c r="DS79" s="7">
        <v>9765564.4199999999</v>
      </c>
      <c r="DT79" s="7">
        <v>3310.08</v>
      </c>
      <c r="DU79" s="7">
        <v>16364780.1</v>
      </c>
      <c r="DV79" s="7">
        <v>5865.17</v>
      </c>
      <c r="DW79" s="7">
        <v>59192993.909999996</v>
      </c>
      <c r="DX79" s="7">
        <v>9939.7900000000009</v>
      </c>
      <c r="DY79" s="7">
        <v>194530729.59999999</v>
      </c>
      <c r="DZ79" s="7">
        <v>35955</v>
      </c>
      <c r="EA79" s="7">
        <v>2611255149</v>
      </c>
      <c r="EB79" s="7">
        <v>46151.3</v>
      </c>
      <c r="EC79" s="7">
        <v>4086812930</v>
      </c>
      <c r="ED79" s="11">
        <f t="shared" si="241"/>
        <v>1956870438.3099997</v>
      </c>
      <c r="EE79" s="11">
        <f t="shared" si="242"/>
        <v>8661.2663428828819</v>
      </c>
      <c r="EF79" s="11">
        <f t="shared" si="243"/>
        <v>83641.333657117124</v>
      </c>
      <c r="EG79" s="1"/>
      <c r="EH79" s="7">
        <v>71.732810000000001</v>
      </c>
      <c r="EI79" s="7">
        <v>92.853269999999995</v>
      </c>
      <c r="EJ79" s="7">
        <v>97.642849999999996</v>
      </c>
      <c r="EK79" s="7">
        <v>98.319180000000003</v>
      </c>
      <c r="EL79" s="7">
        <v>98.957949999999997</v>
      </c>
      <c r="EM79" s="7">
        <v>100.14073</v>
      </c>
      <c r="EN79" s="7">
        <v>101.52858999999999</v>
      </c>
      <c r="EO79" s="7">
        <v>102.08083000000001</v>
      </c>
      <c r="EP79" s="7">
        <v>103.25939</v>
      </c>
      <c r="EQ79" s="7">
        <v>104.07377</v>
      </c>
      <c r="ER79" s="7">
        <v>105.51056</v>
      </c>
      <c r="ES79" s="7">
        <v>106.48539</v>
      </c>
      <c r="ET79" s="7">
        <v>107.60093999999999</v>
      </c>
      <c r="EU79" s="7">
        <v>108.59137</v>
      </c>
      <c r="EV79" s="7">
        <v>109.68040000000001</v>
      </c>
      <c r="EW79" s="7">
        <v>110.6078</v>
      </c>
      <c r="EX79" s="7">
        <v>111.75707</v>
      </c>
      <c r="EY79" s="7">
        <v>112.49978</v>
      </c>
      <c r="EZ79" s="7">
        <v>114.14943</v>
      </c>
      <c r="FA79" s="7">
        <v>114.92158999999999</v>
      </c>
      <c r="FB79" s="7">
        <v>116.02736</v>
      </c>
      <c r="FC79" s="7">
        <v>116.86609</v>
      </c>
      <c r="FD79" s="7">
        <v>117.8282</v>
      </c>
      <c r="FE79" s="7">
        <v>117.834</v>
      </c>
      <c r="FF79" s="1"/>
      <c r="FG79" s="7">
        <v>100</v>
      </c>
      <c r="FH79" s="7">
        <v>100</v>
      </c>
      <c r="FI79" s="7">
        <v>100</v>
      </c>
      <c r="FJ79" s="7">
        <v>100</v>
      </c>
      <c r="FK79" s="7">
        <v>100</v>
      </c>
      <c r="FL79" s="7">
        <v>100</v>
      </c>
      <c r="FM79" s="7">
        <v>100</v>
      </c>
      <c r="FN79" s="7">
        <v>100</v>
      </c>
      <c r="FO79" s="7">
        <v>100</v>
      </c>
      <c r="FP79" s="7">
        <v>100</v>
      </c>
      <c r="FQ79" s="7">
        <v>100</v>
      </c>
      <c r="FR79" s="7">
        <v>100</v>
      </c>
      <c r="FS79" s="7">
        <v>100</v>
      </c>
      <c r="FT79" s="7">
        <v>100</v>
      </c>
      <c r="FU79" s="7">
        <v>100</v>
      </c>
      <c r="FV79" s="7">
        <v>100</v>
      </c>
      <c r="FW79" s="7">
        <v>100</v>
      </c>
      <c r="FX79" s="7">
        <v>100</v>
      </c>
      <c r="FY79" s="7">
        <v>100</v>
      </c>
      <c r="FZ79" s="7">
        <v>100</v>
      </c>
      <c r="GA79" s="7">
        <v>100</v>
      </c>
      <c r="GB79" s="7">
        <v>100</v>
      </c>
      <c r="GC79" s="7">
        <v>25</v>
      </c>
      <c r="GD79" s="7">
        <v>10</v>
      </c>
      <c r="GE79" s="1"/>
      <c r="GF79" s="7">
        <v>296841.28999999998</v>
      </c>
      <c r="GG79" s="7">
        <v>228799.43</v>
      </c>
      <c r="GH79" s="7">
        <v>172459.95</v>
      </c>
      <c r="GI79" s="7">
        <v>160538.07</v>
      </c>
      <c r="GJ79" s="7">
        <v>147521.95000000001</v>
      </c>
      <c r="GK79" s="7">
        <v>135049.76999999999</v>
      </c>
      <c r="GL79" s="7">
        <v>120164.53</v>
      </c>
      <c r="GM79" s="7">
        <v>108841.46</v>
      </c>
      <c r="GN79" s="7">
        <v>95775.42</v>
      </c>
      <c r="GO79" s="7">
        <v>84350.33</v>
      </c>
      <c r="GP79" s="7">
        <v>69721.649999999994</v>
      </c>
      <c r="GQ79" s="7">
        <v>59403.3</v>
      </c>
      <c r="GR79" s="7">
        <v>47117.45</v>
      </c>
      <c r="GS79" s="7">
        <v>37796.080000000002</v>
      </c>
      <c r="GT79" s="7">
        <v>25819.64</v>
      </c>
      <c r="GU79" s="7">
        <v>18947.8</v>
      </c>
      <c r="GV79" s="7">
        <v>11640.99</v>
      </c>
      <c r="GW79" s="7">
        <v>7488.59</v>
      </c>
      <c r="GX79" s="7">
        <v>3148.81</v>
      </c>
      <c r="GY79" s="7">
        <v>1575.85</v>
      </c>
      <c r="GZ79" s="7">
        <v>487.57</v>
      </c>
      <c r="HA79" s="7">
        <v>151.08000000000001</v>
      </c>
      <c r="HB79" s="7">
        <v>2.52</v>
      </c>
      <c r="HC79" s="7">
        <v>1.8</v>
      </c>
      <c r="HD79" s="1"/>
      <c r="HE79" s="7">
        <v>7002852.4199999999</v>
      </c>
      <c r="HF79" s="7">
        <v>992251.34</v>
      </c>
      <c r="HG79" s="7">
        <v>195379.45</v>
      </c>
      <c r="HH79" s="7">
        <v>16967.25</v>
      </c>
      <c r="HI79" s="7">
        <v>234.67</v>
      </c>
      <c r="HJ79" s="7">
        <v>3.08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1"/>
      <c r="HT79" s="7">
        <v>50.438233179999997</v>
      </c>
      <c r="HU79" s="7">
        <v>2700.76001</v>
      </c>
      <c r="HV79" s="1"/>
      <c r="HW79" s="13">
        <v>1.8518518518518518E-5</v>
      </c>
      <c r="HX79" s="13">
        <v>2.0833333333333333E-5</v>
      </c>
      <c r="HY79" s="13">
        <v>2.7777777777777776E-5</v>
      </c>
      <c r="HZ79" s="13">
        <v>3.7037037037037037E-5</v>
      </c>
      <c r="IA79" s="13">
        <v>3.7037037037037037E-5</v>
      </c>
      <c r="IB79" s="13">
        <v>5.4398148148148151E-5</v>
      </c>
      <c r="IC79" s="13">
        <v>1.087962962962963E-4</v>
      </c>
      <c r="ID79" s="13">
        <v>4.8611111111111115E-5</v>
      </c>
      <c r="IE79" s="13">
        <v>6.0185185185185194E-5</v>
      </c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S79" s="3">
        <f t="shared" si="244"/>
        <v>9.5353925619834721E-3</v>
      </c>
      <c r="IT79">
        <f t="shared" si="245"/>
        <v>4840000</v>
      </c>
      <c r="IV79" s="3">
        <f t="shared" si="186"/>
        <v>1.789517839438612E-3</v>
      </c>
      <c r="IW79" s="3">
        <f t="shared" si="187"/>
        <v>1.7281267284528331E-2</v>
      </c>
      <c r="IY79" s="3">
        <f t="shared" si="246"/>
        <v>1</v>
      </c>
      <c r="IZ79" s="3">
        <f t="shared" si="247"/>
        <v>1</v>
      </c>
      <c r="JA79" s="3">
        <f t="shared" si="188"/>
        <v>1</v>
      </c>
      <c r="JB79" s="3">
        <f t="shared" si="189"/>
        <v>1</v>
      </c>
      <c r="JC79" s="3">
        <f t="shared" si="190"/>
        <v>1</v>
      </c>
      <c r="JD79" s="3">
        <f t="shared" si="191"/>
        <v>1</v>
      </c>
      <c r="JE79" s="3">
        <f t="shared" si="192"/>
        <v>1</v>
      </c>
      <c r="JF79" s="3">
        <f t="shared" si="193"/>
        <v>1</v>
      </c>
      <c r="JG79" s="3">
        <f t="shared" si="194"/>
        <v>1</v>
      </c>
      <c r="JH79" s="3">
        <f t="shared" si="195"/>
        <v>1</v>
      </c>
      <c r="JI79" s="3">
        <f t="shared" si="196"/>
        <v>1</v>
      </c>
      <c r="JJ79" s="3">
        <f t="shared" si="197"/>
        <v>1</v>
      </c>
      <c r="JK79" s="3">
        <f t="shared" si="198"/>
        <v>1</v>
      </c>
      <c r="JL79" s="3">
        <f t="shared" si="199"/>
        <v>1</v>
      </c>
      <c r="JM79" s="3">
        <f t="shared" si="200"/>
        <v>1</v>
      </c>
      <c r="JN79" s="3">
        <f t="shared" si="201"/>
        <v>1</v>
      </c>
      <c r="JO79" s="3">
        <f t="shared" si="202"/>
        <v>1</v>
      </c>
      <c r="JP79" s="3">
        <f t="shared" si="203"/>
        <v>1</v>
      </c>
      <c r="JQ79" s="3">
        <f t="shared" si="204"/>
        <v>1</v>
      </c>
      <c r="JR79" s="3">
        <f t="shared" si="205"/>
        <v>1</v>
      </c>
      <c r="JS79" s="3">
        <f t="shared" si="206"/>
        <v>1</v>
      </c>
      <c r="JT79" s="3">
        <f t="shared" si="207"/>
        <v>1</v>
      </c>
      <c r="JU79" s="3">
        <f t="shared" si="208"/>
        <v>0.25</v>
      </c>
      <c r="JV79" s="3">
        <f t="shared" si="209"/>
        <v>0.1</v>
      </c>
      <c r="JW79" s="14">
        <f t="shared" si="248"/>
        <v>0</v>
      </c>
      <c r="JX79" s="1">
        <f t="shared" si="249"/>
        <v>0</v>
      </c>
      <c r="JY79" s="1">
        <f t="shared" si="250"/>
        <v>0</v>
      </c>
      <c r="JZ79" s="11">
        <f t="shared" si="251"/>
        <v>0</v>
      </c>
      <c r="KA79" s="11">
        <f t="shared" si="252"/>
        <v>0</v>
      </c>
      <c r="KB79" s="3">
        <f t="shared" si="253"/>
        <v>0</v>
      </c>
      <c r="KC79" s="3">
        <f t="shared" si="254"/>
        <v>0</v>
      </c>
      <c r="KD79" s="3">
        <v>3</v>
      </c>
      <c r="KE79" s="3">
        <f t="shared" si="255"/>
        <v>98947.096666666665</v>
      </c>
      <c r="KF79" s="3">
        <f t="shared" si="210"/>
        <v>76266.476666666669</v>
      </c>
      <c r="KG79" s="3">
        <f t="shared" si="211"/>
        <v>57486.65</v>
      </c>
      <c r="KH79" s="3">
        <f t="shared" si="212"/>
        <v>53512.69</v>
      </c>
      <c r="KI79" s="3">
        <f t="shared" si="213"/>
        <v>49173.983333333337</v>
      </c>
      <c r="KJ79" s="3">
        <f t="shared" si="214"/>
        <v>45016.59</v>
      </c>
      <c r="KK79" s="3">
        <f t="shared" si="215"/>
        <v>40054.843333333331</v>
      </c>
      <c r="KL79" s="3">
        <f t="shared" si="216"/>
        <v>36280.486666666671</v>
      </c>
      <c r="KM79" s="3">
        <f t="shared" si="217"/>
        <v>31925.14</v>
      </c>
      <c r="KN79" s="3">
        <f t="shared" si="218"/>
        <v>28116.776666666668</v>
      </c>
      <c r="KO79" s="3">
        <f t="shared" si="219"/>
        <v>23240.55</v>
      </c>
      <c r="KP79" s="3">
        <f t="shared" si="220"/>
        <v>19801.100000000002</v>
      </c>
      <c r="KQ79" s="3">
        <f t="shared" si="221"/>
        <v>15705.816666666666</v>
      </c>
      <c r="KR79" s="3">
        <f t="shared" si="222"/>
        <v>12598.693333333335</v>
      </c>
      <c r="KS79" s="3">
        <f t="shared" si="223"/>
        <v>8606.5466666666671</v>
      </c>
      <c r="KT79" s="3">
        <f t="shared" si="224"/>
        <v>6315.9333333333334</v>
      </c>
      <c r="KU79" s="3">
        <f t="shared" si="225"/>
        <v>3880.33</v>
      </c>
      <c r="KV79" s="3">
        <f t="shared" si="226"/>
        <v>2496.1966666666667</v>
      </c>
      <c r="KW79" s="3">
        <f t="shared" si="227"/>
        <v>1049.6033333333332</v>
      </c>
      <c r="KX79" s="3">
        <f t="shared" si="228"/>
        <v>525.2833333333333</v>
      </c>
      <c r="KY79" s="3">
        <f t="shared" si="229"/>
        <v>162.52333333333334</v>
      </c>
      <c r="KZ79" s="3">
        <f t="shared" si="230"/>
        <v>50.360000000000007</v>
      </c>
      <c r="LA79" s="3">
        <f t="shared" si="231"/>
        <v>0.84</v>
      </c>
      <c r="LB79" s="3">
        <f t="shared" si="232"/>
        <v>0.6</v>
      </c>
    </row>
    <row r="80" spans="1:314">
      <c r="A80" s="7">
        <v>20</v>
      </c>
      <c r="B80" s="7">
        <v>199980</v>
      </c>
      <c r="C80" s="7">
        <v>39992000400</v>
      </c>
      <c r="D80" s="11">
        <f t="shared" si="233"/>
        <v>0</v>
      </c>
      <c r="E80" s="11">
        <f t="shared" si="234"/>
        <v>0.99990000000000001</v>
      </c>
      <c r="F80" s="11">
        <f t="shared" si="235"/>
        <v>199980</v>
      </c>
      <c r="G80" s="11">
        <f t="shared" si="236"/>
        <v>199980</v>
      </c>
      <c r="H80" s="11">
        <f t="shared" si="237"/>
        <v>0.99990000000000001</v>
      </c>
      <c r="I80" s="11">
        <f t="shared" si="238"/>
        <v>0.99990000000000001</v>
      </c>
      <c r="J80" s="1"/>
      <c r="K80" s="7">
        <v>10000</v>
      </c>
      <c r="L80" s="7">
        <v>100000000</v>
      </c>
      <c r="M80" s="1"/>
      <c r="N80" s="7">
        <v>17008862.539999999</v>
      </c>
      <c r="O80" s="7">
        <v>92531499091</v>
      </c>
      <c r="P80" s="7">
        <v>1199.44</v>
      </c>
      <c r="Q80" s="7">
        <v>11105597.98</v>
      </c>
      <c r="R80" s="11">
        <f t="shared" si="183"/>
        <v>9666941.6664000005</v>
      </c>
      <c r="S80" s="11">
        <f t="shared" si="239"/>
        <v>366.18228581577853</v>
      </c>
      <c r="T80" s="11">
        <f t="shared" si="240"/>
        <v>2032.6977141842217</v>
      </c>
      <c r="U80" s="1"/>
      <c r="V80" s="1"/>
      <c r="W80" s="5">
        <v>0.13</v>
      </c>
      <c r="X80" s="5">
        <f t="shared" si="184"/>
        <v>1.3000000000000001E-5</v>
      </c>
      <c r="Y80" s="5">
        <f t="shared" si="185"/>
        <v>0.26413914999999999</v>
      </c>
      <c r="Z80" s="5">
        <v>23988.799999999999</v>
      </c>
      <c r="AA80" s="5">
        <v>4442239192</v>
      </c>
      <c r="AB80" s="1"/>
      <c r="AC80" s="5">
        <v>52827.83</v>
      </c>
      <c r="AD80" s="1"/>
      <c r="AE80" s="1"/>
      <c r="AF80" s="5">
        <v>13.43290015</v>
      </c>
      <c r="AG80" s="12">
        <v>7.4768518518518511E-4</v>
      </c>
      <c r="AH80" s="5">
        <v>1</v>
      </c>
      <c r="AI80" s="5">
        <v>1</v>
      </c>
      <c r="AJ80" s="5">
        <v>1.41</v>
      </c>
      <c r="AK80" s="5">
        <v>2.4300000000000002</v>
      </c>
      <c r="AL80" s="5">
        <v>2.59</v>
      </c>
      <c r="AM80" s="5">
        <v>9.41</v>
      </c>
      <c r="AN80" s="5">
        <v>2.98</v>
      </c>
      <c r="AO80" s="5">
        <v>12.56</v>
      </c>
      <c r="AP80" s="5">
        <v>3.32</v>
      </c>
      <c r="AQ80" s="5">
        <v>16.12</v>
      </c>
      <c r="AR80" s="5">
        <v>3.83</v>
      </c>
      <c r="AS80" s="5">
        <v>22.65</v>
      </c>
      <c r="AT80" s="5">
        <v>4.82</v>
      </c>
      <c r="AU80" s="5">
        <v>38.1</v>
      </c>
      <c r="AV80" s="5">
        <v>5.92</v>
      </c>
      <c r="AW80" s="5">
        <v>53.88</v>
      </c>
      <c r="AX80" s="5">
        <v>7.09</v>
      </c>
      <c r="AY80" s="5">
        <v>74.87</v>
      </c>
      <c r="AZ80" s="5">
        <v>9.0299999999999994</v>
      </c>
      <c r="BA80" s="5">
        <v>116.17</v>
      </c>
      <c r="BB80" s="5">
        <v>11.78</v>
      </c>
      <c r="BC80" s="5">
        <v>198.08</v>
      </c>
      <c r="BD80" s="5">
        <v>14.57</v>
      </c>
      <c r="BE80" s="5">
        <v>300.27</v>
      </c>
      <c r="BF80" s="5">
        <v>21.12</v>
      </c>
      <c r="BG80" s="5">
        <v>605.38</v>
      </c>
      <c r="BH80" s="5">
        <v>26.43</v>
      </c>
      <c r="BI80" s="5">
        <v>946.49</v>
      </c>
      <c r="BJ80" s="5">
        <v>35.869999999999997</v>
      </c>
      <c r="BK80" s="5">
        <v>1714.39</v>
      </c>
      <c r="BL80" s="5">
        <v>43.61</v>
      </c>
      <c r="BM80" s="7">
        <v>2504.85</v>
      </c>
      <c r="BN80" s="7">
        <v>61.12</v>
      </c>
      <c r="BO80" s="7">
        <v>4712.16</v>
      </c>
      <c r="BP80" s="7">
        <v>79.8</v>
      </c>
      <c r="BQ80" s="7">
        <v>7937.98</v>
      </c>
      <c r="BR80" s="7">
        <v>126.65</v>
      </c>
      <c r="BS80" s="7">
        <v>20688.29</v>
      </c>
      <c r="BT80" s="7">
        <v>173.83</v>
      </c>
      <c r="BU80" s="7">
        <v>37655.050000000003</v>
      </c>
      <c r="BV80" s="7">
        <v>280.39999999999998</v>
      </c>
      <c r="BW80" s="7">
        <v>112877.7</v>
      </c>
      <c r="BX80" s="7">
        <v>482.07</v>
      </c>
      <c r="BY80" s="7">
        <v>513561.05</v>
      </c>
      <c r="BZ80" s="7">
        <v>2345.5128209999998</v>
      </c>
      <c r="CA80" s="7">
        <v>12621363.560000001</v>
      </c>
      <c r="CB80" s="7">
        <v>2119.333333</v>
      </c>
      <c r="CC80" s="7">
        <v>10324202.220000001</v>
      </c>
      <c r="CD80" s="1"/>
      <c r="CE80" s="1"/>
      <c r="CF80" s="1"/>
      <c r="CG80" s="1"/>
      <c r="CH80" s="7">
        <v>2.0099999999999998</v>
      </c>
      <c r="CI80" s="7">
        <v>6.61</v>
      </c>
      <c r="CJ80" s="7">
        <v>17.510000000000002</v>
      </c>
      <c r="CK80" s="7">
        <v>515.03</v>
      </c>
      <c r="CL80" s="7">
        <v>41.45</v>
      </c>
      <c r="CM80" s="7">
        <v>2808.97</v>
      </c>
      <c r="CN80" s="7">
        <v>49.16</v>
      </c>
      <c r="CO80" s="7">
        <v>3916.86</v>
      </c>
      <c r="CP80" s="7">
        <v>56.2</v>
      </c>
      <c r="CQ80" s="7">
        <v>5260</v>
      </c>
      <c r="CR80" s="7">
        <v>66.260000000000005</v>
      </c>
      <c r="CS80" s="7">
        <v>7638.68</v>
      </c>
      <c r="CT80" s="7">
        <v>86.13</v>
      </c>
      <c r="CU80" s="7">
        <v>13420.25</v>
      </c>
      <c r="CV80" s="7">
        <v>108.47</v>
      </c>
      <c r="CW80" s="7">
        <v>19419.61</v>
      </c>
      <c r="CX80" s="7">
        <v>132.05000000000001</v>
      </c>
      <c r="CY80" s="7">
        <v>27369.93</v>
      </c>
      <c r="CZ80" s="7">
        <v>170.84</v>
      </c>
      <c r="DA80" s="7">
        <v>43289.16</v>
      </c>
      <c r="DB80" s="7">
        <v>226.08</v>
      </c>
      <c r="DC80" s="7">
        <v>75053.14</v>
      </c>
      <c r="DD80" s="7">
        <v>281.11</v>
      </c>
      <c r="DE80" s="7">
        <v>114291.97</v>
      </c>
      <c r="DF80" s="7">
        <v>413</v>
      </c>
      <c r="DG80" s="7">
        <v>234155.7</v>
      </c>
      <c r="DH80" s="7">
        <v>519.1</v>
      </c>
      <c r="DI80" s="7">
        <v>368845.76</v>
      </c>
      <c r="DJ80" s="7">
        <v>708.1</v>
      </c>
      <c r="DK80" s="7">
        <v>673039.1</v>
      </c>
      <c r="DL80" s="7">
        <v>862.49</v>
      </c>
      <c r="DM80" s="7">
        <v>984942.99</v>
      </c>
      <c r="DN80" s="7">
        <v>1212.05</v>
      </c>
      <c r="DO80" s="7">
        <v>1859398.49</v>
      </c>
      <c r="DP80" s="7">
        <v>1586.32</v>
      </c>
      <c r="DQ80" s="7">
        <v>3144791.66</v>
      </c>
      <c r="DR80" s="7">
        <v>2523.31</v>
      </c>
      <c r="DS80" s="7">
        <v>8226026.8499999996</v>
      </c>
      <c r="DT80" s="7">
        <v>3466.41</v>
      </c>
      <c r="DU80" s="7">
        <v>14991811.789999999</v>
      </c>
      <c r="DV80" s="7">
        <v>5598.39</v>
      </c>
      <c r="DW80" s="7">
        <v>45040376.469999999</v>
      </c>
      <c r="DX80" s="7">
        <v>9631.75</v>
      </c>
      <c r="DY80" s="7">
        <v>205231828</v>
      </c>
      <c r="DZ80" s="7">
        <v>46901.461539999997</v>
      </c>
      <c r="EA80" s="7">
        <v>5047738519</v>
      </c>
      <c r="EB80" s="7">
        <v>42376.888890000002</v>
      </c>
      <c r="EC80" s="7">
        <v>4128900233</v>
      </c>
      <c r="ED80" s="11">
        <f t="shared" si="241"/>
        <v>2333099521.0045943</v>
      </c>
      <c r="EE80" s="11">
        <f t="shared" si="242"/>
        <v>11865.275436482734</v>
      </c>
      <c r="EF80" s="11">
        <f t="shared" si="243"/>
        <v>72888.502343517262</v>
      </c>
      <c r="EG80" s="1"/>
      <c r="EH80" s="7">
        <v>70.057450000000003</v>
      </c>
      <c r="EI80" s="7">
        <v>92.629279999999994</v>
      </c>
      <c r="EJ80" s="7">
        <v>97.938559999999995</v>
      </c>
      <c r="EK80" s="7">
        <v>98.934659999999994</v>
      </c>
      <c r="EL80" s="7">
        <v>99.564660000000003</v>
      </c>
      <c r="EM80" s="7">
        <v>100.09555</v>
      </c>
      <c r="EN80" s="7">
        <v>101.25941</v>
      </c>
      <c r="EO80" s="7">
        <v>102.27331</v>
      </c>
      <c r="EP80" s="7">
        <v>103.12884</v>
      </c>
      <c r="EQ80" s="7">
        <v>104.39729</v>
      </c>
      <c r="ER80" s="7">
        <v>105.65973</v>
      </c>
      <c r="ES80" s="7">
        <v>106.41437000000001</v>
      </c>
      <c r="ET80" s="7">
        <v>107.69978999999999</v>
      </c>
      <c r="EU80" s="7">
        <v>108.52394</v>
      </c>
      <c r="EV80" s="7">
        <v>110.05880999999999</v>
      </c>
      <c r="EW80" s="7">
        <v>110.80334000000001</v>
      </c>
      <c r="EX80" s="7">
        <v>112.02861</v>
      </c>
      <c r="EY80" s="7">
        <v>112.82487999999999</v>
      </c>
      <c r="EZ80" s="7">
        <v>114.10758</v>
      </c>
      <c r="FA80" s="7">
        <v>115.14435</v>
      </c>
      <c r="FB80" s="7">
        <v>116.12099000000001</v>
      </c>
      <c r="FC80" s="7">
        <v>116.92438</v>
      </c>
      <c r="FD80" s="7">
        <v>117.8291282</v>
      </c>
      <c r="FE80" s="7">
        <v>117.834</v>
      </c>
      <c r="FF80" s="1"/>
      <c r="FG80" s="7">
        <v>100</v>
      </c>
      <c r="FH80" s="7">
        <v>100</v>
      </c>
      <c r="FI80" s="7">
        <v>100</v>
      </c>
      <c r="FJ80" s="7">
        <v>100</v>
      </c>
      <c r="FK80" s="7">
        <v>100</v>
      </c>
      <c r="FL80" s="7">
        <v>100</v>
      </c>
      <c r="FM80" s="7">
        <v>100</v>
      </c>
      <c r="FN80" s="7">
        <v>100</v>
      </c>
      <c r="FO80" s="7">
        <v>100</v>
      </c>
      <c r="FP80" s="7">
        <v>100</v>
      </c>
      <c r="FQ80" s="7">
        <v>100</v>
      </c>
      <c r="FR80" s="7">
        <v>100</v>
      </c>
      <c r="FS80" s="7">
        <v>100</v>
      </c>
      <c r="FT80" s="7">
        <v>100</v>
      </c>
      <c r="FU80" s="7">
        <v>100</v>
      </c>
      <c r="FV80" s="7">
        <v>100</v>
      </c>
      <c r="FW80" s="7">
        <v>100</v>
      </c>
      <c r="FX80" s="7">
        <v>100</v>
      </c>
      <c r="FY80" s="7">
        <v>100</v>
      </c>
      <c r="FZ80" s="7">
        <v>100</v>
      </c>
      <c r="GA80" s="7">
        <v>100</v>
      </c>
      <c r="GB80" s="7">
        <v>100</v>
      </c>
      <c r="GC80" s="7">
        <v>39</v>
      </c>
      <c r="GD80" s="7">
        <v>18</v>
      </c>
      <c r="GE80" s="1"/>
      <c r="GF80" s="7">
        <v>495637.03</v>
      </c>
      <c r="GG80" s="7">
        <v>382929.17</v>
      </c>
      <c r="GH80" s="7">
        <v>286755.49</v>
      </c>
      <c r="GI80" s="7">
        <v>266429.69</v>
      </c>
      <c r="GJ80" s="7">
        <v>244123.94</v>
      </c>
      <c r="GK80" s="7">
        <v>223219.64</v>
      </c>
      <c r="GL80" s="7">
        <v>198409.15</v>
      </c>
      <c r="GM80" s="7">
        <v>179522.28</v>
      </c>
      <c r="GN80" s="7">
        <v>157776.37</v>
      </c>
      <c r="GO80" s="7">
        <v>139072.82999999999</v>
      </c>
      <c r="GP80" s="7">
        <v>115307.97</v>
      </c>
      <c r="GQ80" s="7">
        <v>98436.21</v>
      </c>
      <c r="GR80" s="7">
        <v>78341.100000000006</v>
      </c>
      <c r="GS80" s="7">
        <v>63127.69</v>
      </c>
      <c r="GT80" s="7">
        <v>43544.93</v>
      </c>
      <c r="GU80" s="7">
        <v>32157.27</v>
      </c>
      <c r="GV80" s="7">
        <v>19898.509999999998</v>
      </c>
      <c r="GW80" s="7">
        <v>12896.46</v>
      </c>
      <c r="GX80" s="7">
        <v>5513.09</v>
      </c>
      <c r="GY80" s="7">
        <v>2782.82</v>
      </c>
      <c r="GZ80" s="7">
        <v>867.63</v>
      </c>
      <c r="HA80" s="7">
        <v>269.69</v>
      </c>
      <c r="HB80" s="7">
        <v>3.6666666700000001</v>
      </c>
      <c r="HC80" s="7">
        <v>2.2222222199999999</v>
      </c>
      <c r="HD80" s="1"/>
      <c r="HE80" s="7">
        <v>14502627.199999999</v>
      </c>
      <c r="HF80" s="7">
        <v>2060254.34</v>
      </c>
      <c r="HG80" s="7">
        <v>407806.66</v>
      </c>
      <c r="HH80" s="7">
        <v>37415.46</v>
      </c>
      <c r="HI80" s="7">
        <v>721.72</v>
      </c>
      <c r="HJ80" s="7">
        <v>37.159999999999997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1"/>
      <c r="HT80" s="7">
        <v>91.837516280000003</v>
      </c>
      <c r="HU80" s="7">
        <v>9900.6192680000004</v>
      </c>
      <c r="HV80" s="1"/>
      <c r="HW80" s="13">
        <v>2.4305555555555558E-5</v>
      </c>
      <c r="HX80" s="13">
        <v>2.7777777777777776E-5</v>
      </c>
      <c r="HY80" s="13">
        <v>4.2824074074074079E-5</v>
      </c>
      <c r="HZ80" s="13">
        <v>3.8194444444444444E-5</v>
      </c>
      <c r="IA80" s="13">
        <v>8.6805555555555559E-5</v>
      </c>
      <c r="IB80" s="13">
        <v>1.0763888888888889E-4</v>
      </c>
      <c r="IC80" s="13">
        <v>4.398148148148148E-5</v>
      </c>
      <c r="ID80" s="13">
        <v>7.5231481481481487E-5</v>
      </c>
      <c r="IE80" s="13">
        <v>1.1689814814814815E-4</v>
      </c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S80" s="3">
        <f t="shared" si="244"/>
        <v>8.7555555557851245E-3</v>
      </c>
      <c r="IT80">
        <f t="shared" si="245"/>
        <v>4840000</v>
      </c>
      <c r="IV80" s="3">
        <f>EE80/IT80</f>
        <v>2.451503189355937E-3</v>
      </c>
      <c r="IW80" s="3">
        <f>EF80/IT80</f>
        <v>1.5059607922214311E-2</v>
      </c>
      <c r="IY80" s="3">
        <f t="shared" si="246"/>
        <v>1</v>
      </c>
      <c r="IZ80" s="3">
        <f t="shared" si="247"/>
        <v>1</v>
      </c>
      <c r="JA80" s="3">
        <f t="shared" si="188"/>
        <v>1</v>
      </c>
      <c r="JB80" s="3">
        <f t="shared" si="189"/>
        <v>1</v>
      </c>
      <c r="JC80" s="3">
        <f t="shared" si="190"/>
        <v>1</v>
      </c>
      <c r="JD80" s="3">
        <f t="shared" si="191"/>
        <v>1</v>
      </c>
      <c r="JE80" s="3">
        <f t="shared" si="192"/>
        <v>1</v>
      </c>
      <c r="JF80" s="3">
        <f t="shared" si="193"/>
        <v>1</v>
      </c>
      <c r="JG80" s="3">
        <f t="shared" si="194"/>
        <v>1</v>
      </c>
      <c r="JH80" s="3">
        <f t="shared" si="195"/>
        <v>1</v>
      </c>
      <c r="JI80" s="3">
        <f t="shared" si="196"/>
        <v>1</v>
      </c>
      <c r="JJ80" s="3">
        <f t="shared" si="197"/>
        <v>1</v>
      </c>
      <c r="JK80" s="3">
        <f t="shared" si="198"/>
        <v>1</v>
      </c>
      <c r="JL80" s="3">
        <f t="shared" si="199"/>
        <v>1</v>
      </c>
      <c r="JM80" s="3">
        <f t="shared" si="200"/>
        <v>1</v>
      </c>
      <c r="JN80" s="3">
        <f t="shared" si="201"/>
        <v>1</v>
      </c>
      <c r="JO80" s="3">
        <f t="shared" si="202"/>
        <v>1</v>
      </c>
      <c r="JP80" s="3">
        <f t="shared" si="203"/>
        <v>1</v>
      </c>
      <c r="JQ80" s="3">
        <f t="shared" si="204"/>
        <v>1</v>
      </c>
      <c r="JR80" s="3">
        <f t="shared" si="205"/>
        <v>1</v>
      </c>
      <c r="JS80" s="3">
        <f t="shared" si="206"/>
        <v>1</v>
      </c>
      <c r="JT80" s="3">
        <f t="shared" si="207"/>
        <v>1</v>
      </c>
      <c r="JU80" s="3">
        <f t="shared" si="208"/>
        <v>0.39</v>
      </c>
      <c r="JV80" s="3">
        <f t="shared" si="209"/>
        <v>0.18</v>
      </c>
      <c r="JW80" s="14">
        <f t="shared" si="248"/>
        <v>0</v>
      </c>
      <c r="JX80" s="1">
        <f t="shared" si="249"/>
        <v>0</v>
      </c>
      <c r="JY80" s="1">
        <f t="shared" si="250"/>
        <v>0</v>
      </c>
      <c r="JZ80" s="11">
        <f t="shared" si="251"/>
        <v>0</v>
      </c>
      <c r="KA80" s="11">
        <f t="shared" si="252"/>
        <v>0</v>
      </c>
      <c r="KB80" s="3">
        <f t="shared" si="253"/>
        <v>0</v>
      </c>
      <c r="KC80" s="3">
        <f t="shared" si="254"/>
        <v>0</v>
      </c>
      <c r="KD80" s="3">
        <v>4</v>
      </c>
      <c r="KE80" s="3">
        <f t="shared" si="255"/>
        <v>123909.25750000001</v>
      </c>
      <c r="KF80" s="3">
        <f t="shared" si="210"/>
        <v>95732.292499999996</v>
      </c>
      <c r="KG80" s="3">
        <f t="shared" si="211"/>
        <v>71688.872499999998</v>
      </c>
      <c r="KH80" s="3">
        <f t="shared" si="212"/>
        <v>66607.422500000001</v>
      </c>
      <c r="KI80" s="3">
        <f t="shared" si="213"/>
        <v>61030.985000000001</v>
      </c>
      <c r="KJ80" s="3">
        <f t="shared" si="214"/>
        <v>55804.91</v>
      </c>
      <c r="KK80" s="3">
        <f t="shared" si="215"/>
        <v>49602.287499999999</v>
      </c>
      <c r="KL80" s="3">
        <f t="shared" si="216"/>
        <v>44880.57</v>
      </c>
      <c r="KM80" s="3">
        <f t="shared" si="217"/>
        <v>39444.092499999999</v>
      </c>
      <c r="KN80" s="3">
        <f t="shared" si="218"/>
        <v>34768.207499999997</v>
      </c>
      <c r="KO80" s="3">
        <f t="shared" si="219"/>
        <v>28826.9925</v>
      </c>
      <c r="KP80" s="3">
        <f t="shared" si="220"/>
        <v>24609.052500000002</v>
      </c>
      <c r="KQ80" s="3">
        <f t="shared" si="221"/>
        <v>19585.275000000001</v>
      </c>
      <c r="KR80" s="3">
        <f t="shared" si="222"/>
        <v>15781.922500000001</v>
      </c>
      <c r="KS80" s="3">
        <f t="shared" si="223"/>
        <v>10886.2325</v>
      </c>
      <c r="KT80" s="3">
        <f t="shared" si="224"/>
        <v>8039.3175000000001</v>
      </c>
      <c r="KU80" s="3">
        <f t="shared" si="225"/>
        <v>4974.6274999999996</v>
      </c>
      <c r="KV80" s="3">
        <f t="shared" si="226"/>
        <v>3224.1149999999998</v>
      </c>
      <c r="KW80" s="3">
        <f t="shared" si="227"/>
        <v>1378.2725</v>
      </c>
      <c r="KX80" s="3">
        <f t="shared" si="228"/>
        <v>695.70500000000004</v>
      </c>
      <c r="KY80" s="3">
        <f t="shared" si="229"/>
        <v>216.9075</v>
      </c>
      <c r="KZ80" s="3">
        <f t="shared" si="230"/>
        <v>67.422499999999999</v>
      </c>
      <c r="LA80" s="3">
        <f t="shared" si="231"/>
        <v>0.91666666750000003</v>
      </c>
      <c r="LB80" s="3">
        <f t="shared" si="232"/>
        <v>0.55555555499999998</v>
      </c>
    </row>
    <row r="81" spans="1:314">
      <c r="A81" s="7">
        <v>25</v>
      </c>
      <c r="B81" s="7">
        <v>249975</v>
      </c>
      <c r="C81" s="7">
        <v>62487500625</v>
      </c>
      <c r="D81" s="11">
        <f t="shared" si="233"/>
        <v>0</v>
      </c>
      <c r="E81" s="11">
        <f t="shared" si="234"/>
        <v>0.99990000000000001</v>
      </c>
      <c r="F81" s="11">
        <f t="shared" si="235"/>
        <v>249975</v>
      </c>
      <c r="G81" s="11">
        <f t="shared" si="236"/>
        <v>249975</v>
      </c>
      <c r="H81" s="11">
        <f t="shared" si="237"/>
        <v>0.99990000000000001</v>
      </c>
      <c r="I81" s="11">
        <f t="shared" si="238"/>
        <v>0.99990000000000001</v>
      </c>
      <c r="J81" s="1"/>
      <c r="K81" s="7">
        <v>10000</v>
      </c>
      <c r="L81" s="7">
        <v>100000000</v>
      </c>
      <c r="M81" s="1"/>
      <c r="N81" s="7">
        <v>26939256.140000001</v>
      </c>
      <c r="O81" s="7">
        <v>176703119734</v>
      </c>
      <c r="P81" s="7">
        <v>188.34</v>
      </c>
      <c r="Q81" s="7">
        <v>1775736.36</v>
      </c>
      <c r="R81" s="11">
        <f t="shared" si="183"/>
        <v>1740264.4044000001</v>
      </c>
      <c r="S81" s="11">
        <f t="shared" si="239"/>
        <v>-165.20313821883977</v>
      </c>
      <c r="T81" s="11">
        <f t="shared" si="240"/>
        <v>541.8831382188398</v>
      </c>
      <c r="U81" s="1"/>
      <c r="V81" s="1"/>
      <c r="W81" s="5">
        <v>0.02</v>
      </c>
      <c r="X81" s="5">
        <f t="shared" si="184"/>
        <v>1.9999999999999999E-6</v>
      </c>
      <c r="Y81" s="5">
        <f t="shared" si="185"/>
        <v>0.27074631999999998</v>
      </c>
      <c r="Z81" s="5">
        <v>4708.5</v>
      </c>
      <c r="AA81" s="5">
        <v>1109835225</v>
      </c>
      <c r="AB81" s="1"/>
      <c r="AC81" s="5">
        <v>67686.58</v>
      </c>
      <c r="AD81" s="1"/>
      <c r="AE81" s="1"/>
      <c r="AF81" s="5">
        <v>13.675259240000001</v>
      </c>
      <c r="AG81" s="12">
        <v>1.8946759259259262E-3</v>
      </c>
      <c r="AH81" s="5">
        <v>1</v>
      </c>
      <c r="AI81" s="5">
        <v>1</v>
      </c>
      <c r="AJ81" s="5">
        <v>1.34</v>
      </c>
      <c r="AK81" s="5">
        <v>2.2000000000000002</v>
      </c>
      <c r="AL81" s="5">
        <v>2.44</v>
      </c>
      <c r="AM81" s="5">
        <v>8.42</v>
      </c>
      <c r="AN81" s="5">
        <v>2.9</v>
      </c>
      <c r="AO81" s="5">
        <v>11.8</v>
      </c>
      <c r="AP81" s="5">
        <v>3.32</v>
      </c>
      <c r="AQ81" s="5">
        <v>16.02</v>
      </c>
      <c r="AR81" s="5">
        <v>3.89</v>
      </c>
      <c r="AS81" s="5">
        <v>22.25</v>
      </c>
      <c r="AT81" s="5">
        <v>4.6900000000000004</v>
      </c>
      <c r="AU81" s="5">
        <v>32.03</v>
      </c>
      <c r="AV81" s="5">
        <v>5.37</v>
      </c>
      <c r="AW81" s="5">
        <v>43.43</v>
      </c>
      <c r="AX81" s="5">
        <v>6.71</v>
      </c>
      <c r="AY81" s="5">
        <v>66.69</v>
      </c>
      <c r="AZ81" s="5">
        <v>7.65</v>
      </c>
      <c r="BA81" s="5">
        <v>90.87</v>
      </c>
      <c r="BB81" s="5">
        <v>10.25</v>
      </c>
      <c r="BC81" s="5">
        <v>159.91</v>
      </c>
      <c r="BD81" s="5">
        <v>12.7</v>
      </c>
      <c r="BE81" s="5">
        <v>244.66</v>
      </c>
      <c r="BF81" s="5">
        <v>18.16</v>
      </c>
      <c r="BG81" s="5">
        <v>465.28</v>
      </c>
      <c r="BH81" s="5">
        <v>22.45</v>
      </c>
      <c r="BI81" s="5">
        <v>716.17</v>
      </c>
      <c r="BJ81" s="5">
        <v>29.4</v>
      </c>
      <c r="BK81" s="5">
        <v>1159.76</v>
      </c>
      <c r="BL81" s="5">
        <v>44.37</v>
      </c>
      <c r="BM81" s="7">
        <v>2754.85</v>
      </c>
      <c r="BN81" s="7">
        <v>63.02</v>
      </c>
      <c r="BO81" s="7">
        <v>5939.84</v>
      </c>
      <c r="BP81" s="7">
        <v>79.099999999999994</v>
      </c>
      <c r="BQ81" s="7">
        <v>8319.4</v>
      </c>
      <c r="BR81" s="7">
        <v>118.05</v>
      </c>
      <c r="BS81" s="7">
        <v>17804.93</v>
      </c>
      <c r="BT81" s="7">
        <v>162.41</v>
      </c>
      <c r="BU81" s="7">
        <v>33793.550000000003</v>
      </c>
      <c r="BV81" s="7">
        <v>247.6</v>
      </c>
      <c r="BW81" s="7">
        <v>77388.740000000005</v>
      </c>
      <c r="BX81" s="7">
        <v>365.86</v>
      </c>
      <c r="BY81" s="7">
        <v>172836.12</v>
      </c>
      <c r="BZ81" s="7">
        <v>2362.6382979999998</v>
      </c>
      <c r="CA81" s="7">
        <v>9988378.7229999993</v>
      </c>
      <c r="CB81" s="7">
        <v>2221.833333</v>
      </c>
      <c r="CC81" s="7">
        <v>7859593.3669999996</v>
      </c>
      <c r="CD81" s="1"/>
      <c r="CE81" s="1"/>
      <c r="CF81" s="1"/>
      <c r="CG81" s="1"/>
      <c r="CH81" s="7">
        <v>1.86</v>
      </c>
      <c r="CI81" s="7">
        <v>5.48</v>
      </c>
      <c r="CJ81" s="7">
        <v>18.64</v>
      </c>
      <c r="CK81" s="7">
        <v>626.6</v>
      </c>
      <c r="CL81" s="7">
        <v>48.39</v>
      </c>
      <c r="CM81" s="7">
        <v>3969.65</v>
      </c>
      <c r="CN81" s="7">
        <v>59.39</v>
      </c>
      <c r="CO81" s="7">
        <v>5695.45</v>
      </c>
      <c r="CP81" s="7">
        <v>69.69</v>
      </c>
      <c r="CQ81" s="7">
        <v>7980.99</v>
      </c>
      <c r="CR81" s="7">
        <v>83.41</v>
      </c>
      <c r="CS81" s="7">
        <v>11433.13</v>
      </c>
      <c r="CT81" s="7">
        <v>103.62</v>
      </c>
      <c r="CU81" s="7">
        <v>17090.080000000002</v>
      </c>
      <c r="CV81" s="7">
        <v>120.99</v>
      </c>
      <c r="CW81" s="7">
        <v>23981.53</v>
      </c>
      <c r="CX81" s="7">
        <v>154.93</v>
      </c>
      <c r="CY81" s="7">
        <v>37553.17</v>
      </c>
      <c r="CZ81" s="7">
        <v>178.54</v>
      </c>
      <c r="DA81" s="7">
        <v>52001.02</v>
      </c>
      <c r="DB81" s="7">
        <v>244.52</v>
      </c>
      <c r="DC81" s="7">
        <v>94386.54</v>
      </c>
      <c r="DD81" s="7">
        <v>304.55</v>
      </c>
      <c r="DE81" s="7">
        <v>144779.26999999999</v>
      </c>
      <c r="DF81" s="7">
        <v>441.01</v>
      </c>
      <c r="DG81" s="7">
        <v>279512.59000000003</v>
      </c>
      <c r="DH81" s="7">
        <v>548.02</v>
      </c>
      <c r="DI81" s="7">
        <v>432728.7</v>
      </c>
      <c r="DJ81" s="7">
        <v>721.63</v>
      </c>
      <c r="DK81" s="7">
        <v>705367.71</v>
      </c>
      <c r="DL81" s="7">
        <v>1095.6300000000001</v>
      </c>
      <c r="DM81" s="7">
        <v>1692090.79</v>
      </c>
      <c r="DN81" s="7">
        <v>1561.78</v>
      </c>
      <c r="DO81" s="7">
        <v>3670576.72</v>
      </c>
      <c r="DP81" s="7">
        <v>1965.83</v>
      </c>
      <c r="DQ81" s="7">
        <v>5155710.01</v>
      </c>
      <c r="DR81" s="7">
        <v>2938.95</v>
      </c>
      <c r="DS81" s="7">
        <v>11055862.93</v>
      </c>
      <c r="DT81" s="7">
        <v>4050.12</v>
      </c>
      <c r="DU81" s="7">
        <v>21033476.780000001</v>
      </c>
      <c r="DV81" s="7">
        <v>6178.41</v>
      </c>
      <c r="DW81" s="7">
        <v>48222321.030000001</v>
      </c>
      <c r="DX81" s="7">
        <v>9134.3700000000008</v>
      </c>
      <c r="DY81" s="7">
        <v>107804550.3</v>
      </c>
      <c r="DZ81" s="7">
        <v>59053.680849999997</v>
      </c>
      <c r="EA81" s="7">
        <v>6241401407</v>
      </c>
      <c r="EB81" s="7">
        <v>55533.533329999998</v>
      </c>
      <c r="EC81" s="7">
        <v>4910971302</v>
      </c>
      <c r="ED81" s="11">
        <f t="shared" si="241"/>
        <v>1826997977.8857794</v>
      </c>
      <c r="EE81" s="11">
        <f t="shared" si="242"/>
        <v>34619.239751710193</v>
      </c>
      <c r="EF81" s="11">
        <f t="shared" si="243"/>
        <v>76447.826908289804</v>
      </c>
      <c r="EG81" s="1"/>
      <c r="EH81" s="7">
        <v>69.369770000000003</v>
      </c>
      <c r="EI81" s="7">
        <v>91.818290000000005</v>
      </c>
      <c r="EJ81" s="7">
        <v>97.136520000000004</v>
      </c>
      <c r="EK81" s="7">
        <v>98.437929999999994</v>
      </c>
      <c r="EL81" s="7">
        <v>99.267359999999996</v>
      </c>
      <c r="EM81" s="7">
        <v>100.72126</v>
      </c>
      <c r="EN81" s="7">
        <v>101.87255</v>
      </c>
      <c r="EO81" s="7">
        <v>102.42747</v>
      </c>
      <c r="EP81" s="7">
        <v>103.35523999999999</v>
      </c>
      <c r="EQ81" s="7">
        <v>104.02388000000001</v>
      </c>
      <c r="ER81" s="7">
        <v>105.25686</v>
      </c>
      <c r="ES81" s="7">
        <v>106.23305999999999</v>
      </c>
      <c r="ET81" s="7">
        <v>107.52073</v>
      </c>
      <c r="EU81" s="7">
        <v>108.42674</v>
      </c>
      <c r="EV81" s="7">
        <v>109.61469</v>
      </c>
      <c r="EW81" s="7">
        <v>110.69213999999999</v>
      </c>
      <c r="EX81" s="7">
        <v>111.79918000000001</v>
      </c>
      <c r="EY81" s="7">
        <v>112.72893000000001</v>
      </c>
      <c r="EZ81" s="7">
        <v>114.11543</v>
      </c>
      <c r="FA81" s="7">
        <v>114.91661999999999</v>
      </c>
      <c r="FB81" s="7">
        <v>116.08931</v>
      </c>
      <c r="FC81" s="7">
        <v>116.91041</v>
      </c>
      <c r="FD81" s="7">
        <v>117.8305957</v>
      </c>
      <c r="FE81" s="7">
        <v>117.834</v>
      </c>
      <c r="FF81" s="1"/>
      <c r="FG81" s="7">
        <v>100</v>
      </c>
      <c r="FH81" s="7">
        <v>100</v>
      </c>
      <c r="FI81" s="7">
        <v>100</v>
      </c>
      <c r="FJ81" s="7">
        <v>100</v>
      </c>
      <c r="FK81" s="7">
        <v>100</v>
      </c>
      <c r="FL81" s="7">
        <v>100</v>
      </c>
      <c r="FM81" s="7">
        <v>100</v>
      </c>
      <c r="FN81" s="7">
        <v>100</v>
      </c>
      <c r="FO81" s="7">
        <v>100</v>
      </c>
      <c r="FP81" s="7">
        <v>100</v>
      </c>
      <c r="FQ81" s="7">
        <v>100</v>
      </c>
      <c r="FR81" s="7">
        <v>100</v>
      </c>
      <c r="FS81" s="7">
        <v>100</v>
      </c>
      <c r="FT81" s="7">
        <v>100</v>
      </c>
      <c r="FU81" s="7">
        <v>100</v>
      </c>
      <c r="FV81" s="7">
        <v>100</v>
      </c>
      <c r="FW81" s="7">
        <v>100</v>
      </c>
      <c r="FX81" s="7">
        <v>100</v>
      </c>
      <c r="FY81" s="7">
        <v>100</v>
      </c>
      <c r="FZ81" s="7">
        <v>100</v>
      </c>
      <c r="GA81" s="7">
        <v>100</v>
      </c>
      <c r="GB81" s="7">
        <v>100</v>
      </c>
      <c r="GC81" s="7">
        <v>47</v>
      </c>
      <c r="GD81" s="7">
        <v>30</v>
      </c>
      <c r="GE81" s="1"/>
      <c r="GF81" s="7">
        <v>744322.89</v>
      </c>
      <c r="GG81" s="7">
        <v>576757.78</v>
      </c>
      <c r="GH81" s="7">
        <v>429925.74</v>
      </c>
      <c r="GI81" s="7">
        <v>399351.64</v>
      </c>
      <c r="GJ81" s="7">
        <v>366179.5</v>
      </c>
      <c r="GK81" s="7">
        <v>334437.07</v>
      </c>
      <c r="GL81" s="7">
        <v>296299.2</v>
      </c>
      <c r="GM81" s="7">
        <v>268270.68</v>
      </c>
      <c r="GN81" s="7">
        <v>236463.31</v>
      </c>
      <c r="GO81" s="7">
        <v>208732.24</v>
      </c>
      <c r="GP81" s="7">
        <v>172853.1</v>
      </c>
      <c r="GQ81" s="7">
        <v>148053.21</v>
      </c>
      <c r="GR81" s="7">
        <v>118672.43</v>
      </c>
      <c r="GS81" s="7">
        <v>96016.28</v>
      </c>
      <c r="GT81" s="7">
        <v>66295.199999999997</v>
      </c>
      <c r="GU81" s="7">
        <v>49177.29</v>
      </c>
      <c r="GV81" s="7">
        <v>30757.279999999999</v>
      </c>
      <c r="GW81" s="7">
        <v>20023.98</v>
      </c>
      <c r="GX81" s="7">
        <v>8547.58</v>
      </c>
      <c r="GY81" s="7">
        <v>4328.99</v>
      </c>
      <c r="GZ81" s="7">
        <v>1372.65</v>
      </c>
      <c r="HA81" s="7">
        <v>428.53</v>
      </c>
      <c r="HB81" s="7">
        <v>5.4255319100000001</v>
      </c>
      <c r="HC81" s="7">
        <v>2.6333333300000001</v>
      </c>
      <c r="HD81" s="1"/>
      <c r="HE81" s="7">
        <v>22963859.469999999</v>
      </c>
      <c r="HF81" s="7">
        <v>3265559.64</v>
      </c>
      <c r="HG81" s="7">
        <v>647696.69999999995</v>
      </c>
      <c r="HH81" s="7">
        <v>60737.14</v>
      </c>
      <c r="HI81" s="7">
        <v>1320.46</v>
      </c>
      <c r="HJ81" s="7">
        <v>82.73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1"/>
      <c r="HT81" s="7">
        <v>137.5930261</v>
      </c>
      <c r="HU81" s="7">
        <v>21851.319439999999</v>
      </c>
      <c r="HV81" s="1"/>
      <c r="HW81" s="13">
        <v>3.0092592592592597E-5</v>
      </c>
      <c r="HX81" s="13">
        <v>3.3564814814814815E-5</v>
      </c>
      <c r="HY81" s="13">
        <v>5.0925925925925923E-5</v>
      </c>
      <c r="HZ81" s="13">
        <v>6.2500000000000015E-5</v>
      </c>
      <c r="IA81" s="13">
        <v>7.8703703703703702E-5</v>
      </c>
      <c r="IB81" s="13">
        <v>1.0648148148148147E-4</v>
      </c>
      <c r="IC81" s="13">
        <v>1.0185185185185185E-4</v>
      </c>
      <c r="ID81" s="13">
        <v>2.5000000000000006E-4</v>
      </c>
      <c r="IE81" s="13">
        <v>2.9282407407407409E-4</v>
      </c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S81" s="3">
        <f t="shared" si="244"/>
        <v>1.1473870522727272E-2</v>
      </c>
      <c r="IT81">
        <f t="shared" si="245"/>
        <v>4840000</v>
      </c>
      <c r="IV81" s="3">
        <f t="shared" ref="IV81:IV91" si="256">EE81/IT81</f>
        <v>7.1527354858905356E-3</v>
      </c>
      <c r="IW81" s="3">
        <f t="shared" ref="IW81:IW91" si="257">EF81/IT81</f>
        <v>1.5795005559564011E-2</v>
      </c>
      <c r="IY81" s="3">
        <f t="shared" si="246"/>
        <v>1</v>
      </c>
      <c r="IZ81" s="3">
        <f t="shared" si="247"/>
        <v>1</v>
      </c>
      <c r="JA81" s="3">
        <f t="shared" si="188"/>
        <v>1</v>
      </c>
      <c r="JB81" s="3">
        <f t="shared" si="189"/>
        <v>1</v>
      </c>
      <c r="JC81" s="3">
        <f t="shared" si="190"/>
        <v>1</v>
      </c>
      <c r="JD81" s="3">
        <f t="shared" si="191"/>
        <v>1</v>
      </c>
      <c r="JE81" s="3">
        <f t="shared" si="192"/>
        <v>1</v>
      </c>
      <c r="JF81" s="3">
        <f t="shared" si="193"/>
        <v>1</v>
      </c>
      <c r="JG81" s="3">
        <f t="shared" si="194"/>
        <v>1</v>
      </c>
      <c r="JH81" s="3">
        <f t="shared" si="195"/>
        <v>1</v>
      </c>
      <c r="JI81" s="3">
        <f t="shared" si="196"/>
        <v>1</v>
      </c>
      <c r="JJ81" s="3">
        <f t="shared" si="197"/>
        <v>1</v>
      </c>
      <c r="JK81" s="3">
        <f t="shared" si="198"/>
        <v>1</v>
      </c>
      <c r="JL81" s="3">
        <f t="shared" si="199"/>
        <v>1</v>
      </c>
      <c r="JM81" s="3">
        <f t="shared" si="200"/>
        <v>1</v>
      </c>
      <c r="JN81" s="3">
        <f t="shared" si="201"/>
        <v>1</v>
      </c>
      <c r="JO81" s="3">
        <f t="shared" si="202"/>
        <v>1</v>
      </c>
      <c r="JP81" s="3">
        <f t="shared" si="203"/>
        <v>1</v>
      </c>
      <c r="JQ81" s="3">
        <f t="shared" si="204"/>
        <v>1</v>
      </c>
      <c r="JR81" s="3">
        <f t="shared" si="205"/>
        <v>1</v>
      </c>
      <c r="JS81" s="3">
        <f t="shared" si="206"/>
        <v>1</v>
      </c>
      <c r="JT81" s="3">
        <f t="shared" si="207"/>
        <v>1</v>
      </c>
      <c r="JU81" s="3">
        <f t="shared" si="208"/>
        <v>0.47</v>
      </c>
      <c r="JV81" s="3">
        <f t="shared" si="209"/>
        <v>0.3</v>
      </c>
      <c r="JW81" s="14">
        <f t="shared" si="248"/>
        <v>0</v>
      </c>
      <c r="JX81" s="1">
        <f t="shared" si="249"/>
        <v>0</v>
      </c>
      <c r="JY81" s="1">
        <f t="shared" si="250"/>
        <v>0</v>
      </c>
      <c r="JZ81" s="11">
        <f t="shared" si="251"/>
        <v>0</v>
      </c>
      <c r="KA81" s="11">
        <f t="shared" si="252"/>
        <v>0</v>
      </c>
      <c r="KB81" s="3">
        <f t="shared" si="253"/>
        <v>0</v>
      </c>
      <c r="KC81" s="3">
        <f t="shared" si="254"/>
        <v>0</v>
      </c>
      <c r="KD81" s="3">
        <v>5</v>
      </c>
      <c r="KE81" s="3">
        <f t="shared" si="255"/>
        <v>148864.57800000001</v>
      </c>
      <c r="KF81" s="3">
        <f t="shared" si="210"/>
        <v>115351.55600000001</v>
      </c>
      <c r="KG81" s="3">
        <f t="shared" si="211"/>
        <v>85985.148000000001</v>
      </c>
      <c r="KH81" s="3">
        <f t="shared" si="212"/>
        <v>79870.328000000009</v>
      </c>
      <c r="KI81" s="3">
        <f t="shared" si="213"/>
        <v>73235.899999999994</v>
      </c>
      <c r="KJ81" s="3">
        <f t="shared" si="214"/>
        <v>66887.414000000004</v>
      </c>
      <c r="KK81" s="3">
        <f t="shared" si="215"/>
        <v>59259.840000000004</v>
      </c>
      <c r="KL81" s="3">
        <f t="shared" si="216"/>
        <v>53654.135999999999</v>
      </c>
      <c r="KM81" s="3">
        <f t="shared" si="217"/>
        <v>47292.661999999997</v>
      </c>
      <c r="KN81" s="3">
        <f t="shared" si="218"/>
        <v>41746.447999999997</v>
      </c>
      <c r="KO81" s="3">
        <f t="shared" si="219"/>
        <v>34570.620000000003</v>
      </c>
      <c r="KP81" s="3">
        <f t="shared" si="220"/>
        <v>29610.642</v>
      </c>
      <c r="KQ81" s="3">
        <f t="shared" si="221"/>
        <v>23734.485999999997</v>
      </c>
      <c r="KR81" s="3">
        <f t="shared" si="222"/>
        <v>19203.256000000001</v>
      </c>
      <c r="KS81" s="3">
        <f t="shared" si="223"/>
        <v>13259.039999999999</v>
      </c>
      <c r="KT81" s="3">
        <f t="shared" si="224"/>
        <v>9835.4580000000005</v>
      </c>
      <c r="KU81" s="3">
        <f t="shared" si="225"/>
        <v>6151.4560000000001</v>
      </c>
      <c r="KV81" s="3">
        <f t="shared" si="226"/>
        <v>4004.7959999999998</v>
      </c>
      <c r="KW81" s="3">
        <f t="shared" si="227"/>
        <v>1709.5160000000001</v>
      </c>
      <c r="KX81" s="3">
        <f t="shared" si="228"/>
        <v>865.798</v>
      </c>
      <c r="KY81" s="3">
        <f t="shared" si="229"/>
        <v>274.53000000000003</v>
      </c>
      <c r="KZ81" s="3">
        <f t="shared" si="230"/>
        <v>85.705999999999989</v>
      </c>
      <c r="LA81" s="3">
        <f t="shared" si="231"/>
        <v>1.085106382</v>
      </c>
      <c r="LB81" s="3">
        <f t="shared" si="232"/>
        <v>0.52666666600000001</v>
      </c>
    </row>
    <row r="82" spans="1:314">
      <c r="A82" s="7">
        <v>30</v>
      </c>
      <c r="B82" s="7">
        <v>299970</v>
      </c>
      <c r="C82" s="7">
        <v>89982000900</v>
      </c>
      <c r="D82" s="11">
        <f t="shared" si="233"/>
        <v>0</v>
      </c>
      <c r="E82" s="11">
        <f t="shared" si="234"/>
        <v>0.99990000000000001</v>
      </c>
      <c r="F82" s="11">
        <f t="shared" si="235"/>
        <v>299970</v>
      </c>
      <c r="G82" s="11">
        <f t="shared" si="236"/>
        <v>299970</v>
      </c>
      <c r="H82" s="11">
        <f t="shared" si="237"/>
        <v>0.99990000000000001</v>
      </c>
      <c r="I82" s="11">
        <f t="shared" si="238"/>
        <v>0.99990000000000001</v>
      </c>
      <c r="J82" s="1"/>
      <c r="K82" s="7">
        <v>10000</v>
      </c>
      <c r="L82" s="7">
        <v>100000000</v>
      </c>
      <c r="M82" s="1"/>
      <c r="N82" s="7">
        <v>36730047.869999997</v>
      </c>
      <c r="O82" s="7">
        <v>273246687035</v>
      </c>
      <c r="P82" s="7">
        <v>94.33</v>
      </c>
      <c r="Q82" s="7">
        <v>889814.89</v>
      </c>
      <c r="R82" s="11">
        <f t="shared" si="183"/>
        <v>880916.74109999998</v>
      </c>
      <c r="S82" s="11">
        <f t="shared" si="239"/>
        <v>-157.2072020452768</v>
      </c>
      <c r="T82" s="11">
        <f t="shared" si="240"/>
        <v>345.86720204527683</v>
      </c>
      <c r="U82" s="1"/>
      <c r="V82" s="1"/>
      <c r="W82" s="5">
        <v>0.01</v>
      </c>
      <c r="X82" s="5">
        <f t="shared" si="184"/>
        <v>9.9999999999999995E-7</v>
      </c>
      <c r="Y82" s="5">
        <f t="shared" si="185"/>
        <v>0.27001933333333333</v>
      </c>
      <c r="Z82" s="5">
        <v>2829.9</v>
      </c>
      <c r="AA82" s="5">
        <v>800833401</v>
      </c>
      <c r="AB82" s="1"/>
      <c r="AC82" s="5">
        <v>81005.8</v>
      </c>
      <c r="AD82" s="1"/>
      <c r="AE82" s="1"/>
      <c r="AF82" s="5">
        <v>13.577360629999999</v>
      </c>
      <c r="AG82" s="12">
        <v>2.8414351851851851E-3</v>
      </c>
      <c r="AH82" s="5">
        <v>1</v>
      </c>
      <c r="AI82" s="5">
        <v>1</v>
      </c>
      <c r="AJ82" s="5">
        <v>1.28</v>
      </c>
      <c r="AK82" s="5">
        <v>1.94</v>
      </c>
      <c r="AL82" s="5">
        <v>2.02</v>
      </c>
      <c r="AM82" s="5">
        <v>5.58</v>
      </c>
      <c r="AN82" s="5">
        <v>2.2400000000000002</v>
      </c>
      <c r="AO82" s="5">
        <v>6.88</v>
      </c>
      <c r="AP82" s="5">
        <v>2.63</v>
      </c>
      <c r="AQ82" s="5">
        <v>9.33</v>
      </c>
      <c r="AR82" s="5">
        <v>3.07</v>
      </c>
      <c r="AS82" s="5">
        <v>12.79</v>
      </c>
      <c r="AT82" s="5">
        <v>3.66</v>
      </c>
      <c r="AU82" s="5">
        <v>18.16</v>
      </c>
      <c r="AV82" s="5">
        <v>4.33</v>
      </c>
      <c r="AW82" s="5">
        <v>26.53</v>
      </c>
      <c r="AX82" s="5">
        <v>5.54</v>
      </c>
      <c r="AY82" s="5">
        <v>43.66</v>
      </c>
      <c r="AZ82" s="5">
        <v>6.44</v>
      </c>
      <c r="BA82" s="5">
        <v>60.08</v>
      </c>
      <c r="BB82" s="5">
        <v>8.2200000000000006</v>
      </c>
      <c r="BC82" s="5">
        <v>92.92</v>
      </c>
      <c r="BD82" s="5">
        <v>9.8699999999999992</v>
      </c>
      <c r="BE82" s="5">
        <v>138.85</v>
      </c>
      <c r="BF82" s="5">
        <v>13.85</v>
      </c>
      <c r="BG82" s="5">
        <v>279.29000000000002</v>
      </c>
      <c r="BH82" s="5">
        <v>16.57</v>
      </c>
      <c r="BI82" s="5">
        <v>410.57</v>
      </c>
      <c r="BJ82" s="5">
        <v>23.37</v>
      </c>
      <c r="BK82" s="5">
        <v>772.57</v>
      </c>
      <c r="BL82" s="5">
        <v>33.200000000000003</v>
      </c>
      <c r="BM82" s="7">
        <v>1511.54</v>
      </c>
      <c r="BN82" s="7">
        <v>45.24</v>
      </c>
      <c r="BO82" s="7">
        <v>2761.72</v>
      </c>
      <c r="BP82" s="7">
        <v>58.7</v>
      </c>
      <c r="BQ82" s="7">
        <v>4420.7</v>
      </c>
      <c r="BR82" s="7">
        <v>96.65</v>
      </c>
      <c r="BS82" s="7">
        <v>11387.87</v>
      </c>
      <c r="BT82" s="7">
        <v>127.09</v>
      </c>
      <c r="BU82" s="7">
        <v>18873.59</v>
      </c>
      <c r="BV82" s="7">
        <v>198.09</v>
      </c>
      <c r="BW82" s="7">
        <v>46211.95</v>
      </c>
      <c r="BX82" s="7">
        <v>318.83</v>
      </c>
      <c r="BY82" s="7">
        <v>153652.73000000001</v>
      </c>
      <c r="BZ82" s="7">
        <v>1767.706897</v>
      </c>
      <c r="CA82" s="7">
        <v>6441685.3279999997</v>
      </c>
      <c r="CB82" s="7">
        <v>1735.8684209999999</v>
      </c>
      <c r="CC82" s="7">
        <v>5848757.7110000001</v>
      </c>
      <c r="CD82" s="1"/>
      <c r="CE82" s="1"/>
      <c r="CF82" s="1"/>
      <c r="CG82" s="1"/>
      <c r="CH82" s="7">
        <v>2.08</v>
      </c>
      <c r="CI82" s="7">
        <v>6.8</v>
      </c>
      <c r="CJ82" s="7">
        <v>20.13</v>
      </c>
      <c r="CK82" s="7">
        <v>735.19</v>
      </c>
      <c r="CL82" s="7">
        <v>44.46</v>
      </c>
      <c r="CM82" s="7">
        <v>3463.66</v>
      </c>
      <c r="CN82" s="7">
        <v>50.94</v>
      </c>
      <c r="CO82" s="7">
        <v>4410.46</v>
      </c>
      <c r="CP82" s="7">
        <v>63.59</v>
      </c>
      <c r="CQ82" s="7">
        <v>6344.63</v>
      </c>
      <c r="CR82" s="7">
        <v>77.400000000000006</v>
      </c>
      <c r="CS82" s="7">
        <v>9177.26</v>
      </c>
      <c r="CT82" s="7">
        <v>95.57</v>
      </c>
      <c r="CU82" s="7">
        <v>13518.99</v>
      </c>
      <c r="CV82" s="7">
        <v>115.79</v>
      </c>
      <c r="CW82" s="7">
        <v>20372.349999999999</v>
      </c>
      <c r="CX82" s="7">
        <v>152.01</v>
      </c>
      <c r="CY82" s="7">
        <v>34821.97</v>
      </c>
      <c r="CZ82" s="7">
        <v>178.98</v>
      </c>
      <c r="DA82" s="7">
        <v>48503.360000000001</v>
      </c>
      <c r="DB82" s="7">
        <v>232.2</v>
      </c>
      <c r="DC82" s="7">
        <v>76317.36</v>
      </c>
      <c r="DD82" s="7">
        <v>282.08999999999997</v>
      </c>
      <c r="DE82" s="7">
        <v>116381.15</v>
      </c>
      <c r="DF82" s="7">
        <v>401.54</v>
      </c>
      <c r="DG82" s="7">
        <v>239867.48</v>
      </c>
      <c r="DH82" s="7">
        <v>482.4</v>
      </c>
      <c r="DI82" s="7">
        <v>355386.14</v>
      </c>
      <c r="DJ82" s="7">
        <v>686.49</v>
      </c>
      <c r="DK82" s="7">
        <v>675428.97</v>
      </c>
      <c r="DL82" s="7">
        <v>980.61</v>
      </c>
      <c r="DM82" s="7">
        <v>1329867.73</v>
      </c>
      <c r="DN82" s="7">
        <v>1341.87</v>
      </c>
      <c r="DO82" s="7">
        <v>2442023.5499999998</v>
      </c>
      <c r="DP82" s="7">
        <v>1746.04</v>
      </c>
      <c r="DQ82" s="7">
        <v>3923476.42</v>
      </c>
      <c r="DR82" s="7">
        <v>2885.21</v>
      </c>
      <c r="DS82" s="7">
        <v>10169566.51</v>
      </c>
      <c r="DT82" s="7">
        <v>3797.95</v>
      </c>
      <c r="DU82" s="7">
        <v>16874545.91</v>
      </c>
      <c r="DV82" s="7">
        <v>5927.35</v>
      </c>
      <c r="DW82" s="7">
        <v>41403860.93</v>
      </c>
      <c r="DX82" s="7">
        <v>9551.73</v>
      </c>
      <c r="DY82" s="7">
        <v>138023689.30000001</v>
      </c>
      <c r="DZ82" s="7">
        <v>53014.56897</v>
      </c>
      <c r="EA82" s="7">
        <v>5795837534</v>
      </c>
      <c r="EB82" s="7">
        <v>52060.184209999999</v>
      </c>
      <c r="EC82" s="7">
        <v>5262164426</v>
      </c>
      <c r="ED82" s="11">
        <f t="shared" si="241"/>
        <v>2551901646.0208669</v>
      </c>
      <c r="EE82" s="11">
        <f t="shared" si="242"/>
        <v>30098.028732439656</v>
      </c>
      <c r="EF82" s="11">
        <f t="shared" si="243"/>
        <v>74022.339687560336</v>
      </c>
      <c r="EG82" s="1"/>
      <c r="EH82" s="7">
        <v>71.212689999999995</v>
      </c>
      <c r="EI82" s="7">
        <v>92.960430000000002</v>
      </c>
      <c r="EJ82" s="7">
        <v>97.478790000000004</v>
      </c>
      <c r="EK82" s="7">
        <v>98.181010000000001</v>
      </c>
      <c r="EL82" s="7">
        <v>99.470209999999994</v>
      </c>
      <c r="EM82" s="7">
        <v>100.36583</v>
      </c>
      <c r="EN82" s="7">
        <v>101.46137</v>
      </c>
      <c r="EO82" s="7">
        <v>102.21505999999999</v>
      </c>
      <c r="EP82" s="7">
        <v>103.52713</v>
      </c>
      <c r="EQ82" s="7">
        <v>104.34869</v>
      </c>
      <c r="ER82" s="7">
        <v>105.62859</v>
      </c>
      <c r="ES82" s="7">
        <v>106.62902</v>
      </c>
      <c r="ET82" s="7">
        <v>107.90591000000001</v>
      </c>
      <c r="EU82" s="7">
        <v>108.6955</v>
      </c>
      <c r="EV82" s="7">
        <v>109.72648</v>
      </c>
      <c r="EW82" s="7">
        <v>110.79882000000001</v>
      </c>
      <c r="EX82" s="7">
        <v>111.84886</v>
      </c>
      <c r="EY82" s="7">
        <v>112.73173</v>
      </c>
      <c r="EZ82" s="7">
        <v>114.09415</v>
      </c>
      <c r="FA82" s="7">
        <v>114.90922</v>
      </c>
      <c r="FB82" s="7">
        <v>116.05434</v>
      </c>
      <c r="FC82" s="7">
        <v>116.90309000000001</v>
      </c>
      <c r="FD82" s="7">
        <v>117.829431</v>
      </c>
      <c r="FE82" s="7">
        <v>117.834</v>
      </c>
      <c r="FF82" s="1"/>
      <c r="FG82" s="7">
        <v>100</v>
      </c>
      <c r="FH82" s="7">
        <v>100</v>
      </c>
      <c r="FI82" s="7">
        <v>100</v>
      </c>
      <c r="FJ82" s="7">
        <v>100</v>
      </c>
      <c r="FK82" s="7">
        <v>100</v>
      </c>
      <c r="FL82" s="7">
        <v>100</v>
      </c>
      <c r="FM82" s="7">
        <v>100</v>
      </c>
      <c r="FN82" s="7">
        <v>100</v>
      </c>
      <c r="FO82" s="7">
        <v>100</v>
      </c>
      <c r="FP82" s="7">
        <v>100</v>
      </c>
      <c r="FQ82" s="7">
        <v>100</v>
      </c>
      <c r="FR82" s="7">
        <v>100</v>
      </c>
      <c r="FS82" s="7">
        <v>100</v>
      </c>
      <c r="FT82" s="7">
        <v>100</v>
      </c>
      <c r="FU82" s="7">
        <v>100</v>
      </c>
      <c r="FV82" s="7">
        <v>100</v>
      </c>
      <c r="FW82" s="7">
        <v>100</v>
      </c>
      <c r="FX82" s="7">
        <v>100</v>
      </c>
      <c r="FY82" s="7">
        <v>100</v>
      </c>
      <c r="FZ82" s="7">
        <v>100</v>
      </c>
      <c r="GA82" s="7">
        <v>100</v>
      </c>
      <c r="GB82" s="7">
        <v>100</v>
      </c>
      <c r="GC82" s="7">
        <v>58</v>
      </c>
      <c r="GD82" s="7">
        <v>38</v>
      </c>
      <c r="GE82" s="1"/>
      <c r="GF82" s="7">
        <v>1042886.75</v>
      </c>
      <c r="GG82" s="7">
        <v>810284.2</v>
      </c>
      <c r="GH82" s="7">
        <v>603098.99</v>
      </c>
      <c r="GI82" s="7">
        <v>559942.92000000004</v>
      </c>
      <c r="GJ82" s="7">
        <v>513264.58</v>
      </c>
      <c r="GK82" s="7">
        <v>468626</v>
      </c>
      <c r="GL82" s="7">
        <v>415026.77</v>
      </c>
      <c r="GM82" s="7">
        <v>375781.25</v>
      </c>
      <c r="GN82" s="7">
        <v>331460.53999999998</v>
      </c>
      <c r="GO82" s="7">
        <v>292775.46000000002</v>
      </c>
      <c r="GP82" s="7">
        <v>242816.13</v>
      </c>
      <c r="GQ82" s="7">
        <v>208304.75</v>
      </c>
      <c r="GR82" s="7">
        <v>167442.26</v>
      </c>
      <c r="GS82" s="7">
        <v>135835.96</v>
      </c>
      <c r="GT82" s="7">
        <v>94130.16</v>
      </c>
      <c r="GU82" s="7">
        <v>70047.47</v>
      </c>
      <c r="GV82" s="7">
        <v>44035.41</v>
      </c>
      <c r="GW82" s="7">
        <v>28775.35</v>
      </c>
      <c r="GX82" s="7">
        <v>12339.01</v>
      </c>
      <c r="GY82" s="7">
        <v>6269.64</v>
      </c>
      <c r="GZ82" s="7">
        <v>1995.21</v>
      </c>
      <c r="HA82" s="7">
        <v>622.85</v>
      </c>
      <c r="HB82" s="7">
        <v>6.7068965499999997</v>
      </c>
      <c r="HC82" s="7">
        <v>3.3157894699999999</v>
      </c>
      <c r="HD82" s="1"/>
      <c r="HE82" s="7">
        <v>31305417.890000001</v>
      </c>
      <c r="HF82" s="7">
        <v>4454128.95</v>
      </c>
      <c r="HG82" s="7">
        <v>884454.78</v>
      </c>
      <c r="HH82" s="7">
        <v>83832.73</v>
      </c>
      <c r="HI82" s="7">
        <v>2086.46</v>
      </c>
      <c r="HJ82" s="7">
        <v>127.06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1"/>
      <c r="HT82" s="7">
        <v>187.44614490000001</v>
      </c>
      <c r="HU82" s="7">
        <v>44489.0622</v>
      </c>
      <c r="HV82" s="1"/>
      <c r="HW82" s="13">
        <v>3.8194444444444444E-5</v>
      </c>
      <c r="HX82" s="13">
        <v>4.1666666666666665E-5</v>
      </c>
      <c r="HY82" s="13">
        <v>5.4398148148148151E-5</v>
      </c>
      <c r="HZ82" s="13">
        <v>9.2592592592592588E-5</v>
      </c>
      <c r="IA82" s="13">
        <v>2.3148148148148146E-4</v>
      </c>
      <c r="IB82" s="13">
        <v>3.8194444444444446E-4</v>
      </c>
      <c r="IC82" s="13">
        <v>1.2037037037037039E-4</v>
      </c>
      <c r="ID82" s="13">
        <v>3.7847222222222226E-4</v>
      </c>
      <c r="IE82" s="13">
        <v>8.6458333333333341E-4</v>
      </c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S82" s="3">
        <f t="shared" si="244"/>
        <v>1.0756236407024793E-2</v>
      </c>
      <c r="IT82">
        <f t="shared" si="245"/>
        <v>4840000</v>
      </c>
      <c r="IV82" s="3">
        <f t="shared" si="256"/>
        <v>6.2186009777767887E-3</v>
      </c>
      <c r="IW82" s="3">
        <f t="shared" si="257"/>
        <v>1.5293871836272796E-2</v>
      </c>
      <c r="IY82" s="3">
        <f t="shared" si="246"/>
        <v>1</v>
      </c>
      <c r="IZ82" s="3">
        <f t="shared" si="247"/>
        <v>1</v>
      </c>
      <c r="JA82" s="3">
        <f t="shared" si="188"/>
        <v>1</v>
      </c>
      <c r="JB82" s="3">
        <f t="shared" si="189"/>
        <v>1</v>
      </c>
      <c r="JC82" s="3">
        <f t="shared" si="190"/>
        <v>1</v>
      </c>
      <c r="JD82" s="3">
        <f t="shared" si="191"/>
        <v>1</v>
      </c>
      <c r="JE82" s="3">
        <f t="shared" si="192"/>
        <v>1</v>
      </c>
      <c r="JF82" s="3">
        <f t="shared" si="193"/>
        <v>1</v>
      </c>
      <c r="JG82" s="3">
        <f t="shared" si="194"/>
        <v>1</v>
      </c>
      <c r="JH82" s="3">
        <f t="shared" si="195"/>
        <v>1</v>
      </c>
      <c r="JI82" s="3">
        <f t="shared" si="196"/>
        <v>1</v>
      </c>
      <c r="JJ82" s="3">
        <f t="shared" si="197"/>
        <v>1</v>
      </c>
      <c r="JK82" s="3">
        <f t="shared" si="198"/>
        <v>1</v>
      </c>
      <c r="JL82" s="3">
        <f t="shared" si="199"/>
        <v>1</v>
      </c>
      <c r="JM82" s="3">
        <f t="shared" si="200"/>
        <v>1</v>
      </c>
      <c r="JN82" s="3">
        <f t="shared" si="201"/>
        <v>1</v>
      </c>
      <c r="JO82" s="3">
        <f t="shared" si="202"/>
        <v>1</v>
      </c>
      <c r="JP82" s="3">
        <f t="shared" si="203"/>
        <v>1</v>
      </c>
      <c r="JQ82" s="3">
        <f t="shared" si="204"/>
        <v>1</v>
      </c>
      <c r="JR82" s="3">
        <f t="shared" si="205"/>
        <v>1</v>
      </c>
      <c r="JS82" s="3">
        <f t="shared" si="206"/>
        <v>1</v>
      </c>
      <c r="JT82" s="3">
        <f t="shared" si="207"/>
        <v>1</v>
      </c>
      <c r="JU82" s="3">
        <f t="shared" si="208"/>
        <v>0.57999999999999996</v>
      </c>
      <c r="JV82" s="3">
        <f t="shared" si="209"/>
        <v>0.38</v>
      </c>
      <c r="JW82" s="14">
        <f t="shared" si="248"/>
        <v>0</v>
      </c>
      <c r="JX82" s="1">
        <f t="shared" si="249"/>
        <v>0</v>
      </c>
      <c r="JY82" s="1">
        <f t="shared" si="250"/>
        <v>0</v>
      </c>
      <c r="JZ82" s="11">
        <f t="shared" si="251"/>
        <v>0</v>
      </c>
      <c r="KA82" s="11">
        <f t="shared" si="252"/>
        <v>0</v>
      </c>
      <c r="KB82" s="3">
        <f t="shared" si="253"/>
        <v>0</v>
      </c>
      <c r="KC82" s="3">
        <f t="shared" si="254"/>
        <v>0</v>
      </c>
      <c r="KD82" s="3">
        <v>6</v>
      </c>
      <c r="KE82" s="3">
        <f t="shared" si="255"/>
        <v>173814.45833333334</v>
      </c>
      <c r="KF82" s="3">
        <f t="shared" si="210"/>
        <v>135047.36666666667</v>
      </c>
      <c r="KG82" s="3">
        <f t="shared" si="211"/>
        <v>100516.49833333334</v>
      </c>
      <c r="KH82" s="3">
        <f t="shared" si="212"/>
        <v>93323.82</v>
      </c>
      <c r="KI82" s="3">
        <f t="shared" si="213"/>
        <v>85544.096666666665</v>
      </c>
      <c r="KJ82" s="3">
        <f t="shared" si="214"/>
        <v>78104.333333333328</v>
      </c>
      <c r="KK82" s="3">
        <f t="shared" si="215"/>
        <v>69171.128333333341</v>
      </c>
      <c r="KL82" s="3">
        <f t="shared" si="216"/>
        <v>62630.208333333336</v>
      </c>
      <c r="KM82" s="3">
        <f t="shared" si="217"/>
        <v>55243.423333333332</v>
      </c>
      <c r="KN82" s="3">
        <f t="shared" si="218"/>
        <v>48795.91</v>
      </c>
      <c r="KO82" s="3">
        <f t="shared" si="219"/>
        <v>40469.355000000003</v>
      </c>
      <c r="KP82" s="3">
        <f t="shared" si="220"/>
        <v>34717.458333333336</v>
      </c>
      <c r="KQ82" s="3">
        <f t="shared" si="221"/>
        <v>27907.043333333335</v>
      </c>
      <c r="KR82" s="3">
        <f t="shared" si="222"/>
        <v>22639.326666666664</v>
      </c>
      <c r="KS82" s="3">
        <f t="shared" si="223"/>
        <v>15688.36</v>
      </c>
      <c r="KT82" s="3">
        <f t="shared" si="224"/>
        <v>11674.578333333333</v>
      </c>
      <c r="KU82" s="3">
        <f t="shared" si="225"/>
        <v>7339.2350000000006</v>
      </c>
      <c r="KV82" s="3">
        <f t="shared" si="226"/>
        <v>4795.8916666666664</v>
      </c>
      <c r="KW82" s="3">
        <f t="shared" si="227"/>
        <v>2056.5016666666666</v>
      </c>
      <c r="KX82" s="3">
        <f t="shared" si="228"/>
        <v>1044.94</v>
      </c>
      <c r="KY82" s="3">
        <f t="shared" si="229"/>
        <v>332.53500000000003</v>
      </c>
      <c r="KZ82" s="3">
        <f t="shared" si="230"/>
        <v>103.80833333333334</v>
      </c>
      <c r="LA82" s="3">
        <f t="shared" si="231"/>
        <v>1.1178160916666666</v>
      </c>
      <c r="LB82" s="3">
        <f t="shared" si="232"/>
        <v>0.55263157833333332</v>
      </c>
    </row>
    <row r="83" spans="1:314">
      <c r="A83" s="7">
        <v>35</v>
      </c>
      <c r="B83" s="7">
        <v>349965</v>
      </c>
      <c r="C83" s="7">
        <v>122475501225</v>
      </c>
      <c r="D83" s="11">
        <f t="shared" si="233"/>
        <v>0</v>
      </c>
      <c r="E83" s="11">
        <f t="shared" si="234"/>
        <v>0.99990000000000001</v>
      </c>
      <c r="F83" s="11">
        <f t="shared" si="235"/>
        <v>349965</v>
      </c>
      <c r="G83" s="11">
        <f t="shared" si="236"/>
        <v>349965</v>
      </c>
      <c r="H83" s="11">
        <f t="shared" si="237"/>
        <v>0.99990000000000001</v>
      </c>
      <c r="I83" s="11">
        <f t="shared" si="238"/>
        <v>0.99990000000000001</v>
      </c>
      <c r="J83" s="1"/>
      <c r="K83" s="7">
        <v>10000</v>
      </c>
      <c r="L83" s="7">
        <v>100000000</v>
      </c>
      <c r="M83" s="1"/>
      <c r="N83" s="7">
        <v>40943606.93</v>
      </c>
      <c r="O83" s="7">
        <v>285552703825</v>
      </c>
      <c r="P83" s="7">
        <v>0</v>
      </c>
      <c r="Q83" s="7">
        <v>0</v>
      </c>
      <c r="R83" s="11">
        <f t="shared" si="183"/>
        <v>0</v>
      </c>
      <c r="S83" s="11">
        <f t="shared" si="239"/>
        <v>0</v>
      </c>
      <c r="T83" s="11">
        <f t="shared" si="240"/>
        <v>0</v>
      </c>
      <c r="U83" s="1"/>
      <c r="V83" s="1"/>
      <c r="W83" s="5">
        <v>0</v>
      </c>
      <c r="X83" s="5">
        <f t="shared" si="184"/>
        <v>0</v>
      </c>
      <c r="Y83" s="5">
        <f t="shared" si="185"/>
        <v>0.26689108571428571</v>
      </c>
      <c r="Z83" s="5">
        <v>0</v>
      </c>
      <c r="AA83" s="5">
        <v>0</v>
      </c>
      <c r="AB83" s="1"/>
      <c r="AC83" s="5">
        <v>93411.88</v>
      </c>
      <c r="AD83" s="1"/>
      <c r="AE83" s="1"/>
      <c r="AF83" s="5">
        <v>13.48859946</v>
      </c>
      <c r="AG83" s="12">
        <v>1.6365740740740739E-3</v>
      </c>
      <c r="AH83" s="5">
        <v>1</v>
      </c>
      <c r="AI83" s="5">
        <v>1</v>
      </c>
      <c r="AJ83" s="5">
        <v>1.25</v>
      </c>
      <c r="AK83" s="5">
        <v>1.83</v>
      </c>
      <c r="AL83" s="5">
        <v>1.89</v>
      </c>
      <c r="AM83" s="5">
        <v>4.7300000000000004</v>
      </c>
      <c r="AN83" s="5">
        <v>2.16</v>
      </c>
      <c r="AO83" s="5">
        <v>6.34</v>
      </c>
      <c r="AP83" s="5">
        <v>2.4500000000000002</v>
      </c>
      <c r="AQ83" s="5">
        <v>8.31</v>
      </c>
      <c r="AR83" s="5">
        <v>2.99</v>
      </c>
      <c r="AS83" s="5">
        <v>11.99</v>
      </c>
      <c r="AT83" s="5">
        <v>3.55</v>
      </c>
      <c r="AU83" s="5">
        <v>17.23</v>
      </c>
      <c r="AV83" s="5">
        <v>4.46</v>
      </c>
      <c r="AW83" s="5">
        <v>28.26</v>
      </c>
      <c r="AX83" s="5">
        <v>5.83</v>
      </c>
      <c r="AY83" s="5">
        <v>46.95</v>
      </c>
      <c r="AZ83" s="5">
        <v>6.57</v>
      </c>
      <c r="BA83" s="5">
        <v>60.27</v>
      </c>
      <c r="BB83" s="5">
        <v>7.85</v>
      </c>
      <c r="BC83" s="5">
        <v>84.27</v>
      </c>
      <c r="BD83" s="5">
        <v>9.1</v>
      </c>
      <c r="BE83" s="5">
        <v>107.58</v>
      </c>
      <c r="BF83" s="5">
        <v>11.94</v>
      </c>
      <c r="BG83" s="5">
        <v>190.26</v>
      </c>
      <c r="BH83" s="5">
        <v>14.7</v>
      </c>
      <c r="BI83" s="5">
        <v>282.32</v>
      </c>
      <c r="BJ83" s="5">
        <v>21.53</v>
      </c>
      <c r="BK83" s="5">
        <v>606.37</v>
      </c>
      <c r="BL83" s="5">
        <v>28.36</v>
      </c>
      <c r="BM83" s="7">
        <v>1051.8599999999999</v>
      </c>
      <c r="BN83" s="7">
        <v>42.21</v>
      </c>
      <c r="BO83" s="7">
        <v>2166.63</v>
      </c>
      <c r="BP83" s="7">
        <v>58.52</v>
      </c>
      <c r="BQ83" s="7">
        <v>4216.46</v>
      </c>
      <c r="BR83" s="7">
        <v>90.53</v>
      </c>
      <c r="BS83" s="7">
        <v>9811.23</v>
      </c>
      <c r="BT83" s="7">
        <v>119</v>
      </c>
      <c r="BU83" s="7">
        <v>17621.2</v>
      </c>
      <c r="BV83" s="7">
        <v>194.9</v>
      </c>
      <c r="BW83" s="7">
        <v>47045.66</v>
      </c>
      <c r="BX83" s="7">
        <v>283.77999999999997</v>
      </c>
      <c r="BY83" s="7">
        <v>102967.92</v>
      </c>
      <c r="BZ83" s="7">
        <v>1942.054545</v>
      </c>
      <c r="CA83" s="7">
        <v>8615534.2359999996</v>
      </c>
      <c r="CB83" s="7">
        <v>2206.526316</v>
      </c>
      <c r="CC83" s="7">
        <v>11295212.630000001</v>
      </c>
      <c r="CD83" s="1"/>
      <c r="CE83" s="1"/>
      <c r="CF83" s="1"/>
      <c r="CG83" s="1"/>
      <c r="CH83" s="7">
        <v>2.11</v>
      </c>
      <c r="CI83" s="7">
        <v>6.83</v>
      </c>
      <c r="CJ83" s="7">
        <v>22.99</v>
      </c>
      <c r="CK83" s="7">
        <v>894.67</v>
      </c>
      <c r="CL83" s="7">
        <v>47.65</v>
      </c>
      <c r="CM83" s="7">
        <v>3721.13</v>
      </c>
      <c r="CN83" s="7">
        <v>56.91</v>
      </c>
      <c r="CO83" s="7">
        <v>5346.49</v>
      </c>
      <c r="CP83" s="7">
        <v>68.23</v>
      </c>
      <c r="CQ83" s="7">
        <v>7566.89</v>
      </c>
      <c r="CR83" s="7">
        <v>86.43</v>
      </c>
      <c r="CS83" s="7">
        <v>11084.03</v>
      </c>
      <c r="CT83" s="7">
        <v>105.32</v>
      </c>
      <c r="CU83" s="7">
        <v>16634.599999999999</v>
      </c>
      <c r="CV83" s="7">
        <v>137.72</v>
      </c>
      <c r="CW83" s="7">
        <v>29075.279999999999</v>
      </c>
      <c r="CX83" s="7">
        <v>186.81</v>
      </c>
      <c r="CY83" s="7">
        <v>50871.45</v>
      </c>
      <c r="CZ83" s="7">
        <v>213.39</v>
      </c>
      <c r="DA83" s="7">
        <v>66140.61</v>
      </c>
      <c r="DB83" s="7">
        <v>256.26</v>
      </c>
      <c r="DC83" s="7">
        <v>92833.98</v>
      </c>
      <c r="DD83" s="7">
        <v>301.52999999999997</v>
      </c>
      <c r="DE83" s="7">
        <v>121040.63</v>
      </c>
      <c r="DF83" s="7">
        <v>401.33</v>
      </c>
      <c r="DG83" s="7">
        <v>219050.57</v>
      </c>
      <c r="DH83" s="7">
        <v>497.99</v>
      </c>
      <c r="DI83" s="7">
        <v>328409.90999999997</v>
      </c>
      <c r="DJ83" s="7">
        <v>735.26</v>
      </c>
      <c r="DK83" s="7">
        <v>715162.24</v>
      </c>
      <c r="DL83" s="7">
        <v>973.89</v>
      </c>
      <c r="DM83" s="7">
        <v>1252183.21</v>
      </c>
      <c r="DN83" s="7">
        <v>1460.33</v>
      </c>
      <c r="DO83" s="7">
        <v>2607082.11</v>
      </c>
      <c r="DP83" s="7">
        <v>2030.98</v>
      </c>
      <c r="DQ83" s="7">
        <v>5093619.28</v>
      </c>
      <c r="DR83" s="7">
        <v>3149.71</v>
      </c>
      <c r="DS83" s="7">
        <v>11896447.550000001</v>
      </c>
      <c r="DT83" s="7">
        <v>4146.6000000000004</v>
      </c>
      <c r="DU83" s="7">
        <v>21437056.100000001</v>
      </c>
      <c r="DV83" s="7">
        <v>6802.6</v>
      </c>
      <c r="DW83" s="7">
        <v>57383987.299999997</v>
      </c>
      <c r="DX83" s="7">
        <v>9912.86</v>
      </c>
      <c r="DY83" s="7">
        <v>125764287.09999999</v>
      </c>
      <c r="DZ83" s="7">
        <v>67955.399999999994</v>
      </c>
      <c r="EA83" s="7">
        <v>10551818873</v>
      </c>
      <c r="EB83" s="7">
        <v>77210.789470000003</v>
      </c>
      <c r="EC83" s="7">
        <v>13834102568</v>
      </c>
      <c r="ED83" s="11">
        <f t="shared" si="241"/>
        <v>7872596557.4193363</v>
      </c>
      <c r="EE83" s="11">
        <f t="shared" si="242"/>
        <v>38636.139519680284</v>
      </c>
      <c r="EF83" s="11">
        <f t="shared" si="243"/>
        <v>115785.43942031972</v>
      </c>
      <c r="EG83" s="1"/>
      <c r="EH83" s="7">
        <v>69.666749999999993</v>
      </c>
      <c r="EI83" s="7">
        <v>92.743319999999997</v>
      </c>
      <c r="EJ83" s="7">
        <v>97.228049999999996</v>
      </c>
      <c r="EK83" s="7">
        <v>98.138239999999996</v>
      </c>
      <c r="EL83" s="7">
        <v>98.845749999999995</v>
      </c>
      <c r="EM83" s="7">
        <v>99.946899999999999</v>
      </c>
      <c r="EN83" s="7">
        <v>100.99354</v>
      </c>
      <c r="EO83" s="7">
        <v>101.89364999999999</v>
      </c>
      <c r="EP83" s="7">
        <v>103.52495</v>
      </c>
      <c r="EQ83" s="7">
        <v>104.47354</v>
      </c>
      <c r="ER83" s="7">
        <v>105.63154</v>
      </c>
      <c r="ES83" s="7">
        <v>106.49189</v>
      </c>
      <c r="ET83" s="7">
        <v>107.62533000000001</v>
      </c>
      <c r="EU83" s="7">
        <v>108.53063</v>
      </c>
      <c r="EV83" s="7">
        <v>109.56377000000001</v>
      </c>
      <c r="EW83" s="7">
        <v>110.30692999999999</v>
      </c>
      <c r="EX83" s="7">
        <v>111.71810000000001</v>
      </c>
      <c r="EY83" s="7">
        <v>112.5843</v>
      </c>
      <c r="EZ83" s="7">
        <v>114.18916</v>
      </c>
      <c r="FA83" s="7">
        <v>114.88896</v>
      </c>
      <c r="FB83" s="7">
        <v>116.18768</v>
      </c>
      <c r="FC83" s="7">
        <v>116.93738</v>
      </c>
      <c r="FD83" s="7">
        <v>117.83</v>
      </c>
      <c r="FE83" s="7">
        <v>117.834</v>
      </c>
      <c r="FF83" s="1"/>
      <c r="FG83" s="7">
        <v>100</v>
      </c>
      <c r="FH83" s="7">
        <v>100</v>
      </c>
      <c r="FI83" s="7">
        <v>100</v>
      </c>
      <c r="FJ83" s="7">
        <v>100</v>
      </c>
      <c r="FK83" s="7">
        <v>100</v>
      </c>
      <c r="FL83" s="7">
        <v>100</v>
      </c>
      <c r="FM83" s="7">
        <v>100</v>
      </c>
      <c r="FN83" s="7">
        <v>100</v>
      </c>
      <c r="FO83" s="7">
        <v>100</v>
      </c>
      <c r="FP83" s="7">
        <v>100</v>
      </c>
      <c r="FQ83" s="7">
        <v>100</v>
      </c>
      <c r="FR83" s="7">
        <v>100</v>
      </c>
      <c r="FS83" s="7">
        <v>100</v>
      </c>
      <c r="FT83" s="7">
        <v>100</v>
      </c>
      <c r="FU83" s="7">
        <v>100</v>
      </c>
      <c r="FV83" s="7">
        <v>100</v>
      </c>
      <c r="FW83" s="7">
        <v>100</v>
      </c>
      <c r="FX83" s="7">
        <v>100</v>
      </c>
      <c r="FY83" s="7">
        <v>100</v>
      </c>
      <c r="FZ83" s="7">
        <v>100</v>
      </c>
      <c r="GA83" s="7">
        <v>100</v>
      </c>
      <c r="GB83" s="7">
        <v>100</v>
      </c>
      <c r="GC83" s="7">
        <v>55</v>
      </c>
      <c r="GD83" s="7">
        <v>38</v>
      </c>
      <c r="GE83" s="1"/>
      <c r="GF83" s="7">
        <v>1391357.48</v>
      </c>
      <c r="GG83" s="7">
        <v>1084926.73</v>
      </c>
      <c r="GH83" s="7">
        <v>807538.02</v>
      </c>
      <c r="GI83" s="7">
        <v>749870.71</v>
      </c>
      <c r="GJ83" s="7">
        <v>687237.27</v>
      </c>
      <c r="GK83" s="7">
        <v>627220.81999999995</v>
      </c>
      <c r="GL83" s="7">
        <v>555491.93999999994</v>
      </c>
      <c r="GM83" s="7">
        <v>503244.12</v>
      </c>
      <c r="GN83" s="7">
        <v>444261.12</v>
      </c>
      <c r="GO83" s="7">
        <v>392621.51</v>
      </c>
      <c r="GP83" s="7">
        <v>326163.21999999997</v>
      </c>
      <c r="GQ83" s="7">
        <v>280300.59999999998</v>
      </c>
      <c r="GR83" s="7">
        <v>225952.72</v>
      </c>
      <c r="GS83" s="7">
        <v>183669.42</v>
      </c>
      <c r="GT83" s="7">
        <v>127732.95</v>
      </c>
      <c r="GU83" s="7">
        <v>95327.02</v>
      </c>
      <c r="GV83" s="7">
        <v>60174.77</v>
      </c>
      <c r="GW83" s="7">
        <v>39426.21</v>
      </c>
      <c r="GX83" s="7">
        <v>16984.29</v>
      </c>
      <c r="GY83" s="7">
        <v>8656.76</v>
      </c>
      <c r="GZ83" s="7">
        <v>2758.73</v>
      </c>
      <c r="HA83" s="7">
        <v>861.58</v>
      </c>
      <c r="HB83" s="7">
        <v>9.4545454499999995</v>
      </c>
      <c r="HC83" s="7">
        <v>4.6315789499999998</v>
      </c>
      <c r="HD83" s="1"/>
      <c r="HE83" s="7">
        <v>34897987.439999998</v>
      </c>
      <c r="HF83" s="7">
        <v>4964283.8099999996</v>
      </c>
      <c r="HG83" s="7">
        <v>985589.46</v>
      </c>
      <c r="HH83" s="7">
        <v>93446.61</v>
      </c>
      <c r="HI83" s="7">
        <v>2165.3000000000002</v>
      </c>
      <c r="HJ83" s="7">
        <v>134.31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1"/>
      <c r="HT83" s="7">
        <v>204.15948370000001</v>
      </c>
      <c r="HU83" s="7">
        <v>50963.26455</v>
      </c>
      <c r="HV83" s="1"/>
      <c r="HW83" s="13">
        <v>4.1666666666666665E-5</v>
      </c>
      <c r="HX83" s="13">
        <v>5.7870370370370366E-5</v>
      </c>
      <c r="HY83" s="13">
        <v>5.9027777777777773E-5</v>
      </c>
      <c r="HZ83" s="13">
        <v>7.8703703703703702E-5</v>
      </c>
      <c r="IA83" s="13">
        <v>7.8703703703703702E-5</v>
      </c>
      <c r="IB83" s="13">
        <v>1.6782407407407406E-4</v>
      </c>
      <c r="IC83" s="13">
        <v>1.6203703703703703E-4</v>
      </c>
      <c r="ID83" s="13">
        <v>2.8935185185185189E-4</v>
      </c>
      <c r="IE83" s="13">
        <v>3.2523148148148152E-4</v>
      </c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S83" s="3">
        <f t="shared" si="244"/>
        <v>1.5952642452479338E-2</v>
      </c>
      <c r="IT83">
        <f t="shared" si="245"/>
        <v>4840000</v>
      </c>
      <c r="IV83" s="3">
        <f t="shared" si="256"/>
        <v>7.9826734544793977E-3</v>
      </c>
      <c r="IW83" s="3">
        <f t="shared" si="257"/>
        <v>2.3922611450479279E-2</v>
      </c>
      <c r="IY83" s="3">
        <f t="shared" si="246"/>
        <v>1</v>
      </c>
      <c r="IZ83" s="3">
        <f t="shared" si="247"/>
        <v>1</v>
      </c>
      <c r="JA83" s="3">
        <f t="shared" si="188"/>
        <v>1</v>
      </c>
      <c r="JB83" s="3">
        <f t="shared" si="189"/>
        <v>1</v>
      </c>
      <c r="JC83" s="3">
        <f t="shared" si="190"/>
        <v>1</v>
      </c>
      <c r="JD83" s="3">
        <f t="shared" si="191"/>
        <v>1</v>
      </c>
      <c r="JE83" s="3">
        <f t="shared" si="192"/>
        <v>1</v>
      </c>
      <c r="JF83" s="3">
        <f t="shared" si="193"/>
        <v>1</v>
      </c>
      <c r="JG83" s="3">
        <f t="shared" si="194"/>
        <v>1</v>
      </c>
      <c r="JH83" s="3">
        <f t="shared" si="195"/>
        <v>1</v>
      </c>
      <c r="JI83" s="3">
        <f t="shared" si="196"/>
        <v>1</v>
      </c>
      <c r="JJ83" s="3">
        <f t="shared" si="197"/>
        <v>1</v>
      </c>
      <c r="JK83" s="3">
        <f t="shared" si="198"/>
        <v>1</v>
      </c>
      <c r="JL83" s="3">
        <f t="shared" si="199"/>
        <v>1</v>
      </c>
      <c r="JM83" s="3">
        <f t="shared" si="200"/>
        <v>1</v>
      </c>
      <c r="JN83" s="3">
        <f t="shared" si="201"/>
        <v>1</v>
      </c>
      <c r="JO83" s="3">
        <f t="shared" si="202"/>
        <v>1</v>
      </c>
      <c r="JP83" s="3">
        <f t="shared" si="203"/>
        <v>1</v>
      </c>
      <c r="JQ83" s="3">
        <f t="shared" si="204"/>
        <v>1</v>
      </c>
      <c r="JR83" s="3">
        <f t="shared" si="205"/>
        <v>1</v>
      </c>
      <c r="JS83" s="3">
        <f t="shared" si="206"/>
        <v>1</v>
      </c>
      <c r="JT83" s="3">
        <f t="shared" si="207"/>
        <v>1</v>
      </c>
      <c r="JU83" s="3">
        <f t="shared" si="208"/>
        <v>0.55000000000000004</v>
      </c>
      <c r="JV83" s="3">
        <f t="shared" si="209"/>
        <v>0.38</v>
      </c>
      <c r="JW83" s="14">
        <f t="shared" si="248"/>
        <v>0</v>
      </c>
      <c r="JX83" s="1">
        <f t="shared" si="249"/>
        <v>0</v>
      </c>
      <c r="JY83" s="1">
        <f t="shared" si="250"/>
        <v>0</v>
      </c>
      <c r="JZ83" s="11">
        <f t="shared" si="251"/>
        <v>0</v>
      </c>
      <c r="KA83" s="11">
        <f t="shared" si="252"/>
        <v>0</v>
      </c>
      <c r="KB83" s="3">
        <f t="shared" si="253"/>
        <v>0</v>
      </c>
      <c r="KC83" s="3">
        <f t="shared" si="254"/>
        <v>0</v>
      </c>
      <c r="KD83" s="3">
        <v>7</v>
      </c>
      <c r="KE83" s="3">
        <f t="shared" si="255"/>
        <v>198765.35428571427</v>
      </c>
      <c r="KF83" s="3">
        <f t="shared" si="210"/>
        <v>154989.53285714285</v>
      </c>
      <c r="KG83" s="3">
        <f t="shared" si="211"/>
        <v>115362.57428571429</v>
      </c>
      <c r="KH83" s="3">
        <f t="shared" si="212"/>
        <v>107124.38714285714</v>
      </c>
      <c r="KI83" s="3">
        <f t="shared" si="213"/>
        <v>98176.752857142856</v>
      </c>
      <c r="KJ83" s="3">
        <f t="shared" si="214"/>
        <v>89602.974285714285</v>
      </c>
      <c r="KK83" s="3">
        <f t="shared" si="215"/>
        <v>79355.991428571419</v>
      </c>
      <c r="KL83" s="3">
        <f t="shared" si="216"/>
        <v>71892.017142857148</v>
      </c>
      <c r="KM83" s="3">
        <f t="shared" si="217"/>
        <v>63465.874285714286</v>
      </c>
      <c r="KN83" s="3">
        <f t="shared" si="218"/>
        <v>56088.787142857145</v>
      </c>
      <c r="KO83" s="3">
        <f t="shared" si="219"/>
        <v>46594.745714285709</v>
      </c>
      <c r="KP83" s="3">
        <f t="shared" si="220"/>
        <v>40042.942857142851</v>
      </c>
      <c r="KQ83" s="3">
        <f t="shared" si="221"/>
        <v>32278.959999999999</v>
      </c>
      <c r="KR83" s="3">
        <f t="shared" si="222"/>
        <v>26238.488571428574</v>
      </c>
      <c r="KS83" s="3">
        <f t="shared" si="223"/>
        <v>18247.564285714285</v>
      </c>
      <c r="KT83" s="3">
        <f t="shared" si="224"/>
        <v>13618.145714285714</v>
      </c>
      <c r="KU83" s="3">
        <f t="shared" si="225"/>
        <v>8596.3957142857143</v>
      </c>
      <c r="KV83" s="3">
        <f t="shared" si="226"/>
        <v>5632.3157142857144</v>
      </c>
      <c r="KW83" s="3">
        <f t="shared" si="227"/>
        <v>2426.3271428571429</v>
      </c>
      <c r="KX83" s="3">
        <f t="shared" si="228"/>
        <v>1236.68</v>
      </c>
      <c r="KY83" s="3">
        <f t="shared" si="229"/>
        <v>394.10428571428571</v>
      </c>
      <c r="KZ83" s="3">
        <f t="shared" si="230"/>
        <v>123.08285714285715</v>
      </c>
      <c r="LA83" s="3">
        <f t="shared" si="231"/>
        <v>1.3506493499999999</v>
      </c>
      <c r="LB83" s="3">
        <f t="shared" si="232"/>
        <v>0.66165413571428566</v>
      </c>
    </row>
    <row r="84" spans="1:314">
      <c r="A84" s="7">
        <v>40</v>
      </c>
      <c r="B84" s="7">
        <v>399960</v>
      </c>
      <c r="C84" s="7">
        <v>159968001600</v>
      </c>
      <c r="D84" s="11">
        <f t="shared" si="233"/>
        <v>0</v>
      </c>
      <c r="E84" s="11">
        <f t="shared" si="234"/>
        <v>0.99990000000000001</v>
      </c>
      <c r="F84" s="11">
        <f t="shared" si="235"/>
        <v>399960</v>
      </c>
      <c r="G84" s="11">
        <f t="shared" si="236"/>
        <v>399960</v>
      </c>
      <c r="H84" s="11">
        <f t="shared" si="237"/>
        <v>0.99990000000000001</v>
      </c>
      <c r="I84" s="11">
        <f t="shared" si="238"/>
        <v>0.99990000000000001</v>
      </c>
      <c r="J84" s="1"/>
      <c r="K84" s="7">
        <v>10000</v>
      </c>
      <c r="L84" s="7">
        <v>100000000</v>
      </c>
      <c r="M84" s="1"/>
      <c r="N84" s="7">
        <v>53095630.200000003</v>
      </c>
      <c r="O84" s="7">
        <v>398039096361</v>
      </c>
      <c r="P84" s="7">
        <v>0</v>
      </c>
      <c r="Q84" s="7">
        <v>0</v>
      </c>
      <c r="R84" s="11">
        <f t="shared" si="183"/>
        <v>0</v>
      </c>
      <c r="S84" s="11">
        <f t="shared" si="239"/>
        <v>0</v>
      </c>
      <c r="T84" s="11">
        <f t="shared" si="240"/>
        <v>0</v>
      </c>
      <c r="U84" s="1"/>
      <c r="V84" s="1"/>
      <c r="W84" s="5">
        <v>0</v>
      </c>
      <c r="X84" s="5">
        <f t="shared" si="184"/>
        <v>0</v>
      </c>
      <c r="Y84" s="5">
        <f t="shared" si="185"/>
        <v>0.26936907500000001</v>
      </c>
      <c r="Z84" s="5">
        <v>0</v>
      </c>
      <c r="AA84" s="5">
        <v>0</v>
      </c>
      <c r="AB84" s="1"/>
      <c r="AC84" s="5">
        <v>107747.63</v>
      </c>
      <c r="AD84" s="1"/>
      <c r="AE84" s="1"/>
      <c r="AF84" s="5">
        <v>13.50843295</v>
      </c>
      <c r="AG84" s="12">
        <v>3.8854166666666668E-3</v>
      </c>
      <c r="AH84" s="5">
        <v>1</v>
      </c>
      <c r="AI84" s="5">
        <v>1</v>
      </c>
      <c r="AJ84" s="5">
        <v>1.25</v>
      </c>
      <c r="AK84" s="5">
        <v>1.83</v>
      </c>
      <c r="AL84" s="5">
        <v>1.94</v>
      </c>
      <c r="AM84" s="5">
        <v>4.96</v>
      </c>
      <c r="AN84" s="5">
        <v>2.09</v>
      </c>
      <c r="AO84" s="5">
        <v>5.89</v>
      </c>
      <c r="AP84" s="5">
        <v>2.35</v>
      </c>
      <c r="AQ84" s="5">
        <v>7.65</v>
      </c>
      <c r="AR84" s="5">
        <v>2.6</v>
      </c>
      <c r="AS84" s="5">
        <v>9.5399999999999991</v>
      </c>
      <c r="AT84" s="5">
        <v>3.09</v>
      </c>
      <c r="AU84" s="5">
        <v>14.11</v>
      </c>
      <c r="AV84" s="5">
        <v>3.99</v>
      </c>
      <c r="AW84" s="5">
        <v>23.37</v>
      </c>
      <c r="AX84" s="5">
        <v>4.8</v>
      </c>
      <c r="AY84" s="5">
        <v>33.32</v>
      </c>
      <c r="AZ84" s="5">
        <v>6.08</v>
      </c>
      <c r="BA84" s="5">
        <v>52.4</v>
      </c>
      <c r="BB84" s="5">
        <v>8.26</v>
      </c>
      <c r="BC84" s="5">
        <v>102.24</v>
      </c>
      <c r="BD84" s="5">
        <v>9.7100000000000009</v>
      </c>
      <c r="BE84" s="5">
        <v>140.22999999999999</v>
      </c>
      <c r="BF84" s="5">
        <v>12.82</v>
      </c>
      <c r="BG84" s="5">
        <v>236.46</v>
      </c>
      <c r="BH84" s="5">
        <v>16.47</v>
      </c>
      <c r="BI84" s="5">
        <v>380.61</v>
      </c>
      <c r="BJ84" s="5">
        <v>22.92</v>
      </c>
      <c r="BK84" s="5">
        <v>739.38</v>
      </c>
      <c r="BL84" s="5">
        <v>30.2</v>
      </c>
      <c r="BM84" s="7">
        <v>1206.02</v>
      </c>
      <c r="BN84" s="7">
        <v>45.38</v>
      </c>
      <c r="BO84" s="7">
        <v>2560.12</v>
      </c>
      <c r="BP84" s="7">
        <v>55.64</v>
      </c>
      <c r="BQ84" s="7">
        <v>3804.12</v>
      </c>
      <c r="BR84" s="7">
        <v>86.32</v>
      </c>
      <c r="BS84" s="7">
        <v>9038.3799999999992</v>
      </c>
      <c r="BT84" s="7">
        <v>110.02</v>
      </c>
      <c r="BU84" s="7">
        <v>14239.62</v>
      </c>
      <c r="BV84" s="7">
        <v>167.81</v>
      </c>
      <c r="BW84" s="7">
        <v>33432.47</v>
      </c>
      <c r="BX84" s="7">
        <v>256.58999999999997</v>
      </c>
      <c r="BY84" s="7">
        <v>82113.69</v>
      </c>
      <c r="BZ84" s="7">
        <v>2503.4366199999999</v>
      </c>
      <c r="CA84" s="7">
        <v>12449525.77</v>
      </c>
      <c r="CB84" s="7">
        <v>2732.7352940000001</v>
      </c>
      <c r="CC84" s="7">
        <v>14616661.32</v>
      </c>
      <c r="CD84" s="1"/>
      <c r="CE84" s="1"/>
      <c r="CF84" s="1"/>
      <c r="CG84" s="1"/>
      <c r="CH84" s="7">
        <v>2.13</v>
      </c>
      <c r="CI84" s="7">
        <v>7.05</v>
      </c>
      <c r="CJ84" s="7">
        <v>24.52</v>
      </c>
      <c r="CK84" s="7">
        <v>1196.9000000000001</v>
      </c>
      <c r="CL84" s="7">
        <v>56.38</v>
      </c>
      <c r="CM84" s="7">
        <v>5359.92</v>
      </c>
      <c r="CN84" s="7">
        <v>62.86</v>
      </c>
      <c r="CO84" s="7">
        <v>6626.98</v>
      </c>
      <c r="CP84" s="7">
        <v>73.290000000000006</v>
      </c>
      <c r="CQ84" s="7">
        <v>8942.57</v>
      </c>
      <c r="CR84" s="7">
        <v>82.19</v>
      </c>
      <c r="CS84" s="7">
        <v>11163.15</v>
      </c>
      <c r="CT84" s="7">
        <v>102.26</v>
      </c>
      <c r="CU84" s="7">
        <v>18009.46</v>
      </c>
      <c r="CV84" s="7">
        <v>139.69</v>
      </c>
      <c r="CW84" s="7">
        <v>31511.41</v>
      </c>
      <c r="CX84" s="7">
        <v>172.05</v>
      </c>
      <c r="CY84" s="7">
        <v>46284.33</v>
      </c>
      <c r="CZ84" s="7">
        <v>222.49</v>
      </c>
      <c r="DA84" s="7">
        <v>74213.789999999994</v>
      </c>
      <c r="DB84" s="7">
        <v>311.45999999999998</v>
      </c>
      <c r="DC84" s="7">
        <v>151076.4</v>
      </c>
      <c r="DD84" s="7">
        <v>368.39</v>
      </c>
      <c r="DE84" s="7">
        <v>208870.65</v>
      </c>
      <c r="DF84" s="7">
        <v>492.11</v>
      </c>
      <c r="DG84" s="7">
        <v>357479.59</v>
      </c>
      <c r="DH84" s="7">
        <v>639.57000000000005</v>
      </c>
      <c r="DI84" s="7">
        <v>584340.39</v>
      </c>
      <c r="DJ84" s="7">
        <v>896.74</v>
      </c>
      <c r="DK84" s="7">
        <v>1146736.02</v>
      </c>
      <c r="DL84" s="7">
        <v>1188.23</v>
      </c>
      <c r="DM84" s="7">
        <v>1885951.31</v>
      </c>
      <c r="DN84" s="7">
        <v>1795.05</v>
      </c>
      <c r="DO84" s="7">
        <v>4023350.39</v>
      </c>
      <c r="DP84" s="7">
        <v>2205.2800000000002</v>
      </c>
      <c r="DQ84" s="7">
        <v>5993719.46</v>
      </c>
      <c r="DR84" s="7">
        <v>3432.45</v>
      </c>
      <c r="DS84" s="7">
        <v>14321053.210000001</v>
      </c>
      <c r="DT84" s="7">
        <v>4379.26</v>
      </c>
      <c r="DU84" s="7">
        <v>22593261.539999999</v>
      </c>
      <c r="DV84" s="7">
        <v>6693.51</v>
      </c>
      <c r="DW84" s="7">
        <v>53235465.210000001</v>
      </c>
      <c r="DX84" s="7">
        <v>10244.200000000001</v>
      </c>
      <c r="DY84" s="7">
        <v>130996546.59999999</v>
      </c>
      <c r="DZ84" s="7">
        <v>100118.76059999999</v>
      </c>
      <c r="EA84" s="7">
        <v>19915254524</v>
      </c>
      <c r="EB84" s="7">
        <v>109291.3824</v>
      </c>
      <c r="EC84" s="7">
        <v>23382130978</v>
      </c>
      <c r="ED84" s="11">
        <f t="shared" si="241"/>
        <v>11437524711.09697</v>
      </c>
      <c r="EE84" s="11">
        <f t="shared" si="242"/>
        <v>60137.100232108744</v>
      </c>
      <c r="EF84" s="11">
        <f t="shared" si="243"/>
        <v>158445.66456789128</v>
      </c>
      <c r="EG84" s="1"/>
      <c r="EH84" s="7">
        <v>71.340069999999997</v>
      </c>
      <c r="EI84" s="7">
        <v>92.984179999999995</v>
      </c>
      <c r="EJ84" s="7">
        <v>98.033420000000007</v>
      </c>
      <c r="EK84" s="7">
        <v>98.834159999999997</v>
      </c>
      <c r="EL84" s="7">
        <v>99.616600000000005</v>
      </c>
      <c r="EM84" s="7">
        <v>100.18688</v>
      </c>
      <c r="EN84" s="7">
        <v>101.21861</v>
      </c>
      <c r="EO84" s="7">
        <v>102.10668</v>
      </c>
      <c r="EP84" s="7">
        <v>103.1867</v>
      </c>
      <c r="EQ84" s="7">
        <v>104.1996</v>
      </c>
      <c r="ER84" s="7">
        <v>105.51379</v>
      </c>
      <c r="ES84" s="7">
        <v>106.48376</v>
      </c>
      <c r="ET84" s="7">
        <v>107.64449999999999</v>
      </c>
      <c r="EU84" s="7">
        <v>108.39671</v>
      </c>
      <c r="EV84" s="7">
        <v>109.61579</v>
      </c>
      <c r="EW84" s="7">
        <v>110.57404</v>
      </c>
      <c r="EX84" s="7">
        <v>112.03797</v>
      </c>
      <c r="EY84" s="7">
        <v>112.63236999999999</v>
      </c>
      <c r="EZ84" s="7">
        <v>114.18692</v>
      </c>
      <c r="FA84" s="7">
        <v>114.98451</v>
      </c>
      <c r="FB84" s="7">
        <v>116.11219</v>
      </c>
      <c r="FC84" s="7">
        <v>116.96057999999999</v>
      </c>
      <c r="FD84" s="7">
        <v>117.8283662</v>
      </c>
      <c r="FE84" s="7">
        <v>117.834</v>
      </c>
      <c r="FF84" s="1"/>
      <c r="FG84" s="7">
        <v>100</v>
      </c>
      <c r="FH84" s="7">
        <v>100</v>
      </c>
      <c r="FI84" s="7">
        <v>100</v>
      </c>
      <c r="FJ84" s="7">
        <v>100</v>
      </c>
      <c r="FK84" s="7">
        <v>100</v>
      </c>
      <c r="FL84" s="7">
        <v>100</v>
      </c>
      <c r="FM84" s="7">
        <v>100</v>
      </c>
      <c r="FN84" s="7">
        <v>100</v>
      </c>
      <c r="FO84" s="7">
        <v>100</v>
      </c>
      <c r="FP84" s="7">
        <v>100</v>
      </c>
      <c r="FQ84" s="7">
        <v>100</v>
      </c>
      <c r="FR84" s="7">
        <v>100</v>
      </c>
      <c r="FS84" s="7">
        <v>100</v>
      </c>
      <c r="FT84" s="7">
        <v>100</v>
      </c>
      <c r="FU84" s="7">
        <v>100</v>
      </c>
      <c r="FV84" s="7">
        <v>100</v>
      </c>
      <c r="FW84" s="7">
        <v>100</v>
      </c>
      <c r="FX84" s="7">
        <v>100</v>
      </c>
      <c r="FY84" s="7">
        <v>100</v>
      </c>
      <c r="FZ84" s="7">
        <v>100</v>
      </c>
      <c r="GA84" s="7">
        <v>100</v>
      </c>
      <c r="GB84" s="7">
        <v>100</v>
      </c>
      <c r="GC84" s="7">
        <v>71</v>
      </c>
      <c r="GD84" s="7">
        <v>34</v>
      </c>
      <c r="GE84" s="1"/>
      <c r="GF84" s="7">
        <v>1789736.7</v>
      </c>
      <c r="GG84" s="7">
        <v>1401137.68</v>
      </c>
      <c r="GH84" s="7">
        <v>1043326.26</v>
      </c>
      <c r="GI84" s="7">
        <v>969127.06</v>
      </c>
      <c r="GJ84" s="7">
        <v>888694.12</v>
      </c>
      <c r="GK84" s="7">
        <v>811352.76</v>
      </c>
      <c r="GL84" s="7">
        <v>718354.2</v>
      </c>
      <c r="GM84" s="7">
        <v>651330.96</v>
      </c>
      <c r="GN84" s="7">
        <v>575871.94999999995</v>
      </c>
      <c r="GO84" s="7">
        <v>509455.32</v>
      </c>
      <c r="GP84" s="7">
        <v>423636.64</v>
      </c>
      <c r="GQ84" s="7">
        <v>364704.51</v>
      </c>
      <c r="GR84" s="7">
        <v>294887.62</v>
      </c>
      <c r="GS84" s="7">
        <v>240242.1</v>
      </c>
      <c r="GT84" s="7">
        <v>167335.09</v>
      </c>
      <c r="GU84" s="7">
        <v>125152.4</v>
      </c>
      <c r="GV84" s="7">
        <v>79247.75</v>
      </c>
      <c r="GW84" s="7">
        <v>52038.14</v>
      </c>
      <c r="GX84" s="7">
        <v>22443.03</v>
      </c>
      <c r="GY84" s="7">
        <v>11449.63</v>
      </c>
      <c r="GZ84" s="7">
        <v>3646.7</v>
      </c>
      <c r="HA84" s="7">
        <v>1136.6300000000001</v>
      </c>
      <c r="HB84" s="7">
        <v>9.5070422499999996</v>
      </c>
      <c r="HC84" s="7">
        <v>6.5588235299999997</v>
      </c>
      <c r="HD84" s="1"/>
      <c r="HE84" s="7">
        <v>45250666.259999998</v>
      </c>
      <c r="HF84" s="7">
        <v>6439913.3499999996</v>
      </c>
      <c r="HG84" s="7">
        <v>1279635.96</v>
      </c>
      <c r="HH84" s="7">
        <v>122216.26</v>
      </c>
      <c r="HI84" s="7">
        <v>2990.21</v>
      </c>
      <c r="HJ84" s="7">
        <v>208.16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1"/>
      <c r="HT84" s="7">
        <v>257.84268070000002</v>
      </c>
      <c r="HU84" s="7">
        <v>83192.27274</v>
      </c>
      <c r="HV84" s="1"/>
      <c r="HW84" s="13">
        <v>4.7453703703703694E-5</v>
      </c>
      <c r="HX84" s="13">
        <v>7.4074074074074073E-5</v>
      </c>
      <c r="HY84" s="13">
        <v>1.2962962962962963E-4</v>
      </c>
      <c r="HZ84" s="13">
        <v>1.8634259259259263E-4</v>
      </c>
      <c r="IA84" s="13">
        <v>3.9583333333333338E-4</v>
      </c>
      <c r="IB84" s="13">
        <v>1.574074074074074E-4</v>
      </c>
      <c r="IC84" s="13">
        <v>2.3958333333333332E-4</v>
      </c>
      <c r="ID84" s="13">
        <v>5.1967592592592593E-4</v>
      </c>
      <c r="IE84" s="13">
        <v>9.6527777777777768E-4</v>
      </c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S84" s="3">
        <f t="shared" si="244"/>
        <v>2.2580864132231405E-2</v>
      </c>
      <c r="IT84">
        <f t="shared" si="245"/>
        <v>4840000</v>
      </c>
      <c r="IV84" s="3">
        <f t="shared" si="256"/>
        <v>1.2425020709113378E-2</v>
      </c>
      <c r="IW84" s="3">
        <f t="shared" si="257"/>
        <v>3.2736707555349437E-2</v>
      </c>
      <c r="IY84" s="3">
        <f t="shared" si="246"/>
        <v>1</v>
      </c>
      <c r="IZ84" s="3">
        <f t="shared" si="247"/>
        <v>1</v>
      </c>
      <c r="JA84" s="3">
        <f t="shared" si="188"/>
        <v>1</v>
      </c>
      <c r="JB84" s="3">
        <f t="shared" si="189"/>
        <v>1</v>
      </c>
      <c r="JC84" s="3">
        <f t="shared" si="190"/>
        <v>1</v>
      </c>
      <c r="JD84" s="3">
        <f t="shared" si="191"/>
        <v>1</v>
      </c>
      <c r="JE84" s="3">
        <f t="shared" si="192"/>
        <v>1</v>
      </c>
      <c r="JF84" s="3">
        <f t="shared" si="193"/>
        <v>1</v>
      </c>
      <c r="JG84" s="3">
        <f t="shared" si="194"/>
        <v>1</v>
      </c>
      <c r="JH84" s="3">
        <f t="shared" si="195"/>
        <v>1</v>
      </c>
      <c r="JI84" s="3">
        <f t="shared" si="196"/>
        <v>1</v>
      </c>
      <c r="JJ84" s="3">
        <f t="shared" si="197"/>
        <v>1</v>
      </c>
      <c r="JK84" s="3">
        <f t="shared" si="198"/>
        <v>1</v>
      </c>
      <c r="JL84" s="3">
        <f t="shared" si="199"/>
        <v>1</v>
      </c>
      <c r="JM84" s="3">
        <f t="shared" si="200"/>
        <v>1</v>
      </c>
      <c r="JN84" s="3">
        <f t="shared" si="201"/>
        <v>1</v>
      </c>
      <c r="JO84" s="3">
        <f t="shared" si="202"/>
        <v>1</v>
      </c>
      <c r="JP84" s="3">
        <f t="shared" si="203"/>
        <v>1</v>
      </c>
      <c r="JQ84" s="3">
        <f t="shared" si="204"/>
        <v>1</v>
      </c>
      <c r="JR84" s="3">
        <f t="shared" si="205"/>
        <v>1</v>
      </c>
      <c r="JS84" s="3">
        <f t="shared" si="206"/>
        <v>1</v>
      </c>
      <c r="JT84" s="3">
        <f t="shared" si="207"/>
        <v>1</v>
      </c>
      <c r="JU84" s="3">
        <f t="shared" si="208"/>
        <v>0.71</v>
      </c>
      <c r="JV84" s="3">
        <f t="shared" si="209"/>
        <v>0.34</v>
      </c>
      <c r="JW84" s="14">
        <f t="shared" si="248"/>
        <v>0</v>
      </c>
      <c r="JX84" s="1">
        <f t="shared" si="249"/>
        <v>0</v>
      </c>
      <c r="JY84" s="1">
        <f t="shared" si="250"/>
        <v>0</v>
      </c>
      <c r="JZ84" s="11">
        <f t="shared" si="251"/>
        <v>0</v>
      </c>
      <c r="KA84" s="11">
        <f t="shared" si="252"/>
        <v>0</v>
      </c>
      <c r="KB84" s="3">
        <f t="shared" si="253"/>
        <v>0</v>
      </c>
      <c r="KC84" s="3">
        <f t="shared" si="254"/>
        <v>0</v>
      </c>
      <c r="KD84" s="3">
        <v>8</v>
      </c>
      <c r="KE84" s="3">
        <f t="shared" si="255"/>
        <v>223717.08749999999</v>
      </c>
      <c r="KF84" s="3">
        <f t="shared" si="210"/>
        <v>175142.21</v>
      </c>
      <c r="KG84" s="3">
        <f t="shared" si="211"/>
        <v>130415.7825</v>
      </c>
      <c r="KH84" s="3">
        <f t="shared" si="212"/>
        <v>121140.88250000001</v>
      </c>
      <c r="KI84" s="3">
        <f t="shared" si="213"/>
        <v>111086.765</v>
      </c>
      <c r="KJ84" s="3">
        <f t="shared" si="214"/>
        <v>101419.095</v>
      </c>
      <c r="KK84" s="3">
        <f t="shared" si="215"/>
        <v>89794.274999999994</v>
      </c>
      <c r="KL84" s="3">
        <f t="shared" si="216"/>
        <v>81416.37</v>
      </c>
      <c r="KM84" s="3">
        <f t="shared" si="217"/>
        <v>71983.993749999994</v>
      </c>
      <c r="KN84" s="3">
        <f t="shared" si="218"/>
        <v>63681.915000000001</v>
      </c>
      <c r="KO84" s="3">
        <f t="shared" si="219"/>
        <v>52954.58</v>
      </c>
      <c r="KP84" s="3">
        <f t="shared" si="220"/>
        <v>45588.063750000001</v>
      </c>
      <c r="KQ84" s="3">
        <f t="shared" si="221"/>
        <v>36860.952499999999</v>
      </c>
      <c r="KR84" s="3">
        <f t="shared" si="222"/>
        <v>30030.262500000001</v>
      </c>
      <c r="KS84" s="3">
        <f t="shared" si="223"/>
        <v>20916.88625</v>
      </c>
      <c r="KT84" s="3">
        <f t="shared" si="224"/>
        <v>15644.05</v>
      </c>
      <c r="KU84" s="3">
        <f t="shared" si="225"/>
        <v>9905.96875</v>
      </c>
      <c r="KV84" s="3">
        <f t="shared" si="226"/>
        <v>6504.7674999999999</v>
      </c>
      <c r="KW84" s="3">
        <f t="shared" si="227"/>
        <v>2805.3787499999999</v>
      </c>
      <c r="KX84" s="3">
        <f t="shared" si="228"/>
        <v>1431.2037499999999</v>
      </c>
      <c r="KY84" s="3">
        <f t="shared" si="229"/>
        <v>455.83749999999998</v>
      </c>
      <c r="KZ84" s="3">
        <f t="shared" si="230"/>
        <v>142.07875000000001</v>
      </c>
      <c r="LA84" s="3">
        <f t="shared" si="231"/>
        <v>1.1883802812499999</v>
      </c>
      <c r="LB84" s="3">
        <f t="shared" si="232"/>
        <v>0.81985294124999997</v>
      </c>
    </row>
    <row r="85" spans="1:314">
      <c r="A85" s="7">
        <v>45</v>
      </c>
      <c r="B85" s="7">
        <v>449955</v>
      </c>
      <c r="C85" s="7">
        <v>202459502025</v>
      </c>
      <c r="D85" s="11">
        <f t="shared" si="233"/>
        <v>0</v>
      </c>
      <c r="E85" s="11">
        <f t="shared" si="234"/>
        <v>0.99990000000000001</v>
      </c>
      <c r="F85" s="11">
        <f t="shared" si="235"/>
        <v>449955</v>
      </c>
      <c r="G85" s="11">
        <f t="shared" si="236"/>
        <v>449955</v>
      </c>
      <c r="H85" s="11">
        <f t="shared" si="237"/>
        <v>0.99990000000000001</v>
      </c>
      <c r="I85" s="11">
        <f t="shared" si="238"/>
        <v>0.99990000000000001</v>
      </c>
      <c r="J85" s="1"/>
      <c r="K85" s="7">
        <v>10000</v>
      </c>
      <c r="L85" s="7">
        <v>100000000</v>
      </c>
      <c r="M85" s="1"/>
      <c r="N85" s="7">
        <v>60063464.039999999</v>
      </c>
      <c r="O85" s="7">
        <v>492235865465</v>
      </c>
      <c r="P85" s="7">
        <v>0</v>
      </c>
      <c r="Q85" s="7">
        <v>0</v>
      </c>
      <c r="R85" s="11">
        <f t="shared" si="183"/>
        <v>0</v>
      </c>
      <c r="S85" s="11">
        <f t="shared" si="239"/>
        <v>0</v>
      </c>
      <c r="T85" s="11">
        <f t="shared" si="240"/>
        <v>0</v>
      </c>
      <c r="U85" s="1"/>
      <c r="V85" s="1"/>
      <c r="W85" s="5">
        <v>0</v>
      </c>
      <c r="X85" s="5">
        <f t="shared" si="184"/>
        <v>0</v>
      </c>
      <c r="Y85" s="5">
        <f t="shared" si="185"/>
        <v>0.26586904444444448</v>
      </c>
      <c r="Z85" s="5">
        <v>0</v>
      </c>
      <c r="AA85" s="5">
        <v>0</v>
      </c>
      <c r="AB85" s="1"/>
      <c r="AC85" s="5">
        <v>119641.07</v>
      </c>
      <c r="AD85" s="1"/>
      <c r="AE85" s="1"/>
      <c r="AF85" s="5">
        <v>13.4387676</v>
      </c>
      <c r="AG85" s="12">
        <v>1.6145833333333333E-3</v>
      </c>
      <c r="AH85" s="5">
        <v>1</v>
      </c>
      <c r="AI85" s="5">
        <v>1</v>
      </c>
      <c r="AJ85" s="5">
        <v>1.1200000000000001</v>
      </c>
      <c r="AK85" s="5">
        <v>1.36</v>
      </c>
      <c r="AL85" s="5">
        <v>1.68</v>
      </c>
      <c r="AM85" s="5">
        <v>3.6</v>
      </c>
      <c r="AN85" s="5">
        <v>1.91</v>
      </c>
      <c r="AO85" s="5">
        <v>4.8899999999999997</v>
      </c>
      <c r="AP85" s="5">
        <v>2.13</v>
      </c>
      <c r="AQ85" s="5">
        <v>5.93</v>
      </c>
      <c r="AR85" s="5">
        <v>2.31</v>
      </c>
      <c r="AS85" s="5">
        <v>6.75</v>
      </c>
      <c r="AT85" s="5">
        <v>2.72</v>
      </c>
      <c r="AU85" s="5">
        <v>9.92</v>
      </c>
      <c r="AV85" s="5">
        <v>3.28</v>
      </c>
      <c r="AW85" s="5">
        <v>15</v>
      </c>
      <c r="AX85" s="5">
        <v>4.28</v>
      </c>
      <c r="AY85" s="5">
        <v>27.22</v>
      </c>
      <c r="AZ85" s="5">
        <v>5.0999999999999996</v>
      </c>
      <c r="BA85" s="5">
        <v>38.200000000000003</v>
      </c>
      <c r="BB85" s="5">
        <v>7.17</v>
      </c>
      <c r="BC85" s="5">
        <v>73.150000000000006</v>
      </c>
      <c r="BD85" s="5">
        <v>8.6999999999999993</v>
      </c>
      <c r="BE85" s="5">
        <v>108.32</v>
      </c>
      <c r="BF85" s="5">
        <v>10.64</v>
      </c>
      <c r="BG85" s="5">
        <v>156.08000000000001</v>
      </c>
      <c r="BH85" s="5">
        <v>13.08</v>
      </c>
      <c r="BI85" s="5">
        <v>224.3</v>
      </c>
      <c r="BJ85" s="5">
        <v>21.11</v>
      </c>
      <c r="BK85" s="5">
        <v>592.42999999999995</v>
      </c>
      <c r="BL85" s="5">
        <v>25.98</v>
      </c>
      <c r="BM85" s="7">
        <v>877.02</v>
      </c>
      <c r="BN85" s="7">
        <v>40.14</v>
      </c>
      <c r="BO85" s="7">
        <v>2146.7800000000002</v>
      </c>
      <c r="BP85" s="7">
        <v>52.23</v>
      </c>
      <c r="BQ85" s="7">
        <v>3321.95</v>
      </c>
      <c r="BR85" s="7">
        <v>77.11</v>
      </c>
      <c r="BS85" s="7">
        <v>7102.75</v>
      </c>
      <c r="BT85" s="7">
        <v>101.43</v>
      </c>
      <c r="BU85" s="7">
        <v>12418.81</v>
      </c>
      <c r="BV85" s="7">
        <v>160.85</v>
      </c>
      <c r="BW85" s="7">
        <v>30138.21</v>
      </c>
      <c r="BX85" s="7">
        <v>230.81</v>
      </c>
      <c r="BY85" s="7">
        <v>61368.27</v>
      </c>
      <c r="BZ85" s="7">
        <v>1919.6197179999999</v>
      </c>
      <c r="CA85" s="7">
        <v>8161189.3660000004</v>
      </c>
      <c r="CB85" s="7">
        <v>2141.318182</v>
      </c>
      <c r="CC85" s="7">
        <v>8901522.591</v>
      </c>
      <c r="CD85" s="1"/>
      <c r="CE85" s="1"/>
      <c r="CF85" s="1"/>
      <c r="CG85" s="1"/>
      <c r="CH85" s="7">
        <v>2.1</v>
      </c>
      <c r="CI85" s="7">
        <v>6.62</v>
      </c>
      <c r="CJ85" s="7">
        <v>19.420000000000002</v>
      </c>
      <c r="CK85" s="7">
        <v>652.12</v>
      </c>
      <c r="CL85" s="7">
        <v>50.2</v>
      </c>
      <c r="CM85" s="7">
        <v>4280.1400000000003</v>
      </c>
      <c r="CN85" s="7">
        <v>61.99</v>
      </c>
      <c r="CO85" s="7">
        <v>6663.69</v>
      </c>
      <c r="CP85" s="7">
        <v>70.760000000000005</v>
      </c>
      <c r="CQ85" s="7">
        <v>7979.06</v>
      </c>
      <c r="CR85" s="7">
        <v>79.069999999999993</v>
      </c>
      <c r="CS85" s="7">
        <v>9224.59</v>
      </c>
      <c r="CT85" s="7">
        <v>97.92</v>
      </c>
      <c r="CU85" s="7">
        <v>14611.04</v>
      </c>
      <c r="CV85" s="7">
        <v>123.56</v>
      </c>
      <c r="CW85" s="7">
        <v>23756.42</v>
      </c>
      <c r="CX85" s="7">
        <v>168.64</v>
      </c>
      <c r="CY85" s="7">
        <v>45991.7</v>
      </c>
      <c r="CZ85" s="7">
        <v>206.14</v>
      </c>
      <c r="DA85" s="7">
        <v>67516.58</v>
      </c>
      <c r="DB85" s="7">
        <v>300.62</v>
      </c>
      <c r="DC85" s="7">
        <v>135164.48000000001</v>
      </c>
      <c r="DD85" s="7">
        <v>368.96</v>
      </c>
      <c r="DE85" s="7">
        <v>202630.88</v>
      </c>
      <c r="DF85" s="7">
        <v>456.72</v>
      </c>
      <c r="DG85" s="7">
        <v>295097.52</v>
      </c>
      <c r="DH85" s="7">
        <v>567.14</v>
      </c>
      <c r="DI85" s="7">
        <v>428158.18</v>
      </c>
      <c r="DJ85" s="7">
        <v>927.61</v>
      </c>
      <c r="DK85" s="7">
        <v>1155373.3899999999</v>
      </c>
      <c r="DL85" s="7">
        <v>1145.26</v>
      </c>
      <c r="DM85" s="7">
        <v>1716428.7</v>
      </c>
      <c r="DN85" s="7">
        <v>1782.39</v>
      </c>
      <c r="DO85" s="7">
        <v>4262341.05</v>
      </c>
      <c r="DP85" s="7">
        <v>2327.58</v>
      </c>
      <c r="DQ85" s="7">
        <v>6619790.0199999996</v>
      </c>
      <c r="DR85" s="7">
        <v>3447.28</v>
      </c>
      <c r="DS85" s="7">
        <v>14226467.380000001</v>
      </c>
      <c r="DT85" s="7">
        <v>4542.08</v>
      </c>
      <c r="DU85" s="7">
        <v>24946850.920000002</v>
      </c>
      <c r="DV85" s="7">
        <v>7216.72</v>
      </c>
      <c r="DW85" s="7">
        <v>60717696.719999999</v>
      </c>
      <c r="DX85" s="7">
        <v>10365.459999999999</v>
      </c>
      <c r="DY85" s="7">
        <v>123818828.2</v>
      </c>
      <c r="DZ85" s="7">
        <v>86359.014079999994</v>
      </c>
      <c r="EA85" s="7">
        <v>16522169499</v>
      </c>
      <c r="EB85" s="7">
        <v>96336.25</v>
      </c>
      <c r="EC85" s="7">
        <v>18020918250</v>
      </c>
      <c r="ED85" s="11">
        <f t="shared" si="241"/>
        <v>8740245185.9375</v>
      </c>
      <c r="EE85" s="11">
        <f t="shared" si="242"/>
        <v>58564.2254124475</v>
      </c>
      <c r="EF85" s="11">
        <f t="shared" si="243"/>
        <v>134108.2745875525</v>
      </c>
      <c r="EG85" s="1"/>
      <c r="EH85" s="7">
        <v>69.177880000000002</v>
      </c>
      <c r="EI85" s="7">
        <v>92.440359999999998</v>
      </c>
      <c r="EJ85" s="7">
        <v>97.466920000000002</v>
      </c>
      <c r="EK85" s="7">
        <v>98.329490000000007</v>
      </c>
      <c r="EL85" s="7">
        <v>99.375649999999993</v>
      </c>
      <c r="EM85" s="7">
        <v>100.41127</v>
      </c>
      <c r="EN85" s="7">
        <v>101.22666</v>
      </c>
      <c r="EO85" s="7">
        <v>102.20326</v>
      </c>
      <c r="EP85" s="7">
        <v>103.22355</v>
      </c>
      <c r="EQ85" s="7">
        <v>104.09214</v>
      </c>
      <c r="ER85" s="7">
        <v>105.74046</v>
      </c>
      <c r="ES85" s="7">
        <v>106.45032</v>
      </c>
      <c r="ET85" s="7">
        <v>107.5012</v>
      </c>
      <c r="EU85" s="7">
        <v>108.52346</v>
      </c>
      <c r="EV85" s="7">
        <v>109.72001</v>
      </c>
      <c r="EW85" s="7">
        <v>110.45598</v>
      </c>
      <c r="EX85" s="7">
        <v>111.70295</v>
      </c>
      <c r="EY85" s="7">
        <v>112.81094</v>
      </c>
      <c r="EZ85" s="7">
        <v>114.06849</v>
      </c>
      <c r="FA85" s="7">
        <v>114.89140999999999</v>
      </c>
      <c r="FB85" s="7">
        <v>116.05727</v>
      </c>
      <c r="FC85" s="7">
        <v>116.93265</v>
      </c>
      <c r="FD85" s="7">
        <v>117.82857749999999</v>
      </c>
      <c r="FE85" s="7">
        <v>117.834</v>
      </c>
      <c r="FF85" s="1"/>
      <c r="FG85" s="7">
        <v>100</v>
      </c>
      <c r="FH85" s="7">
        <v>100</v>
      </c>
      <c r="FI85" s="7">
        <v>100</v>
      </c>
      <c r="FJ85" s="7">
        <v>100</v>
      </c>
      <c r="FK85" s="7">
        <v>100</v>
      </c>
      <c r="FL85" s="7">
        <v>100</v>
      </c>
      <c r="FM85" s="7">
        <v>100</v>
      </c>
      <c r="FN85" s="7">
        <v>100</v>
      </c>
      <c r="FO85" s="7">
        <v>100</v>
      </c>
      <c r="FP85" s="7">
        <v>100</v>
      </c>
      <c r="FQ85" s="7">
        <v>100</v>
      </c>
      <c r="FR85" s="7">
        <v>100</v>
      </c>
      <c r="FS85" s="7">
        <v>100</v>
      </c>
      <c r="FT85" s="7">
        <v>100</v>
      </c>
      <c r="FU85" s="7">
        <v>100</v>
      </c>
      <c r="FV85" s="7">
        <v>100</v>
      </c>
      <c r="FW85" s="7">
        <v>100</v>
      </c>
      <c r="FX85" s="7">
        <v>100</v>
      </c>
      <c r="FY85" s="7">
        <v>100</v>
      </c>
      <c r="FZ85" s="7">
        <v>100</v>
      </c>
      <c r="GA85" s="7">
        <v>100</v>
      </c>
      <c r="GB85" s="7">
        <v>100</v>
      </c>
      <c r="GC85" s="7">
        <v>71</v>
      </c>
      <c r="GD85" s="7">
        <v>44</v>
      </c>
      <c r="GE85" s="1"/>
      <c r="GF85" s="7">
        <v>2238020.5299999998</v>
      </c>
      <c r="GG85" s="7">
        <v>1757730.08</v>
      </c>
      <c r="GH85" s="7">
        <v>1310184.8500000001</v>
      </c>
      <c r="GI85" s="7">
        <v>1217483</v>
      </c>
      <c r="GJ85" s="7">
        <v>1117257.3600000001</v>
      </c>
      <c r="GK85" s="7">
        <v>1019745.88</v>
      </c>
      <c r="GL85" s="7">
        <v>902934.02</v>
      </c>
      <c r="GM85" s="7">
        <v>819187.14</v>
      </c>
      <c r="GN85" s="7">
        <v>725361.85</v>
      </c>
      <c r="GO85" s="7">
        <v>641920</v>
      </c>
      <c r="GP85" s="7">
        <v>534171.93000000005</v>
      </c>
      <c r="GQ85" s="7">
        <v>460474.54</v>
      </c>
      <c r="GR85" s="7">
        <v>373393.01</v>
      </c>
      <c r="GS85" s="7">
        <v>304482.25</v>
      </c>
      <c r="GT85" s="7">
        <v>212358.84</v>
      </c>
      <c r="GU85" s="7">
        <v>159058.85</v>
      </c>
      <c r="GV85" s="7">
        <v>101098.64</v>
      </c>
      <c r="GW85" s="7">
        <v>66445.149999999994</v>
      </c>
      <c r="GX85" s="7">
        <v>28639.27</v>
      </c>
      <c r="GY85" s="7">
        <v>14612.31</v>
      </c>
      <c r="GZ85" s="7">
        <v>4663.4799999999996</v>
      </c>
      <c r="HA85" s="7">
        <v>1450.32</v>
      </c>
      <c r="HB85" s="7">
        <v>12.563380280000001</v>
      </c>
      <c r="HC85" s="7">
        <v>6.6363636399999999</v>
      </c>
      <c r="HD85" s="1"/>
      <c r="HE85" s="7">
        <v>51188153.600000001</v>
      </c>
      <c r="HF85" s="7">
        <v>7285089.6799999997</v>
      </c>
      <c r="HG85" s="7">
        <v>1447825.62</v>
      </c>
      <c r="HH85" s="7">
        <v>138552.29999999999</v>
      </c>
      <c r="HI85" s="7">
        <v>3593.21</v>
      </c>
      <c r="HJ85" s="7">
        <v>249.63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1"/>
      <c r="HT85" s="7">
        <v>294.83549620000002</v>
      </c>
      <c r="HU85" s="7">
        <v>111345.6914</v>
      </c>
      <c r="HV85" s="1"/>
      <c r="HW85" s="13">
        <v>5.5555555555555551E-5</v>
      </c>
      <c r="HX85" s="13">
        <v>6.5972222222222216E-5</v>
      </c>
      <c r="HY85" s="13">
        <v>9.1435185185185188E-5</v>
      </c>
      <c r="HZ85" s="13">
        <v>1.4120370370370369E-4</v>
      </c>
      <c r="IA85" s="13">
        <v>1.4004629629629629E-4</v>
      </c>
      <c r="IB85" s="13">
        <v>1.4814814814814815E-4</v>
      </c>
      <c r="IC85" s="13">
        <v>1.6203703703703703E-4</v>
      </c>
      <c r="ID85" s="13">
        <v>1.3541666666666666E-4</v>
      </c>
      <c r="IE85" s="13">
        <v>2.1875E-4</v>
      </c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S85" s="3">
        <f t="shared" si="244"/>
        <v>1.990418388429752E-2</v>
      </c>
      <c r="IT85">
        <f t="shared" si="245"/>
        <v>4840000</v>
      </c>
      <c r="IV85" s="3">
        <f t="shared" si="256"/>
        <v>1.2100046572819731E-2</v>
      </c>
      <c r="IW85" s="3">
        <f t="shared" si="257"/>
        <v>2.770832119577531E-2</v>
      </c>
      <c r="IY85" s="3">
        <f t="shared" si="246"/>
        <v>1</v>
      </c>
      <c r="IZ85" s="3">
        <f t="shared" si="247"/>
        <v>1</v>
      </c>
      <c r="JA85" s="3">
        <f t="shared" si="188"/>
        <v>1</v>
      </c>
      <c r="JB85" s="3">
        <f t="shared" si="189"/>
        <v>1</v>
      </c>
      <c r="JC85" s="3">
        <f t="shared" si="190"/>
        <v>1</v>
      </c>
      <c r="JD85" s="3">
        <f t="shared" si="191"/>
        <v>1</v>
      </c>
      <c r="JE85" s="3">
        <f t="shared" si="192"/>
        <v>1</v>
      </c>
      <c r="JF85" s="3">
        <f t="shared" si="193"/>
        <v>1</v>
      </c>
      <c r="JG85" s="3">
        <f t="shared" si="194"/>
        <v>1</v>
      </c>
      <c r="JH85" s="3">
        <f t="shared" si="195"/>
        <v>1</v>
      </c>
      <c r="JI85" s="3">
        <f t="shared" si="196"/>
        <v>1</v>
      </c>
      <c r="JJ85" s="3">
        <f t="shared" si="197"/>
        <v>1</v>
      </c>
      <c r="JK85" s="3">
        <f t="shared" si="198"/>
        <v>1</v>
      </c>
      <c r="JL85" s="3">
        <f t="shared" si="199"/>
        <v>1</v>
      </c>
      <c r="JM85" s="3">
        <f t="shared" si="200"/>
        <v>1</v>
      </c>
      <c r="JN85" s="3">
        <f t="shared" si="201"/>
        <v>1</v>
      </c>
      <c r="JO85" s="3">
        <f t="shared" si="202"/>
        <v>1</v>
      </c>
      <c r="JP85" s="3">
        <f t="shared" si="203"/>
        <v>1</v>
      </c>
      <c r="JQ85" s="3">
        <f t="shared" si="204"/>
        <v>1</v>
      </c>
      <c r="JR85" s="3">
        <f t="shared" si="205"/>
        <v>1</v>
      </c>
      <c r="JS85" s="3">
        <f t="shared" si="206"/>
        <v>1</v>
      </c>
      <c r="JT85" s="3">
        <f t="shared" si="207"/>
        <v>1</v>
      </c>
      <c r="JU85" s="3">
        <f t="shared" si="208"/>
        <v>0.71</v>
      </c>
      <c r="JV85" s="3">
        <f t="shared" si="209"/>
        <v>0.44</v>
      </c>
      <c r="JW85" s="14">
        <f t="shared" si="248"/>
        <v>0</v>
      </c>
      <c r="JX85" s="1">
        <f t="shared" si="249"/>
        <v>0</v>
      </c>
      <c r="JY85" s="1">
        <f t="shared" si="250"/>
        <v>0</v>
      </c>
      <c r="JZ85" s="11">
        <f t="shared" si="251"/>
        <v>0</v>
      </c>
      <c r="KA85" s="11">
        <f t="shared" si="252"/>
        <v>0</v>
      </c>
      <c r="KB85" s="3">
        <f t="shared" si="253"/>
        <v>0</v>
      </c>
      <c r="KC85" s="3">
        <f t="shared" si="254"/>
        <v>0</v>
      </c>
      <c r="KD85" s="3">
        <v>9</v>
      </c>
      <c r="KE85" s="3">
        <f t="shared" si="255"/>
        <v>248668.94777777776</v>
      </c>
      <c r="KF85" s="3">
        <f t="shared" si="210"/>
        <v>195303.34222222224</v>
      </c>
      <c r="KG85" s="3">
        <f t="shared" si="211"/>
        <v>145576.09444444446</v>
      </c>
      <c r="KH85" s="3">
        <f t="shared" si="212"/>
        <v>135275.88888888888</v>
      </c>
      <c r="KI85" s="3">
        <f t="shared" si="213"/>
        <v>124139.70666666668</v>
      </c>
      <c r="KJ85" s="3">
        <f t="shared" si="214"/>
        <v>113305.09777777777</v>
      </c>
      <c r="KK85" s="3">
        <f t="shared" si="215"/>
        <v>100326.00222222222</v>
      </c>
      <c r="KL85" s="3">
        <f t="shared" si="216"/>
        <v>91020.793333333335</v>
      </c>
      <c r="KM85" s="3">
        <f t="shared" si="217"/>
        <v>80595.761111111104</v>
      </c>
      <c r="KN85" s="3">
        <f t="shared" si="218"/>
        <v>71324.444444444438</v>
      </c>
      <c r="KO85" s="3">
        <f t="shared" si="219"/>
        <v>59352.436666666676</v>
      </c>
      <c r="KP85" s="3">
        <f t="shared" si="220"/>
        <v>51163.837777777779</v>
      </c>
      <c r="KQ85" s="3">
        <f t="shared" si="221"/>
        <v>41488.112222222226</v>
      </c>
      <c r="KR85" s="3">
        <f t="shared" si="222"/>
        <v>33831.361111111109</v>
      </c>
      <c r="KS85" s="3">
        <f t="shared" si="223"/>
        <v>23595.426666666666</v>
      </c>
      <c r="KT85" s="3">
        <f t="shared" si="224"/>
        <v>17673.205555555556</v>
      </c>
      <c r="KU85" s="3">
        <f t="shared" si="225"/>
        <v>11233.182222222222</v>
      </c>
      <c r="KV85" s="3">
        <f t="shared" si="226"/>
        <v>7382.7944444444438</v>
      </c>
      <c r="KW85" s="3">
        <f t="shared" si="227"/>
        <v>3182.1411111111111</v>
      </c>
      <c r="KX85" s="3">
        <f t="shared" si="228"/>
        <v>1623.59</v>
      </c>
      <c r="KY85" s="3">
        <f t="shared" si="229"/>
        <v>518.16444444444437</v>
      </c>
      <c r="KZ85" s="3">
        <f t="shared" si="230"/>
        <v>161.14666666666665</v>
      </c>
      <c r="LA85" s="3">
        <f t="shared" si="231"/>
        <v>1.3959311422222223</v>
      </c>
      <c r="LB85" s="3">
        <f t="shared" si="232"/>
        <v>0.73737373777777782</v>
      </c>
    </row>
    <row r="86" spans="1:314">
      <c r="A86" s="7">
        <v>50</v>
      </c>
      <c r="B86" s="7">
        <v>499950</v>
      </c>
      <c r="C86" s="7">
        <v>249950002500</v>
      </c>
      <c r="D86" s="11">
        <f t="shared" si="233"/>
        <v>0</v>
      </c>
      <c r="E86" s="11">
        <f t="shared" si="234"/>
        <v>0.99990000000000001</v>
      </c>
      <c r="F86" s="11">
        <f t="shared" si="235"/>
        <v>499950</v>
      </c>
      <c r="G86" s="11">
        <f t="shared" si="236"/>
        <v>499950</v>
      </c>
      <c r="H86" s="11">
        <f t="shared" si="237"/>
        <v>0.99990000000000001</v>
      </c>
      <c r="I86" s="11">
        <f t="shared" si="238"/>
        <v>0.99990000000000001</v>
      </c>
      <c r="J86" s="1"/>
      <c r="K86" s="7">
        <v>10000</v>
      </c>
      <c r="L86" s="7">
        <v>100000000</v>
      </c>
      <c r="M86" s="1"/>
      <c r="N86" s="7">
        <v>60981724.420000002</v>
      </c>
      <c r="O86" s="7">
        <v>439793367303</v>
      </c>
      <c r="P86" s="7">
        <v>0</v>
      </c>
      <c r="Q86" s="7">
        <v>0</v>
      </c>
      <c r="R86" s="11">
        <f t="shared" si="183"/>
        <v>0</v>
      </c>
      <c r="S86" s="11">
        <f t="shared" si="239"/>
        <v>0</v>
      </c>
      <c r="T86" s="11">
        <f t="shared" si="240"/>
        <v>0</v>
      </c>
      <c r="U86" s="1"/>
      <c r="V86" s="1"/>
      <c r="W86" s="5">
        <v>0</v>
      </c>
      <c r="X86" s="5">
        <f t="shared" si="184"/>
        <v>0</v>
      </c>
      <c r="Y86" s="5">
        <f t="shared" si="185"/>
        <v>0.26479629999999998</v>
      </c>
      <c r="Z86" s="5">
        <v>0</v>
      </c>
      <c r="AA86" s="5">
        <v>0</v>
      </c>
      <c r="AB86" s="1"/>
      <c r="AC86" s="5">
        <v>132398.15</v>
      </c>
      <c r="AD86" s="1"/>
      <c r="AE86" s="1"/>
      <c r="AF86" s="5">
        <v>13.344609760000001</v>
      </c>
      <c r="AG86" s="12">
        <v>6.8333333333333336E-3</v>
      </c>
      <c r="AH86" s="5">
        <v>1</v>
      </c>
      <c r="AI86" s="5">
        <v>1</v>
      </c>
      <c r="AJ86" s="5">
        <v>1.08</v>
      </c>
      <c r="AK86" s="5">
        <v>1.24</v>
      </c>
      <c r="AL86" s="5">
        <v>1.55</v>
      </c>
      <c r="AM86" s="5">
        <v>3.07</v>
      </c>
      <c r="AN86" s="5">
        <v>1.72</v>
      </c>
      <c r="AO86" s="5">
        <v>3.82</v>
      </c>
      <c r="AP86" s="5">
        <v>1.97</v>
      </c>
      <c r="AQ86" s="5">
        <v>5.25</v>
      </c>
      <c r="AR86" s="5">
        <v>2.27</v>
      </c>
      <c r="AS86" s="5">
        <v>7.29</v>
      </c>
      <c r="AT86" s="5">
        <v>2.98</v>
      </c>
      <c r="AU86" s="5">
        <v>12.22</v>
      </c>
      <c r="AV86" s="5">
        <v>3.53</v>
      </c>
      <c r="AW86" s="5">
        <v>17.59</v>
      </c>
      <c r="AX86" s="5">
        <v>4.04</v>
      </c>
      <c r="AY86" s="5">
        <v>22.42</v>
      </c>
      <c r="AZ86" s="5">
        <v>4.7300000000000004</v>
      </c>
      <c r="BA86" s="5">
        <v>31.33</v>
      </c>
      <c r="BB86" s="5">
        <v>5.95</v>
      </c>
      <c r="BC86" s="5">
        <v>49.43</v>
      </c>
      <c r="BD86" s="5">
        <v>6.81</v>
      </c>
      <c r="BE86" s="5">
        <v>63.85</v>
      </c>
      <c r="BF86" s="5">
        <v>9.66</v>
      </c>
      <c r="BG86" s="5">
        <v>133.46</v>
      </c>
      <c r="BH86" s="5">
        <v>12.73</v>
      </c>
      <c r="BI86" s="5">
        <v>225.27</v>
      </c>
      <c r="BJ86" s="5">
        <v>17.89</v>
      </c>
      <c r="BK86" s="5">
        <v>432.55</v>
      </c>
      <c r="BL86" s="5">
        <v>23.37</v>
      </c>
      <c r="BM86" s="7">
        <v>766.85</v>
      </c>
      <c r="BN86" s="7">
        <v>33.65</v>
      </c>
      <c r="BO86" s="7">
        <v>1538.29</v>
      </c>
      <c r="BP86" s="7">
        <v>44.21</v>
      </c>
      <c r="BQ86" s="7">
        <v>2589.15</v>
      </c>
      <c r="BR86" s="7">
        <v>67.55</v>
      </c>
      <c r="BS86" s="7">
        <v>5897.41</v>
      </c>
      <c r="BT86" s="7">
        <v>95.76</v>
      </c>
      <c r="BU86" s="7">
        <v>11287.84</v>
      </c>
      <c r="BV86" s="7">
        <v>147.62</v>
      </c>
      <c r="BW86" s="7">
        <v>26800.6</v>
      </c>
      <c r="BX86" s="7">
        <v>215.76</v>
      </c>
      <c r="BY86" s="7">
        <v>57153.42</v>
      </c>
      <c r="BZ86" s="7">
        <v>1922.2077919999999</v>
      </c>
      <c r="CA86" s="7">
        <v>8410601.7139999997</v>
      </c>
      <c r="CB86" s="7">
        <v>1877.3043479999999</v>
      </c>
      <c r="CC86" s="7">
        <v>7050292.0870000003</v>
      </c>
      <c r="CD86" s="1"/>
      <c r="CE86" s="1"/>
      <c r="CF86" s="1"/>
      <c r="CG86" s="1"/>
      <c r="CH86" s="7">
        <v>1.82</v>
      </c>
      <c r="CI86" s="7">
        <v>4.78</v>
      </c>
      <c r="CJ86" s="7">
        <v>21.62</v>
      </c>
      <c r="CK86" s="7">
        <v>829.82</v>
      </c>
      <c r="CL86" s="7">
        <v>50.84</v>
      </c>
      <c r="CM86" s="7">
        <v>4504.78</v>
      </c>
      <c r="CN86" s="7">
        <v>61.12</v>
      </c>
      <c r="CO86" s="7">
        <v>6090.7</v>
      </c>
      <c r="CP86" s="7">
        <v>73.66</v>
      </c>
      <c r="CQ86" s="7">
        <v>8828.24</v>
      </c>
      <c r="CR86" s="7">
        <v>89.82</v>
      </c>
      <c r="CS86" s="7">
        <v>13667.82</v>
      </c>
      <c r="CT86" s="7">
        <v>122.45</v>
      </c>
      <c r="CU86" s="7">
        <v>23491.43</v>
      </c>
      <c r="CV86" s="7">
        <v>148.1</v>
      </c>
      <c r="CW86" s="7">
        <v>34342.18</v>
      </c>
      <c r="CX86" s="7">
        <v>173.57</v>
      </c>
      <c r="CY86" s="7">
        <v>45364.41</v>
      </c>
      <c r="CZ86" s="7">
        <v>209.13</v>
      </c>
      <c r="DA86" s="7">
        <v>66580.89</v>
      </c>
      <c r="DB86" s="7">
        <v>272.02</v>
      </c>
      <c r="DC86" s="7">
        <v>109189.26</v>
      </c>
      <c r="DD86" s="7">
        <v>313.17</v>
      </c>
      <c r="DE86" s="7">
        <v>141634.01</v>
      </c>
      <c r="DF86" s="7">
        <v>453.88</v>
      </c>
      <c r="DG86" s="7">
        <v>305617</v>
      </c>
      <c r="DH86" s="7">
        <v>609.64</v>
      </c>
      <c r="DI86" s="7">
        <v>529961.02</v>
      </c>
      <c r="DJ86" s="7">
        <v>868.67</v>
      </c>
      <c r="DK86" s="7">
        <v>1036043.47</v>
      </c>
      <c r="DL86" s="7">
        <v>1143.58</v>
      </c>
      <c r="DM86" s="7">
        <v>1857608.58</v>
      </c>
      <c r="DN86" s="7">
        <v>1656.74</v>
      </c>
      <c r="DO86" s="7">
        <v>3756134.04</v>
      </c>
      <c r="DP86" s="7">
        <v>2185.98</v>
      </c>
      <c r="DQ86" s="7">
        <v>6367657.7199999997</v>
      </c>
      <c r="DR86" s="7">
        <v>3351.42</v>
      </c>
      <c r="DS86" s="7">
        <v>14572309.1</v>
      </c>
      <c r="DT86" s="7">
        <v>4762.91</v>
      </c>
      <c r="DU86" s="7">
        <v>27985263.809999999</v>
      </c>
      <c r="DV86" s="7">
        <v>7354.92</v>
      </c>
      <c r="DW86" s="7">
        <v>66636269.859999999</v>
      </c>
      <c r="DX86" s="7">
        <v>10761.44</v>
      </c>
      <c r="DY86" s="7">
        <v>142320494</v>
      </c>
      <c r="DZ86" s="7">
        <v>96086.49351</v>
      </c>
      <c r="EA86" s="7">
        <v>21022325491</v>
      </c>
      <c r="EB86" s="7">
        <v>93840.891300000003</v>
      </c>
      <c r="EC86" s="7">
        <v>17621532369</v>
      </c>
      <c r="ED86" s="11">
        <f t="shared" si="241"/>
        <v>8815419489.0215836</v>
      </c>
      <c r="EE86" s="11">
        <f t="shared" si="242"/>
        <v>56740.595702341132</v>
      </c>
      <c r="EF86" s="11">
        <f t="shared" si="243"/>
        <v>130941.18689765887</v>
      </c>
      <c r="EG86" s="1"/>
      <c r="EH86" s="7">
        <v>70.401949999999999</v>
      </c>
      <c r="EI86" s="7">
        <v>92.537030000000001</v>
      </c>
      <c r="EJ86" s="7">
        <v>97.405879999999996</v>
      </c>
      <c r="EK86" s="7">
        <v>98.184380000000004</v>
      </c>
      <c r="EL86" s="7">
        <v>98.991569999999996</v>
      </c>
      <c r="EM86" s="7">
        <v>99.973179999999999</v>
      </c>
      <c r="EN86" s="7">
        <v>101.8335</v>
      </c>
      <c r="EO86" s="7">
        <v>102.67032</v>
      </c>
      <c r="EP86" s="7">
        <v>103.48502000000001</v>
      </c>
      <c r="EQ86" s="7">
        <v>104.4528</v>
      </c>
      <c r="ER86" s="7">
        <v>105.74747000000001</v>
      </c>
      <c r="ES86" s="7">
        <v>106.32799</v>
      </c>
      <c r="ET86" s="7">
        <v>107.60084000000001</v>
      </c>
      <c r="EU86" s="7">
        <v>108.69001</v>
      </c>
      <c r="EV86" s="7">
        <v>109.9781</v>
      </c>
      <c r="EW86" s="7">
        <v>110.92822</v>
      </c>
      <c r="EX86" s="7">
        <v>111.87627999999999</v>
      </c>
      <c r="EY86" s="7">
        <v>112.67532</v>
      </c>
      <c r="EZ86" s="7">
        <v>114.05201</v>
      </c>
      <c r="FA86" s="7">
        <v>115.02835</v>
      </c>
      <c r="FB86" s="7">
        <v>116.1434</v>
      </c>
      <c r="FC86" s="7">
        <v>116.94459000000001</v>
      </c>
      <c r="FD86" s="7">
        <v>117.82906490000001</v>
      </c>
      <c r="FE86" s="7">
        <v>117.834</v>
      </c>
      <c r="FF86" s="1"/>
      <c r="FG86" s="7">
        <v>100</v>
      </c>
      <c r="FH86" s="7">
        <v>100</v>
      </c>
      <c r="FI86" s="7">
        <v>100</v>
      </c>
      <c r="FJ86" s="7">
        <v>100</v>
      </c>
      <c r="FK86" s="7">
        <v>100</v>
      </c>
      <c r="FL86" s="7">
        <v>100</v>
      </c>
      <c r="FM86" s="7">
        <v>100</v>
      </c>
      <c r="FN86" s="7">
        <v>100</v>
      </c>
      <c r="FO86" s="7">
        <v>100</v>
      </c>
      <c r="FP86" s="7">
        <v>100</v>
      </c>
      <c r="FQ86" s="7">
        <v>100</v>
      </c>
      <c r="FR86" s="7">
        <v>100</v>
      </c>
      <c r="FS86" s="7">
        <v>100</v>
      </c>
      <c r="FT86" s="7">
        <v>100</v>
      </c>
      <c r="FU86" s="7">
        <v>100</v>
      </c>
      <c r="FV86" s="7">
        <v>100</v>
      </c>
      <c r="FW86" s="7">
        <v>100</v>
      </c>
      <c r="FX86" s="7">
        <v>100</v>
      </c>
      <c r="FY86" s="7">
        <v>100</v>
      </c>
      <c r="FZ86" s="7">
        <v>100</v>
      </c>
      <c r="GA86" s="7">
        <v>100</v>
      </c>
      <c r="GB86" s="7">
        <v>100</v>
      </c>
      <c r="GC86" s="7">
        <v>77</v>
      </c>
      <c r="GD86" s="7">
        <v>46</v>
      </c>
      <c r="GE86" s="1"/>
      <c r="GF86" s="7">
        <v>2736216.7</v>
      </c>
      <c r="GG86" s="7">
        <v>2155259.46</v>
      </c>
      <c r="GH86" s="7">
        <v>1608419.87</v>
      </c>
      <c r="GI86" s="7">
        <v>1495061.61</v>
      </c>
      <c r="GJ86" s="7">
        <v>1372747.73</v>
      </c>
      <c r="GK86" s="7">
        <v>1252970.23</v>
      </c>
      <c r="GL86" s="7">
        <v>1109393.72</v>
      </c>
      <c r="GM86" s="7">
        <v>1006881.98</v>
      </c>
      <c r="GN86" s="7">
        <v>892462.31</v>
      </c>
      <c r="GO86" s="7">
        <v>790106.7</v>
      </c>
      <c r="GP86" s="7">
        <v>657634.68999999994</v>
      </c>
      <c r="GQ86" s="7">
        <v>567338.53</v>
      </c>
      <c r="GR86" s="7">
        <v>460918.34</v>
      </c>
      <c r="GS86" s="7">
        <v>376105.96</v>
      </c>
      <c r="GT86" s="7">
        <v>262437.45</v>
      </c>
      <c r="GU86" s="7">
        <v>196748.53</v>
      </c>
      <c r="GV86" s="7">
        <v>125384.53</v>
      </c>
      <c r="GW86" s="7">
        <v>82464.350000000006</v>
      </c>
      <c r="GX86" s="7">
        <v>35546.559999999998</v>
      </c>
      <c r="GY86" s="7">
        <v>18148.13</v>
      </c>
      <c r="GZ86" s="7">
        <v>5803.11</v>
      </c>
      <c r="HA86" s="7">
        <v>1803.89</v>
      </c>
      <c r="HB86" s="7">
        <v>14.233766230000001</v>
      </c>
      <c r="HC86" s="7">
        <v>7.7608695699999997</v>
      </c>
      <c r="HD86" s="1"/>
      <c r="HE86" s="7">
        <v>51974875.259999998</v>
      </c>
      <c r="HF86" s="7">
        <v>7394340.5499999998</v>
      </c>
      <c r="HG86" s="7">
        <v>1468823.31</v>
      </c>
      <c r="HH86" s="7">
        <v>140144.03</v>
      </c>
      <c r="HI86" s="7">
        <v>3324.29</v>
      </c>
      <c r="HJ86" s="7">
        <v>216.98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1"/>
      <c r="HT86" s="7">
        <v>310.14763470000003</v>
      </c>
      <c r="HU86" s="7">
        <v>116838.6171</v>
      </c>
      <c r="HV86" s="1"/>
      <c r="HW86" s="13">
        <v>5.9027777777777773E-5</v>
      </c>
      <c r="HX86" s="13">
        <v>8.1018518518518516E-5</v>
      </c>
      <c r="HY86" s="13">
        <v>1.4930555555555555E-4</v>
      </c>
      <c r="HZ86" s="13">
        <v>4.895833333333333E-4</v>
      </c>
      <c r="IA86" s="13">
        <v>3.3217592592592592E-4</v>
      </c>
      <c r="IB86" s="13">
        <v>1.1168981481481483E-3</v>
      </c>
      <c r="IC86" s="13">
        <v>7.407407407407407E-4</v>
      </c>
      <c r="ID86" s="13">
        <v>1.6342592592592596E-3</v>
      </c>
      <c r="IE86" s="13">
        <v>1.3761574074074075E-3</v>
      </c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S86" s="3">
        <f t="shared" si="244"/>
        <v>1.938861390495868E-2</v>
      </c>
      <c r="IT86">
        <f t="shared" si="245"/>
        <v>4840000</v>
      </c>
      <c r="IV86" s="3">
        <f t="shared" si="256"/>
        <v>1.1723263574863869E-2</v>
      </c>
      <c r="IW86" s="3">
        <f t="shared" si="257"/>
        <v>2.7053964235053487E-2</v>
      </c>
      <c r="IY86" s="3">
        <f t="shared" si="246"/>
        <v>1</v>
      </c>
      <c r="IZ86" s="3">
        <f t="shared" si="247"/>
        <v>1</v>
      </c>
      <c r="JA86" s="3">
        <f t="shared" si="188"/>
        <v>1</v>
      </c>
      <c r="JB86" s="3">
        <f t="shared" si="189"/>
        <v>1</v>
      </c>
      <c r="JC86" s="3">
        <f t="shared" si="190"/>
        <v>1</v>
      </c>
      <c r="JD86" s="3">
        <f t="shared" si="191"/>
        <v>1</v>
      </c>
      <c r="JE86" s="3">
        <f t="shared" si="192"/>
        <v>1</v>
      </c>
      <c r="JF86" s="3">
        <f t="shared" si="193"/>
        <v>1</v>
      </c>
      <c r="JG86" s="3">
        <f t="shared" si="194"/>
        <v>1</v>
      </c>
      <c r="JH86" s="3">
        <f t="shared" si="195"/>
        <v>1</v>
      </c>
      <c r="JI86" s="3">
        <f t="shared" si="196"/>
        <v>1</v>
      </c>
      <c r="JJ86" s="3">
        <f t="shared" si="197"/>
        <v>1</v>
      </c>
      <c r="JK86" s="3">
        <f t="shared" si="198"/>
        <v>1</v>
      </c>
      <c r="JL86" s="3">
        <f t="shared" si="199"/>
        <v>1</v>
      </c>
      <c r="JM86" s="3">
        <f t="shared" si="200"/>
        <v>1</v>
      </c>
      <c r="JN86" s="3">
        <f t="shared" si="201"/>
        <v>1</v>
      </c>
      <c r="JO86" s="3">
        <f t="shared" si="202"/>
        <v>1</v>
      </c>
      <c r="JP86" s="3">
        <f t="shared" si="203"/>
        <v>1</v>
      </c>
      <c r="JQ86" s="3">
        <f t="shared" si="204"/>
        <v>1</v>
      </c>
      <c r="JR86" s="3">
        <f t="shared" si="205"/>
        <v>1</v>
      </c>
      <c r="JS86" s="3">
        <f t="shared" si="206"/>
        <v>1</v>
      </c>
      <c r="JT86" s="3">
        <f t="shared" si="207"/>
        <v>1</v>
      </c>
      <c r="JU86" s="3">
        <f t="shared" si="208"/>
        <v>0.77</v>
      </c>
      <c r="JV86" s="3">
        <f t="shared" si="209"/>
        <v>0.46</v>
      </c>
      <c r="JW86" s="14">
        <f t="shared" si="248"/>
        <v>0</v>
      </c>
      <c r="JX86" s="1">
        <f t="shared" si="249"/>
        <v>0</v>
      </c>
      <c r="JY86" s="1">
        <f t="shared" si="250"/>
        <v>0</v>
      </c>
      <c r="JZ86" s="11">
        <f t="shared" si="251"/>
        <v>0</v>
      </c>
      <c r="KA86" s="11">
        <f t="shared" si="252"/>
        <v>0</v>
      </c>
      <c r="KB86" s="3">
        <f t="shared" si="253"/>
        <v>0</v>
      </c>
      <c r="KC86" s="3">
        <f t="shared" si="254"/>
        <v>0</v>
      </c>
      <c r="KD86" s="3">
        <v>10</v>
      </c>
      <c r="KE86" s="3">
        <f t="shared" si="255"/>
        <v>273621.67000000004</v>
      </c>
      <c r="KF86" s="3">
        <f t="shared" si="210"/>
        <v>215525.946</v>
      </c>
      <c r="KG86" s="3">
        <f t="shared" si="211"/>
        <v>160841.98700000002</v>
      </c>
      <c r="KH86" s="3">
        <f t="shared" si="212"/>
        <v>149506.16100000002</v>
      </c>
      <c r="KI86" s="3">
        <f t="shared" si="213"/>
        <v>137274.77299999999</v>
      </c>
      <c r="KJ86" s="3">
        <f t="shared" si="214"/>
        <v>125297.023</v>
      </c>
      <c r="KK86" s="3">
        <f t="shared" si="215"/>
        <v>110939.372</v>
      </c>
      <c r="KL86" s="3">
        <f t="shared" si="216"/>
        <v>100688.198</v>
      </c>
      <c r="KM86" s="3">
        <f t="shared" si="217"/>
        <v>89246.231</v>
      </c>
      <c r="KN86" s="3">
        <f t="shared" si="218"/>
        <v>79010.67</v>
      </c>
      <c r="KO86" s="3">
        <f t="shared" si="219"/>
        <v>65763.468999999997</v>
      </c>
      <c r="KP86" s="3">
        <f t="shared" si="220"/>
        <v>56733.853000000003</v>
      </c>
      <c r="KQ86" s="3">
        <f t="shared" si="221"/>
        <v>46091.834000000003</v>
      </c>
      <c r="KR86" s="3">
        <f t="shared" si="222"/>
        <v>37610.596000000005</v>
      </c>
      <c r="KS86" s="3">
        <f t="shared" si="223"/>
        <v>26243.745000000003</v>
      </c>
      <c r="KT86" s="3">
        <f t="shared" si="224"/>
        <v>19674.852999999999</v>
      </c>
      <c r="KU86" s="3">
        <f t="shared" si="225"/>
        <v>12538.453</v>
      </c>
      <c r="KV86" s="3">
        <f t="shared" si="226"/>
        <v>8246.4350000000013</v>
      </c>
      <c r="KW86" s="3">
        <f t="shared" si="227"/>
        <v>3554.6559999999999</v>
      </c>
      <c r="KX86" s="3">
        <f t="shared" si="228"/>
        <v>1814.8130000000001</v>
      </c>
      <c r="KY86" s="3">
        <f t="shared" si="229"/>
        <v>580.31099999999992</v>
      </c>
      <c r="KZ86" s="3">
        <f t="shared" si="230"/>
        <v>180.38900000000001</v>
      </c>
      <c r="LA86" s="3">
        <f t="shared" si="231"/>
        <v>1.423376623</v>
      </c>
      <c r="LB86" s="3">
        <f t="shared" si="232"/>
        <v>0.77608695699999997</v>
      </c>
    </row>
    <row r="87" spans="1:314">
      <c r="A87" s="7">
        <v>55</v>
      </c>
      <c r="B87" s="7">
        <v>549945</v>
      </c>
      <c r="C87" s="7">
        <v>302439503025</v>
      </c>
      <c r="D87" s="11">
        <f t="shared" si="233"/>
        <v>0</v>
      </c>
      <c r="E87" s="11">
        <f t="shared" si="234"/>
        <v>0.99990000000000001</v>
      </c>
      <c r="F87" s="11">
        <f t="shared" si="235"/>
        <v>549945</v>
      </c>
      <c r="G87" s="11">
        <f t="shared" si="236"/>
        <v>549945</v>
      </c>
      <c r="H87" s="11">
        <f t="shared" si="237"/>
        <v>0.99990000000000001</v>
      </c>
      <c r="I87" s="11">
        <f t="shared" si="238"/>
        <v>0.99990000000000001</v>
      </c>
      <c r="J87" s="1"/>
      <c r="K87" s="7">
        <v>10000</v>
      </c>
      <c r="L87" s="7">
        <v>100000000</v>
      </c>
      <c r="M87" s="1"/>
      <c r="N87" s="7">
        <v>64096305.149999999</v>
      </c>
      <c r="O87" s="7">
        <v>464444435166</v>
      </c>
      <c r="P87" s="7">
        <v>0</v>
      </c>
      <c r="Q87" s="7">
        <v>0</v>
      </c>
      <c r="R87" s="11">
        <f t="shared" si="183"/>
        <v>0</v>
      </c>
      <c r="S87" s="11">
        <f t="shared" si="239"/>
        <v>0</v>
      </c>
      <c r="T87" s="11">
        <f t="shared" si="240"/>
        <v>0</v>
      </c>
      <c r="U87" s="1"/>
      <c r="V87" s="1"/>
      <c r="W87" s="5">
        <v>0</v>
      </c>
      <c r="X87" s="5">
        <f t="shared" si="184"/>
        <v>0</v>
      </c>
      <c r="Y87" s="5">
        <f t="shared" si="185"/>
        <v>0.26203405454545459</v>
      </c>
      <c r="Z87" s="5">
        <v>0</v>
      </c>
      <c r="AA87" s="5">
        <v>0</v>
      </c>
      <c r="AB87" s="1"/>
      <c r="AC87" s="5">
        <v>144118.73000000001</v>
      </c>
      <c r="AD87" s="1"/>
      <c r="AE87" s="1"/>
      <c r="AF87" s="5">
        <v>13.17590642</v>
      </c>
      <c r="AG87" s="12">
        <v>7.4398148148148149E-3</v>
      </c>
      <c r="AH87" s="5">
        <v>1</v>
      </c>
      <c r="AI87" s="5">
        <v>1</v>
      </c>
      <c r="AJ87" s="5">
        <v>1.04</v>
      </c>
      <c r="AK87" s="5">
        <v>1.1200000000000001</v>
      </c>
      <c r="AL87" s="5">
        <v>1.44</v>
      </c>
      <c r="AM87" s="5">
        <v>2.48</v>
      </c>
      <c r="AN87" s="5">
        <v>1.71</v>
      </c>
      <c r="AO87" s="5">
        <v>3.59</v>
      </c>
      <c r="AP87" s="5">
        <v>1.94</v>
      </c>
      <c r="AQ87" s="5">
        <v>4.6399999999999997</v>
      </c>
      <c r="AR87" s="5">
        <v>2.1800000000000002</v>
      </c>
      <c r="AS87" s="5">
        <v>5.92</v>
      </c>
      <c r="AT87" s="5">
        <v>2.58</v>
      </c>
      <c r="AU87" s="5">
        <v>8.36</v>
      </c>
      <c r="AV87" s="5">
        <v>2.92</v>
      </c>
      <c r="AW87" s="5">
        <v>11.02</v>
      </c>
      <c r="AX87" s="5">
        <v>3.76</v>
      </c>
      <c r="AY87" s="5">
        <v>18.82</v>
      </c>
      <c r="AZ87" s="5">
        <v>4.41</v>
      </c>
      <c r="BA87" s="5">
        <v>25.87</v>
      </c>
      <c r="BB87" s="5">
        <v>5.65</v>
      </c>
      <c r="BC87" s="5">
        <v>42.93</v>
      </c>
      <c r="BD87" s="5">
        <v>6.81</v>
      </c>
      <c r="BE87" s="5">
        <v>60.75</v>
      </c>
      <c r="BF87" s="5">
        <v>9.1</v>
      </c>
      <c r="BG87" s="5">
        <v>115</v>
      </c>
      <c r="BH87" s="5">
        <v>11.48</v>
      </c>
      <c r="BI87" s="5">
        <v>185.3</v>
      </c>
      <c r="BJ87" s="5">
        <v>16.77</v>
      </c>
      <c r="BK87" s="5">
        <v>400.87</v>
      </c>
      <c r="BL87" s="5">
        <v>21.32</v>
      </c>
      <c r="BM87" s="7">
        <v>646.54</v>
      </c>
      <c r="BN87" s="7">
        <v>31.85</v>
      </c>
      <c r="BO87" s="7">
        <v>1374.17</v>
      </c>
      <c r="BP87" s="7">
        <v>42.17</v>
      </c>
      <c r="BQ87" s="7">
        <v>2298.4499999999998</v>
      </c>
      <c r="BR87" s="7">
        <v>69.84</v>
      </c>
      <c r="BS87" s="7">
        <v>5955.48</v>
      </c>
      <c r="BT87" s="7">
        <v>90.83</v>
      </c>
      <c r="BU87" s="7">
        <v>10003.790000000001</v>
      </c>
      <c r="BV87" s="7">
        <v>150</v>
      </c>
      <c r="BW87" s="7">
        <v>26493.82</v>
      </c>
      <c r="BX87" s="7">
        <v>205.97</v>
      </c>
      <c r="BY87" s="7">
        <v>49895.65</v>
      </c>
      <c r="BZ87" s="7">
        <v>1495.141026</v>
      </c>
      <c r="CA87" s="7">
        <v>5819508.3969999999</v>
      </c>
      <c r="CB87" s="7">
        <v>1944.9607840000001</v>
      </c>
      <c r="CC87" s="7">
        <v>9122423.2349999994</v>
      </c>
      <c r="CD87" s="1"/>
      <c r="CE87" s="1"/>
      <c r="CF87" s="1"/>
      <c r="CG87" s="1"/>
      <c r="CH87" s="7">
        <v>2.11</v>
      </c>
      <c r="CI87" s="7">
        <v>6.17</v>
      </c>
      <c r="CJ87" s="7">
        <v>20.09</v>
      </c>
      <c r="CK87" s="7">
        <v>690.49</v>
      </c>
      <c r="CL87" s="7">
        <v>47.18</v>
      </c>
      <c r="CM87" s="7">
        <v>3661.12</v>
      </c>
      <c r="CN87" s="7">
        <v>62.8</v>
      </c>
      <c r="CO87" s="7">
        <v>6039.26</v>
      </c>
      <c r="CP87" s="7">
        <v>76.849999999999994</v>
      </c>
      <c r="CQ87" s="7">
        <v>8634.23</v>
      </c>
      <c r="CR87" s="7">
        <v>91.69</v>
      </c>
      <c r="CS87" s="7">
        <v>12165.83</v>
      </c>
      <c r="CT87" s="7">
        <v>112.81</v>
      </c>
      <c r="CU87" s="7">
        <v>18090.27</v>
      </c>
      <c r="CV87" s="7">
        <v>132.19999999999999</v>
      </c>
      <c r="CW87" s="7">
        <v>25431.040000000001</v>
      </c>
      <c r="CX87" s="7">
        <v>178.81</v>
      </c>
      <c r="CY87" s="7">
        <v>46629.61</v>
      </c>
      <c r="CZ87" s="7">
        <v>214.03</v>
      </c>
      <c r="DA87" s="7">
        <v>65459.61</v>
      </c>
      <c r="DB87" s="7">
        <v>282.60000000000002</v>
      </c>
      <c r="DC87" s="7">
        <v>113718.22</v>
      </c>
      <c r="DD87" s="7">
        <v>345.65</v>
      </c>
      <c r="DE87" s="7">
        <v>163518.69</v>
      </c>
      <c r="DF87" s="7">
        <v>471.85</v>
      </c>
      <c r="DG87" s="7">
        <v>320278.46999999997</v>
      </c>
      <c r="DH87" s="7">
        <v>603.5</v>
      </c>
      <c r="DI87" s="7">
        <v>527427.78</v>
      </c>
      <c r="DJ87" s="7">
        <v>895.79</v>
      </c>
      <c r="DK87" s="7">
        <v>1165930.33</v>
      </c>
      <c r="DL87" s="7">
        <v>1145.78</v>
      </c>
      <c r="DM87" s="7">
        <v>1894267.04</v>
      </c>
      <c r="DN87" s="7">
        <v>1722.51</v>
      </c>
      <c r="DO87" s="7">
        <v>4053025.51</v>
      </c>
      <c r="DP87" s="7">
        <v>2291.33</v>
      </c>
      <c r="DQ87" s="7">
        <v>6824320.5499999998</v>
      </c>
      <c r="DR87" s="7">
        <v>3814.43</v>
      </c>
      <c r="DS87" s="7">
        <v>17817889.030000001</v>
      </c>
      <c r="DT87" s="7">
        <v>4968.78</v>
      </c>
      <c r="DU87" s="7">
        <v>29989812.800000001</v>
      </c>
      <c r="DV87" s="7">
        <v>8223.4599999999991</v>
      </c>
      <c r="DW87" s="7">
        <v>79707328.640000001</v>
      </c>
      <c r="DX87" s="7">
        <v>11301</v>
      </c>
      <c r="DY87" s="7">
        <v>150302686.40000001</v>
      </c>
      <c r="DZ87" s="7">
        <v>82207.115380000003</v>
      </c>
      <c r="EA87" s="7">
        <v>17600228850</v>
      </c>
      <c r="EB87" s="7">
        <v>106949</v>
      </c>
      <c r="EC87" s="7">
        <v>27590998343</v>
      </c>
      <c r="ED87" s="11">
        <f t="shared" si="241"/>
        <v>16152909742</v>
      </c>
      <c r="EE87" s="11">
        <f t="shared" si="242"/>
        <v>59253.754433735325</v>
      </c>
      <c r="EF87" s="11">
        <f t="shared" si="243"/>
        <v>154644.24556626467</v>
      </c>
      <c r="EG87" s="1"/>
      <c r="EH87" s="7">
        <v>68.966930000000005</v>
      </c>
      <c r="EI87" s="7">
        <v>92.152919999999995</v>
      </c>
      <c r="EJ87" s="7">
        <v>96.574749999999995</v>
      </c>
      <c r="EK87" s="7">
        <v>98.051919999999996</v>
      </c>
      <c r="EL87" s="7">
        <v>99.452950000000001</v>
      </c>
      <c r="EM87" s="7">
        <v>100.16733000000001</v>
      </c>
      <c r="EN87" s="7">
        <v>101.27503</v>
      </c>
      <c r="EO87" s="7">
        <v>102.18201999999999</v>
      </c>
      <c r="EP87" s="7">
        <v>103.47852</v>
      </c>
      <c r="EQ87" s="7">
        <v>104.02434</v>
      </c>
      <c r="ER87" s="7">
        <v>105.46587</v>
      </c>
      <c r="ES87" s="7">
        <v>106.48909999999999</v>
      </c>
      <c r="ET87" s="7">
        <v>107.70442</v>
      </c>
      <c r="EU87" s="7">
        <v>108.55106000000001</v>
      </c>
      <c r="EV87" s="7">
        <v>109.65871</v>
      </c>
      <c r="EW87" s="7">
        <v>110.35587</v>
      </c>
      <c r="EX87" s="7">
        <v>111.67043</v>
      </c>
      <c r="EY87" s="7">
        <v>112.59923999999999</v>
      </c>
      <c r="EZ87" s="7">
        <v>114.09953</v>
      </c>
      <c r="FA87" s="7">
        <v>114.96996</v>
      </c>
      <c r="FB87" s="7">
        <v>116.13709</v>
      </c>
      <c r="FC87" s="7">
        <v>116.93501000000001</v>
      </c>
      <c r="FD87" s="7">
        <v>117.8289359</v>
      </c>
      <c r="FE87" s="7">
        <v>117.834</v>
      </c>
      <c r="FF87" s="1"/>
      <c r="FG87" s="7">
        <v>100</v>
      </c>
      <c r="FH87" s="7">
        <v>100</v>
      </c>
      <c r="FI87" s="7">
        <v>100</v>
      </c>
      <c r="FJ87" s="7">
        <v>100</v>
      </c>
      <c r="FK87" s="7">
        <v>100</v>
      </c>
      <c r="FL87" s="7">
        <v>100</v>
      </c>
      <c r="FM87" s="7">
        <v>100</v>
      </c>
      <c r="FN87" s="7">
        <v>100</v>
      </c>
      <c r="FO87" s="7">
        <v>100</v>
      </c>
      <c r="FP87" s="7">
        <v>100</v>
      </c>
      <c r="FQ87" s="7">
        <v>100</v>
      </c>
      <c r="FR87" s="7">
        <v>100</v>
      </c>
      <c r="FS87" s="7">
        <v>100</v>
      </c>
      <c r="FT87" s="7">
        <v>100</v>
      </c>
      <c r="FU87" s="7">
        <v>100</v>
      </c>
      <c r="FV87" s="7">
        <v>100</v>
      </c>
      <c r="FW87" s="7">
        <v>100</v>
      </c>
      <c r="FX87" s="7">
        <v>100</v>
      </c>
      <c r="FY87" s="7">
        <v>100</v>
      </c>
      <c r="FZ87" s="7">
        <v>100</v>
      </c>
      <c r="GA87" s="7">
        <v>100</v>
      </c>
      <c r="GB87" s="7">
        <v>100</v>
      </c>
      <c r="GC87" s="7">
        <v>78</v>
      </c>
      <c r="GD87" s="7">
        <v>51</v>
      </c>
      <c r="GE87" s="1"/>
      <c r="GF87" s="7">
        <v>3284331.51</v>
      </c>
      <c r="GG87" s="7">
        <v>2595439.9500000002</v>
      </c>
      <c r="GH87" s="7">
        <v>1940020.65</v>
      </c>
      <c r="GI87" s="7">
        <v>1803888.8</v>
      </c>
      <c r="GJ87" s="7">
        <v>1656696.74</v>
      </c>
      <c r="GK87" s="7">
        <v>1512332.46</v>
      </c>
      <c r="GL87" s="7">
        <v>1339531.52</v>
      </c>
      <c r="GM87" s="7">
        <v>1216244.18</v>
      </c>
      <c r="GN87" s="7">
        <v>1078650.33</v>
      </c>
      <c r="GO87" s="7">
        <v>955292.12</v>
      </c>
      <c r="GP87" s="7">
        <v>795996.55</v>
      </c>
      <c r="GQ87" s="7">
        <v>687319.35</v>
      </c>
      <c r="GR87" s="7">
        <v>559126.35</v>
      </c>
      <c r="GS87" s="7">
        <v>456711.08</v>
      </c>
      <c r="GT87" s="7">
        <v>319408.11</v>
      </c>
      <c r="GU87" s="7">
        <v>239796.89</v>
      </c>
      <c r="GV87" s="7">
        <v>153059.75</v>
      </c>
      <c r="GW87" s="7">
        <v>100785.96</v>
      </c>
      <c r="GX87" s="7">
        <v>43600.75</v>
      </c>
      <c r="GY87" s="7">
        <v>22285.01</v>
      </c>
      <c r="GZ87" s="7">
        <v>7112.3</v>
      </c>
      <c r="HA87" s="7">
        <v>2209.2800000000002</v>
      </c>
      <c r="HB87" s="7">
        <v>17.320512820000001</v>
      </c>
      <c r="HC87" s="7">
        <v>8.5882352900000001</v>
      </c>
      <c r="HD87" s="1"/>
      <c r="HE87" s="7">
        <v>54631223.030000001</v>
      </c>
      <c r="HF87" s="7">
        <v>7770969.5999999996</v>
      </c>
      <c r="HG87" s="7">
        <v>1543344.08</v>
      </c>
      <c r="HH87" s="7">
        <v>147137.97</v>
      </c>
      <c r="HI87" s="7">
        <v>3410.62</v>
      </c>
      <c r="HJ87" s="7">
        <v>219.85</v>
      </c>
      <c r="HK87" s="7">
        <v>0</v>
      </c>
      <c r="HL87" s="7">
        <v>0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1"/>
      <c r="HT87" s="7">
        <v>319.84186260000001</v>
      </c>
      <c r="HU87" s="7">
        <v>125857.6722</v>
      </c>
      <c r="HV87" s="1"/>
      <c r="HW87" s="13">
        <v>6.5972222222222216E-5</v>
      </c>
      <c r="HX87" s="13">
        <v>1.099537037037037E-4</v>
      </c>
      <c r="HY87" s="13">
        <v>1.4120370370370369E-4</v>
      </c>
      <c r="HZ87" s="13">
        <v>2.4074074074074077E-4</v>
      </c>
      <c r="IA87" s="13">
        <v>3.1597222222222221E-4</v>
      </c>
      <c r="IB87" s="13">
        <v>8.576388888888888E-4</v>
      </c>
      <c r="IC87" s="13">
        <v>8.1481481481481476E-4</v>
      </c>
      <c r="ID87" s="13">
        <v>1.8368055555555557E-3</v>
      </c>
      <c r="IE87" s="13">
        <v>7.2222222222222219E-4</v>
      </c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S87" s="3">
        <f t="shared" si="244"/>
        <v>2.2096900826446282E-2</v>
      </c>
      <c r="IT87">
        <f t="shared" si="245"/>
        <v>4840000</v>
      </c>
      <c r="IV87" s="3">
        <f t="shared" si="256"/>
        <v>1.2242511246639529E-2</v>
      </c>
      <c r="IW87" s="3">
        <f t="shared" si="257"/>
        <v>3.1951290406253031E-2</v>
      </c>
      <c r="IY87" s="3">
        <f t="shared" si="246"/>
        <v>1</v>
      </c>
      <c r="IZ87" s="3">
        <f t="shared" si="247"/>
        <v>1</v>
      </c>
      <c r="JA87" s="3">
        <f t="shared" si="188"/>
        <v>1</v>
      </c>
      <c r="JB87" s="3">
        <f t="shared" si="189"/>
        <v>1</v>
      </c>
      <c r="JC87" s="3">
        <f t="shared" si="190"/>
        <v>1</v>
      </c>
      <c r="JD87" s="3">
        <f t="shared" si="191"/>
        <v>1</v>
      </c>
      <c r="JE87" s="3">
        <f t="shared" si="192"/>
        <v>1</v>
      </c>
      <c r="JF87" s="3">
        <f t="shared" si="193"/>
        <v>1</v>
      </c>
      <c r="JG87" s="3">
        <f t="shared" si="194"/>
        <v>1</v>
      </c>
      <c r="JH87" s="3">
        <f t="shared" si="195"/>
        <v>1</v>
      </c>
      <c r="JI87" s="3">
        <f t="shared" si="196"/>
        <v>1</v>
      </c>
      <c r="JJ87" s="3">
        <f t="shared" si="197"/>
        <v>1</v>
      </c>
      <c r="JK87" s="3">
        <f t="shared" si="198"/>
        <v>1</v>
      </c>
      <c r="JL87" s="3">
        <f t="shared" si="199"/>
        <v>1</v>
      </c>
      <c r="JM87" s="3">
        <f t="shared" si="200"/>
        <v>1</v>
      </c>
      <c r="JN87" s="3">
        <f t="shared" si="201"/>
        <v>1</v>
      </c>
      <c r="JO87" s="3">
        <f t="shared" si="202"/>
        <v>1</v>
      </c>
      <c r="JP87" s="3">
        <f t="shared" si="203"/>
        <v>1</v>
      </c>
      <c r="JQ87" s="3">
        <f t="shared" si="204"/>
        <v>1</v>
      </c>
      <c r="JR87" s="3">
        <f t="shared" si="205"/>
        <v>1</v>
      </c>
      <c r="JS87" s="3">
        <f t="shared" si="206"/>
        <v>1</v>
      </c>
      <c r="JT87" s="3">
        <f t="shared" si="207"/>
        <v>1</v>
      </c>
      <c r="JU87" s="3">
        <f t="shared" si="208"/>
        <v>0.78</v>
      </c>
      <c r="JV87" s="3">
        <f t="shared" si="209"/>
        <v>0.51</v>
      </c>
      <c r="JW87" s="14">
        <f t="shared" si="248"/>
        <v>0</v>
      </c>
      <c r="JX87" s="1">
        <f t="shared" si="249"/>
        <v>0</v>
      </c>
      <c r="JY87" s="1">
        <f t="shared" si="250"/>
        <v>0</v>
      </c>
      <c r="JZ87" s="11">
        <f t="shared" si="251"/>
        <v>0</v>
      </c>
      <c r="KA87" s="11">
        <f t="shared" si="252"/>
        <v>0</v>
      </c>
      <c r="KB87" s="3">
        <f t="shared" si="253"/>
        <v>0</v>
      </c>
      <c r="KC87" s="3">
        <f t="shared" si="254"/>
        <v>0</v>
      </c>
      <c r="KD87" s="3">
        <v>11</v>
      </c>
      <c r="KE87" s="3">
        <f t="shared" si="255"/>
        <v>298575.5918181818</v>
      </c>
      <c r="KF87" s="3">
        <f t="shared" si="210"/>
        <v>235949.08636363639</v>
      </c>
      <c r="KG87" s="3">
        <f t="shared" si="211"/>
        <v>176365.51363636364</v>
      </c>
      <c r="KH87" s="3">
        <f t="shared" si="212"/>
        <v>163989.8909090909</v>
      </c>
      <c r="KI87" s="3">
        <f t="shared" si="213"/>
        <v>150608.79454545456</v>
      </c>
      <c r="KJ87" s="3">
        <f t="shared" si="214"/>
        <v>137484.76909090907</v>
      </c>
      <c r="KK87" s="3">
        <f t="shared" si="215"/>
        <v>121775.59272727273</v>
      </c>
      <c r="KL87" s="3">
        <f t="shared" si="216"/>
        <v>110567.65272727273</v>
      </c>
      <c r="KM87" s="3">
        <f t="shared" si="217"/>
        <v>98059.120909090911</v>
      </c>
      <c r="KN87" s="3">
        <f t="shared" si="218"/>
        <v>86844.738181818175</v>
      </c>
      <c r="KO87" s="3">
        <f t="shared" si="219"/>
        <v>72363.322727272738</v>
      </c>
      <c r="KP87" s="3">
        <f t="shared" si="220"/>
        <v>62483.577272727271</v>
      </c>
      <c r="KQ87" s="3">
        <f t="shared" si="221"/>
        <v>50829.668181818182</v>
      </c>
      <c r="KR87" s="3">
        <f t="shared" si="222"/>
        <v>41519.189090909094</v>
      </c>
      <c r="KS87" s="3">
        <f t="shared" si="223"/>
        <v>29037.100909090906</v>
      </c>
      <c r="KT87" s="3">
        <f t="shared" si="224"/>
        <v>21799.717272727274</v>
      </c>
      <c r="KU87" s="3">
        <f t="shared" si="225"/>
        <v>13914.522727272728</v>
      </c>
      <c r="KV87" s="3">
        <f t="shared" si="226"/>
        <v>9162.36</v>
      </c>
      <c r="KW87" s="3">
        <f t="shared" si="227"/>
        <v>3963.7045454545455</v>
      </c>
      <c r="KX87" s="3">
        <f t="shared" si="228"/>
        <v>2025.9099999999999</v>
      </c>
      <c r="KY87" s="3">
        <f t="shared" si="229"/>
        <v>646.57272727272732</v>
      </c>
      <c r="KZ87" s="3">
        <f t="shared" si="230"/>
        <v>200.84363636363639</v>
      </c>
      <c r="LA87" s="3">
        <f t="shared" si="231"/>
        <v>1.5745920745454547</v>
      </c>
      <c r="LB87" s="3">
        <f t="shared" si="232"/>
        <v>0.78074866272727272</v>
      </c>
    </row>
    <row r="88" spans="1:314">
      <c r="A88" s="7">
        <v>60</v>
      </c>
      <c r="B88" s="7">
        <v>599940</v>
      </c>
      <c r="C88" s="7">
        <v>359928003600</v>
      </c>
      <c r="D88" s="11">
        <f t="shared" si="233"/>
        <v>0</v>
      </c>
      <c r="E88" s="11">
        <f t="shared" si="234"/>
        <v>0.99990000000000001</v>
      </c>
      <c r="F88" s="11">
        <f t="shared" si="235"/>
        <v>599940</v>
      </c>
      <c r="G88" s="11">
        <f t="shared" si="236"/>
        <v>599940</v>
      </c>
      <c r="H88" s="11">
        <f t="shared" si="237"/>
        <v>0.99990000000000001</v>
      </c>
      <c r="I88" s="11">
        <f t="shared" si="238"/>
        <v>0.99990000000000001</v>
      </c>
      <c r="J88" s="1"/>
      <c r="K88" s="7">
        <v>10000</v>
      </c>
      <c r="L88" s="7">
        <v>100000000</v>
      </c>
      <c r="M88" s="1"/>
      <c r="N88" s="7">
        <v>68561854.25</v>
      </c>
      <c r="O88" s="7">
        <v>489050545917</v>
      </c>
      <c r="P88" s="7">
        <v>0</v>
      </c>
      <c r="Q88" s="7">
        <v>0</v>
      </c>
      <c r="R88" s="11">
        <f t="shared" si="183"/>
        <v>0</v>
      </c>
      <c r="S88" s="11">
        <f t="shared" si="239"/>
        <v>0</v>
      </c>
      <c r="T88" s="11">
        <f t="shared" si="240"/>
        <v>0</v>
      </c>
      <c r="U88" s="1"/>
      <c r="V88" s="1"/>
      <c r="W88" s="5">
        <v>0</v>
      </c>
      <c r="X88" s="5">
        <f t="shared" si="184"/>
        <v>0</v>
      </c>
      <c r="Y88" s="5">
        <f t="shared" si="185"/>
        <v>0.26183489999999998</v>
      </c>
      <c r="Z88" s="5">
        <v>0</v>
      </c>
      <c r="AA88" s="5">
        <v>0</v>
      </c>
      <c r="AB88" s="1"/>
      <c r="AC88" s="5">
        <v>157100.94</v>
      </c>
      <c r="AD88" s="1"/>
      <c r="AE88" s="1"/>
      <c r="AF88" s="5">
        <v>13.18825485</v>
      </c>
      <c r="AG88" s="12">
        <v>2.3321759259259259E-3</v>
      </c>
      <c r="AH88" s="5">
        <v>1</v>
      </c>
      <c r="AI88" s="5">
        <v>1</v>
      </c>
      <c r="AJ88" s="5">
        <v>1.03</v>
      </c>
      <c r="AK88" s="5">
        <v>1.0900000000000001</v>
      </c>
      <c r="AL88" s="5">
        <v>1.31</v>
      </c>
      <c r="AM88" s="5">
        <v>2.0299999999999998</v>
      </c>
      <c r="AN88" s="5">
        <v>1.42</v>
      </c>
      <c r="AO88" s="5">
        <v>2.4</v>
      </c>
      <c r="AP88" s="5">
        <v>1.71</v>
      </c>
      <c r="AQ88" s="5">
        <v>3.65</v>
      </c>
      <c r="AR88" s="5">
        <v>1.9</v>
      </c>
      <c r="AS88" s="5">
        <v>4.5599999999999996</v>
      </c>
      <c r="AT88" s="5">
        <v>2.2000000000000002</v>
      </c>
      <c r="AU88" s="5">
        <v>6.44</v>
      </c>
      <c r="AV88" s="5">
        <v>2.5</v>
      </c>
      <c r="AW88" s="5">
        <v>8.16</v>
      </c>
      <c r="AX88" s="5">
        <v>3.12</v>
      </c>
      <c r="AY88" s="5">
        <v>13.14</v>
      </c>
      <c r="AZ88" s="5">
        <v>3.56</v>
      </c>
      <c r="BA88" s="5">
        <v>17.28</v>
      </c>
      <c r="BB88" s="5">
        <v>4.84</v>
      </c>
      <c r="BC88" s="5">
        <v>33.1</v>
      </c>
      <c r="BD88" s="5">
        <v>5.98</v>
      </c>
      <c r="BE88" s="5">
        <v>48.64</v>
      </c>
      <c r="BF88" s="5">
        <v>7.95</v>
      </c>
      <c r="BG88" s="5">
        <v>87.95</v>
      </c>
      <c r="BH88" s="5">
        <v>11.28</v>
      </c>
      <c r="BI88" s="5">
        <v>182.8</v>
      </c>
      <c r="BJ88" s="5">
        <v>17.010000000000002</v>
      </c>
      <c r="BK88" s="5">
        <v>388.11</v>
      </c>
      <c r="BL88" s="5">
        <v>22.48</v>
      </c>
      <c r="BM88" s="7">
        <v>669.02</v>
      </c>
      <c r="BN88" s="7">
        <v>28.94</v>
      </c>
      <c r="BO88" s="7">
        <v>1094.8</v>
      </c>
      <c r="BP88" s="7">
        <v>38.15</v>
      </c>
      <c r="BQ88" s="7">
        <v>1838.23</v>
      </c>
      <c r="BR88" s="7">
        <v>59.89</v>
      </c>
      <c r="BS88" s="7">
        <v>4644.03</v>
      </c>
      <c r="BT88" s="7">
        <v>84.48</v>
      </c>
      <c r="BU88" s="7">
        <v>8895.2999999999993</v>
      </c>
      <c r="BV88" s="7">
        <v>136.29</v>
      </c>
      <c r="BW88" s="7">
        <v>22266.93</v>
      </c>
      <c r="BX88" s="7">
        <v>191.34</v>
      </c>
      <c r="BY88" s="7">
        <v>43362.74</v>
      </c>
      <c r="BZ88" s="7">
        <v>1369.628205</v>
      </c>
      <c r="CA88" s="7">
        <v>5191939.0640000002</v>
      </c>
      <c r="CB88" s="7">
        <v>1430.3461540000001</v>
      </c>
      <c r="CC88" s="7">
        <v>5241403.6540000001</v>
      </c>
      <c r="CD88" s="1"/>
      <c r="CE88" s="1"/>
      <c r="CF88" s="1"/>
      <c r="CG88" s="1"/>
      <c r="CH88" s="7">
        <v>2.11</v>
      </c>
      <c r="CI88" s="7">
        <v>7.51</v>
      </c>
      <c r="CJ88" s="7">
        <v>19.59</v>
      </c>
      <c r="CK88" s="7">
        <v>667.91</v>
      </c>
      <c r="CL88" s="7">
        <v>44.54</v>
      </c>
      <c r="CM88" s="7">
        <v>3286.44</v>
      </c>
      <c r="CN88" s="7">
        <v>50.26</v>
      </c>
      <c r="CO88" s="7">
        <v>3947.56</v>
      </c>
      <c r="CP88" s="7">
        <v>67.47</v>
      </c>
      <c r="CQ88" s="7">
        <v>7098.91</v>
      </c>
      <c r="CR88" s="7">
        <v>79.2</v>
      </c>
      <c r="CS88" s="7">
        <v>9512.76</v>
      </c>
      <c r="CT88" s="7">
        <v>97.51</v>
      </c>
      <c r="CU88" s="7">
        <v>15057.81</v>
      </c>
      <c r="CV88" s="7">
        <v>116.12</v>
      </c>
      <c r="CW88" s="7">
        <v>20321.939999999999</v>
      </c>
      <c r="CX88" s="7">
        <v>154.38</v>
      </c>
      <c r="CY88" s="7">
        <v>35700.800000000003</v>
      </c>
      <c r="CZ88" s="7">
        <v>183.42</v>
      </c>
      <c r="DA88" s="7">
        <v>50429.86</v>
      </c>
      <c r="DB88" s="7">
        <v>258.69</v>
      </c>
      <c r="DC88" s="7">
        <v>101256.77</v>
      </c>
      <c r="DD88" s="7">
        <v>329.15</v>
      </c>
      <c r="DE88" s="7">
        <v>154906.04999999999</v>
      </c>
      <c r="DF88" s="7">
        <v>448.91</v>
      </c>
      <c r="DG88" s="7">
        <v>291198.21000000002</v>
      </c>
      <c r="DH88" s="7">
        <v>645.17999999999995</v>
      </c>
      <c r="DI88" s="7">
        <v>615823.74</v>
      </c>
      <c r="DJ88" s="7">
        <v>990.77</v>
      </c>
      <c r="DK88" s="7">
        <v>1337122.17</v>
      </c>
      <c r="DL88" s="7">
        <v>1317.41</v>
      </c>
      <c r="DM88" s="7">
        <v>2324791.9500000002</v>
      </c>
      <c r="DN88" s="7">
        <v>1705.07</v>
      </c>
      <c r="DO88" s="7">
        <v>3833703.51</v>
      </c>
      <c r="DP88" s="7">
        <v>2256.35</v>
      </c>
      <c r="DQ88" s="7">
        <v>6466921.25</v>
      </c>
      <c r="DR88" s="7">
        <v>3565.05</v>
      </c>
      <c r="DS88" s="7">
        <v>16517213.85</v>
      </c>
      <c r="DT88" s="7">
        <v>5042.97</v>
      </c>
      <c r="DU88" s="7">
        <v>31757527.989999998</v>
      </c>
      <c r="DV88" s="7">
        <v>8148.17</v>
      </c>
      <c r="DW88" s="7">
        <v>79686463.670000002</v>
      </c>
      <c r="DX88" s="7">
        <v>11450.75</v>
      </c>
      <c r="DY88" s="7">
        <v>155442341.90000001</v>
      </c>
      <c r="DZ88" s="7">
        <v>82146.487179999996</v>
      </c>
      <c r="EA88" s="7">
        <v>18686315401</v>
      </c>
      <c r="EB88" s="7">
        <v>85791.25</v>
      </c>
      <c r="EC88" s="7">
        <v>18864277812</v>
      </c>
      <c r="ED88" s="11">
        <f t="shared" si="241"/>
        <v>11504139235.4375</v>
      </c>
      <c r="EE88" s="11">
        <f t="shared" si="242"/>
        <v>45929.148844264098</v>
      </c>
      <c r="EF88" s="11">
        <f t="shared" si="243"/>
        <v>125653.3511557359</v>
      </c>
      <c r="EG88" s="1"/>
      <c r="EH88" s="7">
        <v>71.497770000000003</v>
      </c>
      <c r="EI88" s="7">
        <v>92.282920000000004</v>
      </c>
      <c r="EJ88" s="7">
        <v>97.190650000000005</v>
      </c>
      <c r="EK88" s="7">
        <v>98.264949999999999</v>
      </c>
      <c r="EL88" s="7">
        <v>99.625</v>
      </c>
      <c r="EM88" s="7">
        <v>100.42683</v>
      </c>
      <c r="EN88" s="7">
        <v>101.65423</v>
      </c>
      <c r="EO88" s="7">
        <v>102.42014</v>
      </c>
      <c r="EP88" s="7">
        <v>103.49176</v>
      </c>
      <c r="EQ88" s="7">
        <v>104.21695</v>
      </c>
      <c r="ER88" s="7">
        <v>105.68177</v>
      </c>
      <c r="ES88" s="7">
        <v>106.54976000000001</v>
      </c>
      <c r="ET88" s="7">
        <v>107.4522</v>
      </c>
      <c r="EU88" s="7">
        <v>108.49637</v>
      </c>
      <c r="EV88" s="7">
        <v>109.73874000000001</v>
      </c>
      <c r="EW88" s="7">
        <v>110.89969000000001</v>
      </c>
      <c r="EX88" s="7">
        <v>111.83547</v>
      </c>
      <c r="EY88" s="7">
        <v>112.70349</v>
      </c>
      <c r="EZ88" s="7">
        <v>114.01808</v>
      </c>
      <c r="FA88" s="7">
        <v>115.00407</v>
      </c>
      <c r="FB88" s="7">
        <v>116.03256</v>
      </c>
      <c r="FC88" s="7">
        <v>116.99359</v>
      </c>
      <c r="FD88" s="7">
        <v>117.8293846</v>
      </c>
      <c r="FE88" s="7">
        <v>117.834</v>
      </c>
      <c r="FF88" s="1"/>
      <c r="FG88" s="7">
        <v>100</v>
      </c>
      <c r="FH88" s="7">
        <v>100</v>
      </c>
      <c r="FI88" s="7">
        <v>100</v>
      </c>
      <c r="FJ88" s="7">
        <v>100</v>
      </c>
      <c r="FK88" s="7">
        <v>100</v>
      </c>
      <c r="FL88" s="7">
        <v>100</v>
      </c>
      <c r="FM88" s="7">
        <v>100</v>
      </c>
      <c r="FN88" s="7">
        <v>100</v>
      </c>
      <c r="FO88" s="7">
        <v>100</v>
      </c>
      <c r="FP88" s="7">
        <v>100</v>
      </c>
      <c r="FQ88" s="7">
        <v>100</v>
      </c>
      <c r="FR88" s="7">
        <v>100</v>
      </c>
      <c r="FS88" s="7">
        <v>100</v>
      </c>
      <c r="FT88" s="7">
        <v>100</v>
      </c>
      <c r="FU88" s="7">
        <v>100</v>
      </c>
      <c r="FV88" s="7">
        <v>100</v>
      </c>
      <c r="FW88" s="7">
        <v>100</v>
      </c>
      <c r="FX88" s="7">
        <v>100</v>
      </c>
      <c r="FY88" s="7">
        <v>100</v>
      </c>
      <c r="FZ88" s="7">
        <v>100</v>
      </c>
      <c r="GA88" s="7">
        <v>100</v>
      </c>
      <c r="GB88" s="7">
        <v>100</v>
      </c>
      <c r="GC88" s="7">
        <v>78</v>
      </c>
      <c r="GD88" s="7">
        <v>52</v>
      </c>
      <c r="GE88" s="1"/>
      <c r="GF88" s="7">
        <v>3882371.96</v>
      </c>
      <c r="GG88" s="7">
        <v>3076127.17</v>
      </c>
      <c r="GH88" s="7">
        <v>2302475.66</v>
      </c>
      <c r="GI88" s="7">
        <v>2141480.15</v>
      </c>
      <c r="GJ88" s="7">
        <v>1967580.21</v>
      </c>
      <c r="GK88" s="7">
        <v>1796254.11</v>
      </c>
      <c r="GL88" s="7">
        <v>1591534.67</v>
      </c>
      <c r="GM88" s="7">
        <v>1445630.75</v>
      </c>
      <c r="GN88" s="7">
        <v>1283168.44</v>
      </c>
      <c r="GO88" s="7">
        <v>1136880.3400000001</v>
      </c>
      <c r="GP88" s="7">
        <v>948064.3</v>
      </c>
      <c r="GQ88" s="7">
        <v>819218.06</v>
      </c>
      <c r="GR88" s="7">
        <v>667423.87</v>
      </c>
      <c r="GS88" s="7">
        <v>545572.79</v>
      </c>
      <c r="GT88" s="7">
        <v>381890.97</v>
      </c>
      <c r="GU88" s="7">
        <v>286877.62</v>
      </c>
      <c r="GV88" s="7">
        <v>183344.15</v>
      </c>
      <c r="GW88" s="7">
        <v>120760.6</v>
      </c>
      <c r="GX88" s="7">
        <v>52225.64</v>
      </c>
      <c r="GY88" s="7">
        <v>26675.41</v>
      </c>
      <c r="GZ88" s="7">
        <v>8500.51</v>
      </c>
      <c r="HA88" s="7">
        <v>2631.92</v>
      </c>
      <c r="HB88" s="7">
        <v>20.5</v>
      </c>
      <c r="HC88" s="7">
        <v>10</v>
      </c>
      <c r="HD88" s="1"/>
      <c r="HE88" s="7">
        <v>58438399.259999998</v>
      </c>
      <c r="HF88" s="7">
        <v>8311597.0199999996</v>
      </c>
      <c r="HG88" s="7">
        <v>1650575.9</v>
      </c>
      <c r="HH88" s="7">
        <v>157362.35999999999</v>
      </c>
      <c r="HI88" s="7">
        <v>3702.44</v>
      </c>
      <c r="HJ88" s="7">
        <v>217.27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1"/>
      <c r="HT88" s="7">
        <v>344.34684870000001</v>
      </c>
      <c r="HU88" s="7">
        <v>147917.93789999999</v>
      </c>
      <c r="HV88" s="1"/>
      <c r="HW88" s="13">
        <v>7.1759259259259259E-5</v>
      </c>
      <c r="HX88" s="13">
        <v>7.9861111111111116E-5</v>
      </c>
      <c r="HY88" s="13">
        <v>1.0532407407407407E-4</v>
      </c>
      <c r="HZ88" s="13">
        <v>1.2500000000000003E-4</v>
      </c>
      <c r="IA88" s="13">
        <v>1.273148148148148E-4</v>
      </c>
      <c r="IB88" s="13">
        <v>1.9791666666666669E-4</v>
      </c>
      <c r="IC88" s="13">
        <v>3.0555555555555555E-4</v>
      </c>
      <c r="ID88" s="13">
        <v>2.2222222222222221E-4</v>
      </c>
      <c r="IE88" s="13">
        <v>5.7060185185185187E-4</v>
      </c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S88" s="3">
        <f t="shared" si="244"/>
        <v>1.7725464876033058E-2</v>
      </c>
      <c r="IT88">
        <f t="shared" si="245"/>
        <v>4840000</v>
      </c>
      <c r="IV88" s="3">
        <f t="shared" si="256"/>
        <v>9.4894935628644823E-3</v>
      </c>
      <c r="IW88" s="3">
        <f t="shared" si="257"/>
        <v>2.5961436189201631E-2</v>
      </c>
      <c r="IY88" s="3">
        <f t="shared" si="246"/>
        <v>1</v>
      </c>
      <c r="IZ88" s="3">
        <f t="shared" si="247"/>
        <v>1</v>
      </c>
      <c r="JA88" s="3">
        <f t="shared" si="188"/>
        <v>1</v>
      </c>
      <c r="JB88" s="3">
        <f t="shared" si="189"/>
        <v>1</v>
      </c>
      <c r="JC88" s="3">
        <f t="shared" si="190"/>
        <v>1</v>
      </c>
      <c r="JD88" s="3">
        <f t="shared" si="191"/>
        <v>1</v>
      </c>
      <c r="JE88" s="3">
        <f t="shared" si="192"/>
        <v>1</v>
      </c>
      <c r="JF88" s="3">
        <f t="shared" si="193"/>
        <v>1</v>
      </c>
      <c r="JG88" s="3">
        <f t="shared" si="194"/>
        <v>1</v>
      </c>
      <c r="JH88" s="3">
        <f t="shared" si="195"/>
        <v>1</v>
      </c>
      <c r="JI88" s="3">
        <f t="shared" si="196"/>
        <v>1</v>
      </c>
      <c r="JJ88" s="3">
        <f t="shared" si="197"/>
        <v>1</v>
      </c>
      <c r="JK88" s="3">
        <f t="shared" si="198"/>
        <v>1</v>
      </c>
      <c r="JL88" s="3">
        <f t="shared" si="199"/>
        <v>1</v>
      </c>
      <c r="JM88" s="3">
        <f t="shared" si="200"/>
        <v>1</v>
      </c>
      <c r="JN88" s="3">
        <f t="shared" si="201"/>
        <v>1</v>
      </c>
      <c r="JO88" s="3">
        <f t="shared" si="202"/>
        <v>1</v>
      </c>
      <c r="JP88" s="3">
        <f t="shared" si="203"/>
        <v>1</v>
      </c>
      <c r="JQ88" s="3">
        <f t="shared" si="204"/>
        <v>1</v>
      </c>
      <c r="JR88" s="3">
        <f t="shared" si="205"/>
        <v>1</v>
      </c>
      <c r="JS88" s="3">
        <f t="shared" si="206"/>
        <v>1</v>
      </c>
      <c r="JT88" s="3">
        <f t="shared" si="207"/>
        <v>1</v>
      </c>
      <c r="JU88" s="3">
        <f t="shared" si="208"/>
        <v>0.78</v>
      </c>
      <c r="JV88" s="3">
        <f t="shared" si="209"/>
        <v>0.52</v>
      </c>
      <c r="JW88" s="14">
        <f t="shared" si="248"/>
        <v>0</v>
      </c>
      <c r="JX88" s="1">
        <f t="shared" si="249"/>
        <v>0</v>
      </c>
      <c r="JY88" s="1">
        <f t="shared" si="250"/>
        <v>0</v>
      </c>
      <c r="JZ88" s="11">
        <f t="shared" si="251"/>
        <v>0</v>
      </c>
      <c r="KA88" s="11">
        <f t="shared" si="252"/>
        <v>0</v>
      </c>
      <c r="KB88" s="3">
        <f t="shared" si="253"/>
        <v>0</v>
      </c>
      <c r="KC88" s="3">
        <f t="shared" si="254"/>
        <v>0</v>
      </c>
      <c r="KD88" s="3">
        <v>12</v>
      </c>
      <c r="KE88" s="3">
        <f t="shared" si="255"/>
        <v>323530.99666666664</v>
      </c>
      <c r="KF88" s="3">
        <f t="shared" si="210"/>
        <v>256343.93083333332</v>
      </c>
      <c r="KG88" s="3">
        <f t="shared" si="211"/>
        <v>191872.97166666668</v>
      </c>
      <c r="KH88" s="3">
        <f t="shared" si="212"/>
        <v>178456.67916666667</v>
      </c>
      <c r="KI88" s="3">
        <f t="shared" si="213"/>
        <v>163965.01749999999</v>
      </c>
      <c r="KJ88" s="3">
        <f t="shared" si="214"/>
        <v>149687.8425</v>
      </c>
      <c r="KK88" s="3">
        <f t="shared" si="215"/>
        <v>132627.88916666666</v>
      </c>
      <c r="KL88" s="3">
        <f t="shared" si="216"/>
        <v>120469.22916666667</v>
      </c>
      <c r="KM88" s="3">
        <f t="shared" si="217"/>
        <v>106930.70333333332</v>
      </c>
      <c r="KN88" s="3">
        <f t="shared" si="218"/>
        <v>94740.028333333335</v>
      </c>
      <c r="KO88" s="3">
        <f t="shared" si="219"/>
        <v>79005.358333333337</v>
      </c>
      <c r="KP88" s="3">
        <f t="shared" si="220"/>
        <v>68268.171666666676</v>
      </c>
      <c r="KQ88" s="3">
        <f t="shared" si="221"/>
        <v>55618.655833333331</v>
      </c>
      <c r="KR88" s="3">
        <f t="shared" si="222"/>
        <v>45464.39916666667</v>
      </c>
      <c r="KS88" s="3">
        <f t="shared" si="223"/>
        <v>31824.247499999998</v>
      </c>
      <c r="KT88" s="3">
        <f t="shared" si="224"/>
        <v>23906.468333333334</v>
      </c>
      <c r="KU88" s="3">
        <f t="shared" si="225"/>
        <v>15278.679166666667</v>
      </c>
      <c r="KV88" s="3">
        <f t="shared" si="226"/>
        <v>10063.383333333333</v>
      </c>
      <c r="KW88" s="3">
        <f t="shared" si="227"/>
        <v>4352.1366666666663</v>
      </c>
      <c r="KX88" s="3">
        <f t="shared" si="228"/>
        <v>2222.9508333333333</v>
      </c>
      <c r="KY88" s="3">
        <f t="shared" si="229"/>
        <v>708.37583333333339</v>
      </c>
      <c r="KZ88" s="3">
        <f t="shared" si="230"/>
        <v>219.32666666666668</v>
      </c>
      <c r="LA88" s="3">
        <f t="shared" si="231"/>
        <v>1.7083333333333333</v>
      </c>
      <c r="LB88" s="3">
        <f t="shared" si="232"/>
        <v>0.83333333333333337</v>
      </c>
    </row>
    <row r="89" spans="1:314">
      <c r="A89" s="7">
        <v>65</v>
      </c>
      <c r="B89" s="7">
        <v>649935</v>
      </c>
      <c r="C89" s="7">
        <v>422415504225</v>
      </c>
      <c r="D89" s="11">
        <f t="shared" si="233"/>
        <v>0</v>
      </c>
      <c r="E89" s="11">
        <f t="shared" si="234"/>
        <v>0.99990000000000001</v>
      </c>
      <c r="F89" s="11">
        <f t="shared" si="235"/>
        <v>649935</v>
      </c>
      <c r="G89" s="11">
        <f t="shared" si="236"/>
        <v>649935</v>
      </c>
      <c r="H89" s="11">
        <f t="shared" si="237"/>
        <v>0.99990000000000001</v>
      </c>
      <c r="I89" s="11">
        <f t="shared" si="238"/>
        <v>0.99990000000000001</v>
      </c>
      <c r="J89" s="1"/>
      <c r="K89" s="7">
        <v>10000</v>
      </c>
      <c r="L89" s="7">
        <v>100000000</v>
      </c>
      <c r="M89" s="1"/>
      <c r="N89" s="7">
        <v>82301456.569999993</v>
      </c>
      <c r="O89" s="7">
        <v>639403509593</v>
      </c>
      <c r="P89" s="7">
        <v>0</v>
      </c>
      <c r="Q89" s="7">
        <v>0</v>
      </c>
      <c r="R89" s="11">
        <f t="shared" si="183"/>
        <v>0</v>
      </c>
      <c r="S89" s="11">
        <f t="shared" si="239"/>
        <v>0</v>
      </c>
      <c r="T89" s="11">
        <f t="shared" si="240"/>
        <v>0</v>
      </c>
      <c r="U89" s="1"/>
      <c r="V89" s="1"/>
      <c r="W89" s="5">
        <v>0</v>
      </c>
      <c r="X89" s="5">
        <f t="shared" si="184"/>
        <v>0</v>
      </c>
      <c r="Y89" s="5">
        <f t="shared" si="185"/>
        <v>0.2654653846153846</v>
      </c>
      <c r="Z89" s="5">
        <v>0</v>
      </c>
      <c r="AA89" s="5">
        <v>0</v>
      </c>
      <c r="AB89" s="1"/>
      <c r="AC89" s="5">
        <v>172552.5</v>
      </c>
      <c r="AD89" s="1"/>
      <c r="AE89" s="1"/>
      <c r="AF89" s="5">
        <v>13.468237090000001</v>
      </c>
      <c r="AG89" s="12">
        <v>3.2453703703703707E-3</v>
      </c>
      <c r="AH89" s="5">
        <v>1</v>
      </c>
      <c r="AI89" s="5">
        <v>1</v>
      </c>
      <c r="AJ89" s="5">
        <v>1.07</v>
      </c>
      <c r="AK89" s="5">
        <v>1.21</v>
      </c>
      <c r="AL89" s="5">
        <v>1.54</v>
      </c>
      <c r="AM89" s="5">
        <v>2.8</v>
      </c>
      <c r="AN89" s="5">
        <v>1.65</v>
      </c>
      <c r="AO89" s="5">
        <v>3.25</v>
      </c>
      <c r="AP89" s="5">
        <v>1.96</v>
      </c>
      <c r="AQ89" s="5">
        <v>4.76</v>
      </c>
      <c r="AR89" s="5">
        <v>2.14</v>
      </c>
      <c r="AS89" s="5">
        <v>5.66</v>
      </c>
      <c r="AT89" s="5">
        <v>2.52</v>
      </c>
      <c r="AU89" s="5">
        <v>8.0399999999999991</v>
      </c>
      <c r="AV89" s="5">
        <v>2.93</v>
      </c>
      <c r="AW89" s="5">
        <v>11.39</v>
      </c>
      <c r="AX89" s="5">
        <v>3.54</v>
      </c>
      <c r="AY89" s="5">
        <v>16.88</v>
      </c>
      <c r="AZ89" s="5">
        <v>4.08</v>
      </c>
      <c r="BA89" s="5">
        <v>22.38</v>
      </c>
      <c r="BB89" s="5">
        <v>4.9800000000000004</v>
      </c>
      <c r="BC89" s="5">
        <v>33.22</v>
      </c>
      <c r="BD89" s="5">
        <v>6.35</v>
      </c>
      <c r="BE89" s="5">
        <v>54.47</v>
      </c>
      <c r="BF89" s="5">
        <v>7.9</v>
      </c>
      <c r="BG89" s="5">
        <v>84.3</v>
      </c>
      <c r="BH89" s="5">
        <v>10.73</v>
      </c>
      <c r="BI89" s="5">
        <v>160.29</v>
      </c>
      <c r="BJ89" s="5">
        <v>14.74</v>
      </c>
      <c r="BK89" s="5">
        <v>300.74</v>
      </c>
      <c r="BL89" s="5">
        <v>20.82</v>
      </c>
      <c r="BM89" s="7">
        <v>594.14</v>
      </c>
      <c r="BN89" s="7">
        <v>28.6</v>
      </c>
      <c r="BO89" s="7">
        <v>1060.44</v>
      </c>
      <c r="BP89" s="7">
        <v>38.65</v>
      </c>
      <c r="BQ89" s="7">
        <v>1994.51</v>
      </c>
      <c r="BR89" s="7">
        <v>58.86</v>
      </c>
      <c r="BS89" s="7">
        <v>4400.68</v>
      </c>
      <c r="BT89" s="7">
        <v>81.23</v>
      </c>
      <c r="BU89" s="7">
        <v>8012.33</v>
      </c>
      <c r="BV89" s="7">
        <v>128.97999999999999</v>
      </c>
      <c r="BW89" s="7">
        <v>19641.259999999998</v>
      </c>
      <c r="BX89" s="7">
        <v>189.65</v>
      </c>
      <c r="BY89" s="7">
        <v>40700.71</v>
      </c>
      <c r="BZ89" s="7">
        <v>1682.5542170000001</v>
      </c>
      <c r="CA89" s="7">
        <v>8253322.6270000003</v>
      </c>
      <c r="CB89" s="7">
        <v>2265.7627120000002</v>
      </c>
      <c r="CC89" s="7">
        <v>11755453.25</v>
      </c>
      <c r="CD89" s="1"/>
      <c r="CE89" s="1"/>
      <c r="CF89" s="1"/>
      <c r="CG89" s="1"/>
      <c r="CH89" s="7">
        <v>1.87</v>
      </c>
      <c r="CI89" s="7">
        <v>4.99</v>
      </c>
      <c r="CJ89" s="7">
        <v>24.96</v>
      </c>
      <c r="CK89" s="7">
        <v>1201.06</v>
      </c>
      <c r="CL89" s="7">
        <v>60.75</v>
      </c>
      <c r="CM89" s="7">
        <v>5875.89</v>
      </c>
      <c r="CN89" s="7">
        <v>68.62</v>
      </c>
      <c r="CO89" s="7">
        <v>7154</v>
      </c>
      <c r="CP89" s="7">
        <v>89.38</v>
      </c>
      <c r="CQ89" s="7">
        <v>12013.6</v>
      </c>
      <c r="CR89" s="7">
        <v>102.65</v>
      </c>
      <c r="CS89" s="7">
        <v>15033.57</v>
      </c>
      <c r="CT89" s="7">
        <v>129.09</v>
      </c>
      <c r="CU89" s="7">
        <v>23644.09</v>
      </c>
      <c r="CV89" s="7">
        <v>155.69999999999999</v>
      </c>
      <c r="CW89" s="7">
        <v>36422.94</v>
      </c>
      <c r="CX89" s="7">
        <v>197.21</v>
      </c>
      <c r="CY89" s="7">
        <v>57703.77</v>
      </c>
      <c r="CZ89" s="7">
        <v>232.35</v>
      </c>
      <c r="DA89" s="7">
        <v>78244.87</v>
      </c>
      <c r="DB89" s="7">
        <v>291.14999999999998</v>
      </c>
      <c r="DC89" s="7">
        <v>120151.65</v>
      </c>
      <c r="DD89" s="7">
        <v>381.26</v>
      </c>
      <c r="DE89" s="7">
        <v>205506.68</v>
      </c>
      <c r="DF89" s="7">
        <v>481.37</v>
      </c>
      <c r="DG89" s="7">
        <v>324438.15000000002</v>
      </c>
      <c r="DH89" s="7">
        <v>665.97</v>
      </c>
      <c r="DI89" s="7">
        <v>633656.49</v>
      </c>
      <c r="DJ89" s="7">
        <v>928.79</v>
      </c>
      <c r="DK89" s="7">
        <v>1216423.79</v>
      </c>
      <c r="DL89" s="7">
        <v>1323.17</v>
      </c>
      <c r="DM89" s="7">
        <v>2433997.87</v>
      </c>
      <c r="DN89" s="7">
        <v>1826.42</v>
      </c>
      <c r="DO89" s="7">
        <v>4362373.84</v>
      </c>
      <c r="DP89" s="7">
        <v>2480.16</v>
      </c>
      <c r="DQ89" s="7">
        <v>8267592.0199999996</v>
      </c>
      <c r="DR89" s="7">
        <v>3797.28</v>
      </c>
      <c r="DS89" s="7">
        <v>18380389.620000001</v>
      </c>
      <c r="DT89" s="7">
        <v>5247.68</v>
      </c>
      <c r="DU89" s="7">
        <v>33501913.260000002</v>
      </c>
      <c r="DV89" s="7">
        <v>8353.2199999999993</v>
      </c>
      <c r="DW89" s="7">
        <v>82456961.700000003</v>
      </c>
      <c r="DX89" s="7">
        <v>12296.96</v>
      </c>
      <c r="DY89" s="7">
        <v>171226442.59999999</v>
      </c>
      <c r="DZ89" s="7">
        <v>109336.34940000001</v>
      </c>
      <c r="EA89" s="7">
        <v>34864297633</v>
      </c>
      <c r="EB89" s="7">
        <v>147239.4068</v>
      </c>
      <c r="EC89" s="7">
        <v>49655086707</v>
      </c>
      <c r="ED89" s="11">
        <f t="shared" si="241"/>
        <v>27975643792.184116</v>
      </c>
      <c r="EE89" s="11">
        <f t="shared" si="242"/>
        <v>88881.617321966929</v>
      </c>
      <c r="EF89" s="11">
        <f t="shared" si="243"/>
        <v>205597.19627803308</v>
      </c>
      <c r="EG89" s="1"/>
      <c r="EH89" s="7">
        <v>70.449389999999994</v>
      </c>
      <c r="EI89" s="7">
        <v>92.027810000000002</v>
      </c>
      <c r="EJ89" s="7">
        <v>96.85436</v>
      </c>
      <c r="EK89" s="7">
        <v>97.588419999999999</v>
      </c>
      <c r="EL89" s="7">
        <v>98.936019999999999</v>
      </c>
      <c r="EM89" s="7">
        <v>100.24872999999999</v>
      </c>
      <c r="EN89" s="7">
        <v>101.29967000000001</v>
      </c>
      <c r="EO89" s="7">
        <v>102.19761</v>
      </c>
      <c r="EP89" s="7">
        <v>103.55871999999999</v>
      </c>
      <c r="EQ89" s="7">
        <v>104.53372</v>
      </c>
      <c r="ER89" s="7">
        <v>105.74614</v>
      </c>
      <c r="ES89" s="7">
        <v>106.72372</v>
      </c>
      <c r="ET89" s="7">
        <v>107.50002000000001</v>
      </c>
      <c r="EU89" s="7">
        <v>108.72299</v>
      </c>
      <c r="EV89" s="7">
        <v>109.72774</v>
      </c>
      <c r="EW89" s="7">
        <v>110.63871</v>
      </c>
      <c r="EX89" s="7">
        <v>112.02327</v>
      </c>
      <c r="EY89" s="7">
        <v>112.80267000000001</v>
      </c>
      <c r="EZ89" s="7">
        <v>114.06183</v>
      </c>
      <c r="FA89" s="7">
        <v>115.02751000000001</v>
      </c>
      <c r="FB89" s="7">
        <v>116.07682</v>
      </c>
      <c r="FC89" s="7">
        <v>116.96377</v>
      </c>
      <c r="FD89" s="7">
        <v>117.8294217</v>
      </c>
      <c r="FE89" s="7">
        <v>117.834</v>
      </c>
      <c r="FF89" s="1"/>
      <c r="FG89" s="7">
        <v>100</v>
      </c>
      <c r="FH89" s="7">
        <v>100</v>
      </c>
      <c r="FI89" s="7">
        <v>100</v>
      </c>
      <c r="FJ89" s="7">
        <v>100</v>
      </c>
      <c r="FK89" s="7">
        <v>100</v>
      </c>
      <c r="FL89" s="7">
        <v>100</v>
      </c>
      <c r="FM89" s="7">
        <v>100</v>
      </c>
      <c r="FN89" s="7">
        <v>100</v>
      </c>
      <c r="FO89" s="7">
        <v>100</v>
      </c>
      <c r="FP89" s="7">
        <v>100</v>
      </c>
      <c r="FQ89" s="7">
        <v>100</v>
      </c>
      <c r="FR89" s="7">
        <v>100</v>
      </c>
      <c r="FS89" s="7">
        <v>100</v>
      </c>
      <c r="FT89" s="7">
        <v>100</v>
      </c>
      <c r="FU89" s="7">
        <v>100</v>
      </c>
      <c r="FV89" s="7">
        <v>100</v>
      </c>
      <c r="FW89" s="7">
        <v>100</v>
      </c>
      <c r="FX89" s="7">
        <v>100</v>
      </c>
      <c r="FY89" s="7">
        <v>100</v>
      </c>
      <c r="FZ89" s="7">
        <v>100</v>
      </c>
      <c r="GA89" s="7">
        <v>100</v>
      </c>
      <c r="GB89" s="7">
        <v>100</v>
      </c>
      <c r="GC89" s="7">
        <v>83</v>
      </c>
      <c r="GD89" s="7">
        <v>59</v>
      </c>
      <c r="GE89" s="1"/>
      <c r="GF89" s="7">
        <v>4530311.17</v>
      </c>
      <c r="GG89" s="7">
        <v>3596838.54</v>
      </c>
      <c r="GH89" s="7">
        <v>2693801.86</v>
      </c>
      <c r="GI89" s="7">
        <v>2505921.7200000002</v>
      </c>
      <c r="GJ89" s="7">
        <v>2303238.96</v>
      </c>
      <c r="GK89" s="7">
        <v>2102827.7999999998</v>
      </c>
      <c r="GL89" s="7">
        <v>1862563.25</v>
      </c>
      <c r="GM89" s="7">
        <v>1692346.76</v>
      </c>
      <c r="GN89" s="7">
        <v>1503037.46</v>
      </c>
      <c r="GO89" s="7">
        <v>1332150.48</v>
      </c>
      <c r="GP89" s="7">
        <v>1110913.1599999999</v>
      </c>
      <c r="GQ89" s="7">
        <v>960485.58</v>
      </c>
      <c r="GR89" s="7">
        <v>783215.17</v>
      </c>
      <c r="GS89" s="7">
        <v>640587.89</v>
      </c>
      <c r="GT89" s="7">
        <v>448453.42</v>
      </c>
      <c r="GU89" s="7">
        <v>337022.39</v>
      </c>
      <c r="GV89" s="7">
        <v>215497.97</v>
      </c>
      <c r="GW89" s="7">
        <v>141962.01999999999</v>
      </c>
      <c r="GX89" s="7">
        <v>61362.95</v>
      </c>
      <c r="GY89" s="7">
        <v>31321.55</v>
      </c>
      <c r="GZ89" s="7">
        <v>9969.67</v>
      </c>
      <c r="HA89" s="7">
        <v>3081.67</v>
      </c>
      <c r="HB89" s="7">
        <v>22.337349400000001</v>
      </c>
      <c r="HC89" s="7">
        <v>10.3559322</v>
      </c>
      <c r="HD89" s="1"/>
      <c r="HE89" s="7">
        <v>70143524.150000006</v>
      </c>
      <c r="HF89" s="7">
        <v>9979982</v>
      </c>
      <c r="HG89" s="7">
        <v>1983049.07</v>
      </c>
      <c r="HH89" s="7">
        <v>189918.49</v>
      </c>
      <c r="HI89" s="7">
        <v>4691.22</v>
      </c>
      <c r="HJ89" s="7">
        <v>291.64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1"/>
      <c r="HT89" s="7">
        <v>406.2072708</v>
      </c>
      <c r="HU89" s="7">
        <v>213017.486</v>
      </c>
      <c r="HV89" s="1"/>
      <c r="HW89" s="13">
        <v>8.2175925925925917E-5</v>
      </c>
      <c r="HX89" s="13">
        <v>1.1689814814814815E-4</v>
      </c>
      <c r="HY89" s="13">
        <v>1.550925925925926E-4</v>
      </c>
      <c r="HZ89" s="13">
        <v>2.6157407407407412E-4</v>
      </c>
      <c r="IA89" s="13">
        <v>5.5671296296296296E-4</v>
      </c>
      <c r="IB89" s="13">
        <v>5.2430555555555553E-4</v>
      </c>
      <c r="IC89" s="13">
        <v>2.6504629629629626E-4</v>
      </c>
      <c r="ID89" s="13">
        <v>2.7777777777777778E-4</v>
      </c>
      <c r="IE89" s="13">
        <v>3.1712962962962961E-4</v>
      </c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S89" s="3">
        <f t="shared" si="244"/>
        <v>3.0421365041322312E-2</v>
      </c>
      <c r="IT89">
        <f t="shared" si="245"/>
        <v>4840000</v>
      </c>
      <c r="IV89" s="3">
        <f t="shared" si="256"/>
        <v>1.8363970521067547E-2</v>
      </c>
      <c r="IW89" s="3">
        <f t="shared" si="257"/>
        <v>4.2478759561577081E-2</v>
      </c>
      <c r="IY89" s="3">
        <f t="shared" si="246"/>
        <v>1</v>
      </c>
      <c r="IZ89" s="3">
        <f t="shared" si="247"/>
        <v>1</v>
      </c>
      <c r="JA89" s="3">
        <f t="shared" si="188"/>
        <v>1</v>
      </c>
      <c r="JB89" s="3">
        <f t="shared" si="189"/>
        <v>1</v>
      </c>
      <c r="JC89" s="3">
        <f t="shared" si="190"/>
        <v>1</v>
      </c>
      <c r="JD89" s="3">
        <f t="shared" si="191"/>
        <v>1</v>
      </c>
      <c r="JE89" s="3">
        <f t="shared" si="192"/>
        <v>1</v>
      </c>
      <c r="JF89" s="3">
        <f t="shared" si="193"/>
        <v>1</v>
      </c>
      <c r="JG89" s="3">
        <f t="shared" si="194"/>
        <v>1</v>
      </c>
      <c r="JH89" s="3">
        <f t="shared" si="195"/>
        <v>1</v>
      </c>
      <c r="JI89" s="3">
        <f t="shared" si="196"/>
        <v>1</v>
      </c>
      <c r="JJ89" s="3">
        <f t="shared" si="197"/>
        <v>1</v>
      </c>
      <c r="JK89" s="3">
        <f t="shared" si="198"/>
        <v>1</v>
      </c>
      <c r="JL89" s="3">
        <f t="shared" si="199"/>
        <v>1</v>
      </c>
      <c r="JM89" s="3">
        <f t="shared" si="200"/>
        <v>1</v>
      </c>
      <c r="JN89" s="3">
        <f t="shared" si="201"/>
        <v>1</v>
      </c>
      <c r="JO89" s="3">
        <f t="shared" si="202"/>
        <v>1</v>
      </c>
      <c r="JP89" s="3">
        <f t="shared" si="203"/>
        <v>1</v>
      </c>
      <c r="JQ89" s="3">
        <f t="shared" si="204"/>
        <v>1</v>
      </c>
      <c r="JR89" s="3">
        <f t="shared" si="205"/>
        <v>1</v>
      </c>
      <c r="JS89" s="3">
        <f t="shared" si="206"/>
        <v>1</v>
      </c>
      <c r="JT89" s="3">
        <f t="shared" si="207"/>
        <v>1</v>
      </c>
      <c r="JU89" s="3">
        <f t="shared" si="208"/>
        <v>0.83</v>
      </c>
      <c r="JV89" s="3">
        <f t="shared" si="209"/>
        <v>0.59</v>
      </c>
      <c r="JW89" s="14">
        <f t="shared" si="248"/>
        <v>0</v>
      </c>
      <c r="JX89" s="1">
        <f t="shared" si="249"/>
        <v>0</v>
      </c>
      <c r="JY89" s="1">
        <f t="shared" si="250"/>
        <v>0</v>
      </c>
      <c r="JZ89" s="11">
        <f t="shared" si="251"/>
        <v>0</v>
      </c>
      <c r="KA89" s="11">
        <f t="shared" si="252"/>
        <v>0</v>
      </c>
      <c r="KB89" s="3">
        <f t="shared" si="253"/>
        <v>0</v>
      </c>
      <c r="KC89" s="3">
        <f t="shared" si="254"/>
        <v>0</v>
      </c>
      <c r="KD89" s="3">
        <v>13</v>
      </c>
      <c r="KE89" s="3">
        <f t="shared" si="255"/>
        <v>348485.47461538459</v>
      </c>
      <c r="KF89" s="3">
        <f t="shared" si="210"/>
        <v>276679.8876923077</v>
      </c>
      <c r="KG89" s="3">
        <f t="shared" si="211"/>
        <v>207215.52769230769</v>
      </c>
      <c r="KH89" s="3">
        <f t="shared" si="212"/>
        <v>192763.20923076925</v>
      </c>
      <c r="KI89" s="3">
        <f t="shared" si="213"/>
        <v>177172.2276923077</v>
      </c>
      <c r="KJ89" s="3">
        <f t="shared" si="214"/>
        <v>161755.9846153846</v>
      </c>
      <c r="KK89" s="3">
        <f t="shared" si="215"/>
        <v>143274.09615384616</v>
      </c>
      <c r="KL89" s="3">
        <f t="shared" si="216"/>
        <v>130180.52</v>
      </c>
      <c r="KM89" s="3">
        <f t="shared" si="217"/>
        <v>115618.26615384615</v>
      </c>
      <c r="KN89" s="3">
        <f t="shared" si="218"/>
        <v>102473.11384615385</v>
      </c>
      <c r="KO89" s="3">
        <f t="shared" si="219"/>
        <v>85454.858461538461</v>
      </c>
      <c r="KP89" s="3">
        <f t="shared" si="220"/>
        <v>73883.506153846145</v>
      </c>
      <c r="KQ89" s="3">
        <f t="shared" si="221"/>
        <v>60247.32076923077</v>
      </c>
      <c r="KR89" s="3">
        <f t="shared" si="222"/>
        <v>49275.991538461538</v>
      </c>
      <c r="KS89" s="3">
        <f t="shared" si="223"/>
        <v>34496.416923076918</v>
      </c>
      <c r="KT89" s="3">
        <f t="shared" si="224"/>
        <v>25924.799230769233</v>
      </c>
      <c r="KU89" s="3">
        <f t="shared" si="225"/>
        <v>16576.766923076924</v>
      </c>
      <c r="KV89" s="3">
        <f t="shared" si="226"/>
        <v>10920.155384615384</v>
      </c>
      <c r="KW89" s="3">
        <f t="shared" si="227"/>
        <v>4720.2269230769225</v>
      </c>
      <c r="KX89" s="3">
        <f t="shared" si="228"/>
        <v>2409.35</v>
      </c>
      <c r="KY89" s="3">
        <f t="shared" si="229"/>
        <v>766.8976923076923</v>
      </c>
      <c r="KZ89" s="3">
        <f t="shared" si="230"/>
        <v>237.05153846153846</v>
      </c>
      <c r="LA89" s="3">
        <f t="shared" si="231"/>
        <v>1.7182576461538461</v>
      </c>
      <c r="LB89" s="3">
        <f t="shared" si="232"/>
        <v>0.79661016923076922</v>
      </c>
    </row>
    <row r="90" spans="1:314">
      <c r="A90" s="7">
        <v>70</v>
      </c>
      <c r="B90" s="7">
        <v>699930</v>
      </c>
      <c r="C90" s="7">
        <v>489902004900</v>
      </c>
      <c r="D90" s="11">
        <f t="shared" si="233"/>
        <v>0</v>
      </c>
      <c r="E90" s="11">
        <f t="shared" si="234"/>
        <v>0.99990000000000001</v>
      </c>
      <c r="F90" s="11">
        <f t="shared" si="235"/>
        <v>699930</v>
      </c>
      <c r="G90" s="11">
        <f t="shared" si="236"/>
        <v>699930</v>
      </c>
      <c r="H90" s="11">
        <f t="shared" si="237"/>
        <v>0.99990000000000001</v>
      </c>
      <c r="I90" s="11">
        <f t="shared" si="238"/>
        <v>0.99990000000000001</v>
      </c>
      <c r="J90" s="1"/>
      <c r="K90" s="7">
        <v>10000</v>
      </c>
      <c r="L90" s="7">
        <v>100000000</v>
      </c>
      <c r="M90" s="1"/>
      <c r="N90" s="7">
        <v>73057312.590000004</v>
      </c>
      <c r="O90" s="7">
        <v>471214710419</v>
      </c>
      <c r="P90" s="7">
        <v>0</v>
      </c>
      <c r="Q90" s="7">
        <v>0</v>
      </c>
      <c r="R90" s="11">
        <f t="shared" si="183"/>
        <v>0</v>
      </c>
      <c r="S90" s="11">
        <f t="shared" si="239"/>
        <v>0</v>
      </c>
      <c r="T90" s="11">
        <f t="shared" si="240"/>
        <v>0</v>
      </c>
      <c r="U90" s="1"/>
      <c r="V90" s="1"/>
      <c r="W90" s="5">
        <v>0</v>
      </c>
      <c r="X90" s="5">
        <f t="shared" si="184"/>
        <v>0</v>
      </c>
      <c r="Y90" s="5">
        <f t="shared" si="185"/>
        <v>0.25891274285714289</v>
      </c>
      <c r="Z90" s="5">
        <v>0</v>
      </c>
      <c r="AA90" s="5">
        <v>0</v>
      </c>
      <c r="AB90" s="1"/>
      <c r="AC90" s="5">
        <v>181238.92</v>
      </c>
      <c r="AD90" s="1"/>
      <c r="AE90" s="1"/>
      <c r="AF90" s="5">
        <v>13.147439439999999</v>
      </c>
      <c r="AG90" s="12">
        <v>4.782407407407408E-3</v>
      </c>
      <c r="AH90" s="5">
        <v>1</v>
      </c>
      <c r="AI90" s="5">
        <v>1</v>
      </c>
      <c r="AJ90" s="5">
        <v>1.05</v>
      </c>
      <c r="AK90" s="5">
        <v>1.1499999999999999</v>
      </c>
      <c r="AL90" s="5">
        <v>1.42</v>
      </c>
      <c r="AM90" s="5">
        <v>2.42</v>
      </c>
      <c r="AN90" s="5">
        <v>1.5</v>
      </c>
      <c r="AO90" s="5">
        <v>2.8</v>
      </c>
      <c r="AP90" s="5">
        <v>1.75</v>
      </c>
      <c r="AQ90" s="5">
        <v>4.01</v>
      </c>
      <c r="AR90" s="5">
        <v>1.94</v>
      </c>
      <c r="AS90" s="5">
        <v>4.9800000000000004</v>
      </c>
      <c r="AT90" s="5">
        <v>2.2999999999999998</v>
      </c>
      <c r="AU90" s="5">
        <v>7.16</v>
      </c>
      <c r="AV90" s="5">
        <v>2.75</v>
      </c>
      <c r="AW90" s="5">
        <v>10.61</v>
      </c>
      <c r="AX90" s="5">
        <v>3.23</v>
      </c>
      <c r="AY90" s="5">
        <v>14.03</v>
      </c>
      <c r="AZ90" s="5">
        <v>3.91</v>
      </c>
      <c r="BA90" s="5">
        <v>21.25</v>
      </c>
      <c r="BB90" s="5">
        <v>4.71</v>
      </c>
      <c r="BC90" s="5">
        <v>30.27</v>
      </c>
      <c r="BD90" s="5">
        <v>5.75</v>
      </c>
      <c r="BE90" s="5">
        <v>46.75</v>
      </c>
      <c r="BF90" s="5">
        <v>7.92</v>
      </c>
      <c r="BG90" s="5">
        <v>87.68</v>
      </c>
      <c r="BH90" s="5">
        <v>10.29</v>
      </c>
      <c r="BI90" s="5">
        <v>141.94999999999999</v>
      </c>
      <c r="BJ90" s="5">
        <v>13.93</v>
      </c>
      <c r="BK90" s="5">
        <v>259.89</v>
      </c>
      <c r="BL90" s="5">
        <v>19.04</v>
      </c>
      <c r="BM90" s="7">
        <v>470.92</v>
      </c>
      <c r="BN90" s="7">
        <v>27.71</v>
      </c>
      <c r="BO90" s="7">
        <v>938.89</v>
      </c>
      <c r="BP90" s="7">
        <v>36.909999999999997</v>
      </c>
      <c r="BQ90" s="7">
        <v>1743.95</v>
      </c>
      <c r="BR90" s="7">
        <v>60.27</v>
      </c>
      <c r="BS90" s="7">
        <v>4342.95</v>
      </c>
      <c r="BT90" s="7">
        <v>81.45</v>
      </c>
      <c r="BU90" s="7">
        <v>7933.05</v>
      </c>
      <c r="BV90" s="7">
        <v>130.91</v>
      </c>
      <c r="BW90" s="7">
        <v>19665.09</v>
      </c>
      <c r="BX90" s="7">
        <v>188.24</v>
      </c>
      <c r="BY90" s="7">
        <v>39557.58</v>
      </c>
      <c r="BZ90" s="7">
        <v>1250.3882349999999</v>
      </c>
      <c r="CA90" s="7">
        <v>3684607.8709999998</v>
      </c>
      <c r="CB90" s="7">
        <v>1630.327869</v>
      </c>
      <c r="CC90" s="7">
        <v>6044474.5250000004</v>
      </c>
      <c r="CD90" s="1"/>
      <c r="CE90" s="1"/>
      <c r="CF90" s="1"/>
      <c r="CG90" s="1"/>
      <c r="CH90" s="7">
        <v>2.09</v>
      </c>
      <c r="CI90" s="7">
        <v>7.05</v>
      </c>
      <c r="CJ90" s="7">
        <v>22.46</v>
      </c>
      <c r="CK90" s="7">
        <v>917.88</v>
      </c>
      <c r="CL90" s="7">
        <v>56.29</v>
      </c>
      <c r="CM90" s="7">
        <v>4893.1099999999997</v>
      </c>
      <c r="CN90" s="7">
        <v>65.02</v>
      </c>
      <c r="CO90" s="7">
        <v>6827.02</v>
      </c>
      <c r="CP90" s="7">
        <v>82.22</v>
      </c>
      <c r="CQ90" s="7">
        <v>11177.42</v>
      </c>
      <c r="CR90" s="7">
        <v>96.57</v>
      </c>
      <c r="CS90" s="7">
        <v>15160.81</v>
      </c>
      <c r="CT90" s="7">
        <v>123.5</v>
      </c>
      <c r="CU90" s="7">
        <v>24377.26</v>
      </c>
      <c r="CV90" s="7">
        <v>155.58000000000001</v>
      </c>
      <c r="CW90" s="7">
        <v>39282.04</v>
      </c>
      <c r="CX90" s="7">
        <v>189.38</v>
      </c>
      <c r="CY90" s="7">
        <v>53838.64</v>
      </c>
      <c r="CZ90" s="7">
        <v>236.66</v>
      </c>
      <c r="DA90" s="7">
        <v>85919.7</v>
      </c>
      <c r="DB90" s="7">
        <v>294.89999999999998</v>
      </c>
      <c r="DC90" s="7">
        <v>127535.42</v>
      </c>
      <c r="DD90" s="7">
        <v>367.17</v>
      </c>
      <c r="DE90" s="7">
        <v>202386.37</v>
      </c>
      <c r="DF90" s="7">
        <v>518.29</v>
      </c>
      <c r="DG90" s="7">
        <v>391286.27</v>
      </c>
      <c r="DH90" s="7">
        <v>686.25</v>
      </c>
      <c r="DI90" s="7">
        <v>648079.03</v>
      </c>
      <c r="DJ90" s="7">
        <v>939.03</v>
      </c>
      <c r="DK90" s="7">
        <v>1204818.1299999999</v>
      </c>
      <c r="DL90" s="7">
        <v>1300.33</v>
      </c>
      <c r="DM90" s="7">
        <v>2226374.91</v>
      </c>
      <c r="DN90" s="7">
        <v>1906.05</v>
      </c>
      <c r="DO90" s="7">
        <v>4474111.07</v>
      </c>
      <c r="DP90" s="7">
        <v>2547.3200000000002</v>
      </c>
      <c r="DQ90" s="7">
        <v>8358711.9199999999</v>
      </c>
      <c r="DR90" s="7">
        <v>4183.76</v>
      </c>
      <c r="DS90" s="7">
        <v>20981588.68</v>
      </c>
      <c r="DT90" s="7">
        <v>5665.42</v>
      </c>
      <c r="DU90" s="7">
        <v>38451320.100000001</v>
      </c>
      <c r="DV90" s="7">
        <v>9129.64</v>
      </c>
      <c r="DW90" s="7">
        <v>95753169.280000001</v>
      </c>
      <c r="DX90" s="7">
        <v>13144.33</v>
      </c>
      <c r="DY90" s="7">
        <v>192950659.80000001</v>
      </c>
      <c r="DZ90" s="7">
        <v>87492.30588</v>
      </c>
      <c r="EA90" s="7">
        <v>18048293753</v>
      </c>
      <c r="EB90" s="7">
        <v>114088.9016</v>
      </c>
      <c r="EC90" s="7">
        <v>29610455050</v>
      </c>
      <c r="ED90" s="11">
        <f t="shared" si="241"/>
        <v>16594177581.705519</v>
      </c>
      <c r="EE90" s="11">
        <f t="shared" si="242"/>
        <v>69886.308941293828</v>
      </c>
      <c r="EF90" s="11">
        <f t="shared" si="243"/>
        <v>158291.49425870617</v>
      </c>
      <c r="EG90" s="1"/>
      <c r="EH90" s="7">
        <v>69.166989999999998</v>
      </c>
      <c r="EI90" s="7">
        <v>91.722260000000006</v>
      </c>
      <c r="EJ90" s="7">
        <v>97.525040000000004</v>
      </c>
      <c r="EK90" s="7">
        <v>98.329440000000005</v>
      </c>
      <c r="EL90" s="7">
        <v>99.522989999999993</v>
      </c>
      <c r="EM90" s="7">
        <v>100.34361</v>
      </c>
      <c r="EN90" s="7">
        <v>101.20377000000001</v>
      </c>
      <c r="EO90" s="7">
        <v>102.14106</v>
      </c>
      <c r="EP90" s="7">
        <v>103.35652</v>
      </c>
      <c r="EQ90" s="7">
        <v>104.27486</v>
      </c>
      <c r="ER90" s="7">
        <v>105.23407</v>
      </c>
      <c r="ES90" s="7">
        <v>106.10884</v>
      </c>
      <c r="ET90" s="7">
        <v>107.3441</v>
      </c>
      <c r="EU90" s="7">
        <v>108.48316</v>
      </c>
      <c r="EV90" s="7">
        <v>109.50973999999999</v>
      </c>
      <c r="EW90" s="7">
        <v>110.60693000000001</v>
      </c>
      <c r="EX90" s="7">
        <v>111.78498999999999</v>
      </c>
      <c r="EY90" s="7">
        <v>112.8792</v>
      </c>
      <c r="EZ90" s="7">
        <v>114.02193</v>
      </c>
      <c r="FA90" s="7">
        <v>114.93281</v>
      </c>
      <c r="FB90" s="7">
        <v>116.13191</v>
      </c>
      <c r="FC90" s="7">
        <v>116.99256</v>
      </c>
      <c r="FD90" s="7">
        <v>117.8294118</v>
      </c>
      <c r="FE90" s="7">
        <v>117.834</v>
      </c>
      <c r="FF90" s="1"/>
      <c r="FG90" s="7">
        <v>100</v>
      </c>
      <c r="FH90" s="7">
        <v>100</v>
      </c>
      <c r="FI90" s="7">
        <v>100</v>
      </c>
      <c r="FJ90" s="7">
        <v>100</v>
      </c>
      <c r="FK90" s="7">
        <v>100</v>
      </c>
      <c r="FL90" s="7">
        <v>100</v>
      </c>
      <c r="FM90" s="7">
        <v>100</v>
      </c>
      <c r="FN90" s="7">
        <v>100</v>
      </c>
      <c r="FO90" s="7">
        <v>100</v>
      </c>
      <c r="FP90" s="7">
        <v>100</v>
      </c>
      <c r="FQ90" s="7">
        <v>100</v>
      </c>
      <c r="FR90" s="7">
        <v>100</v>
      </c>
      <c r="FS90" s="7">
        <v>100</v>
      </c>
      <c r="FT90" s="7">
        <v>100</v>
      </c>
      <c r="FU90" s="7">
        <v>100</v>
      </c>
      <c r="FV90" s="7">
        <v>100</v>
      </c>
      <c r="FW90" s="7">
        <v>100</v>
      </c>
      <c r="FX90" s="7">
        <v>100</v>
      </c>
      <c r="FY90" s="7">
        <v>100</v>
      </c>
      <c r="FZ90" s="7">
        <v>100</v>
      </c>
      <c r="GA90" s="7">
        <v>100</v>
      </c>
      <c r="GB90" s="7">
        <v>100</v>
      </c>
      <c r="GC90" s="7">
        <v>85</v>
      </c>
      <c r="GD90" s="7">
        <v>61</v>
      </c>
      <c r="GE90" s="1"/>
      <c r="GF90" s="7">
        <v>5228160.75</v>
      </c>
      <c r="GG90" s="7">
        <v>4159354.77</v>
      </c>
      <c r="GH90" s="7">
        <v>3118725.68</v>
      </c>
      <c r="GI90" s="7">
        <v>2901664.5</v>
      </c>
      <c r="GJ90" s="7">
        <v>2667650.8199999998</v>
      </c>
      <c r="GK90" s="7">
        <v>2435994.19</v>
      </c>
      <c r="GL90" s="7">
        <v>2157969.7599999998</v>
      </c>
      <c r="GM90" s="7">
        <v>1961023.22</v>
      </c>
      <c r="GN90" s="7">
        <v>1742119.26</v>
      </c>
      <c r="GO90" s="7">
        <v>1544461.15</v>
      </c>
      <c r="GP90" s="7">
        <v>1288272.67</v>
      </c>
      <c r="GQ90" s="7">
        <v>1114119.58</v>
      </c>
      <c r="GR90" s="7">
        <v>908795.03</v>
      </c>
      <c r="GS90" s="7">
        <v>743565.13</v>
      </c>
      <c r="GT90" s="7">
        <v>520924.47</v>
      </c>
      <c r="GU90" s="7">
        <v>391663.94</v>
      </c>
      <c r="GV90" s="7">
        <v>250446.16</v>
      </c>
      <c r="GW90" s="7">
        <v>165039.38</v>
      </c>
      <c r="GX90" s="7">
        <v>71454.83</v>
      </c>
      <c r="GY90" s="7">
        <v>36495.47</v>
      </c>
      <c r="GZ90" s="7">
        <v>11586.01</v>
      </c>
      <c r="HA90" s="7">
        <v>3575.87</v>
      </c>
      <c r="HB90" s="7">
        <v>25.223529410000001</v>
      </c>
      <c r="HC90" s="7">
        <v>11.590163929999999</v>
      </c>
      <c r="HD90" s="1"/>
      <c r="HE90" s="7">
        <v>62275238.340000004</v>
      </c>
      <c r="HF90" s="7">
        <v>8853801.3599999994</v>
      </c>
      <c r="HG90" s="7">
        <v>1757439.29</v>
      </c>
      <c r="HH90" s="7">
        <v>167030.70000000001</v>
      </c>
      <c r="HI90" s="7">
        <v>3645.61</v>
      </c>
      <c r="HJ90" s="7">
        <v>157.29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0</v>
      </c>
      <c r="HQ90" s="7">
        <v>0</v>
      </c>
      <c r="HR90" s="1"/>
      <c r="HT90" s="7">
        <v>373.65554220000001</v>
      </c>
      <c r="HU90" s="7">
        <v>160960.5796</v>
      </c>
      <c r="HV90" s="1"/>
      <c r="HW90" s="13">
        <v>8.3333333333333331E-5</v>
      </c>
      <c r="HX90" s="13">
        <v>9.8379629629629631E-5</v>
      </c>
      <c r="HY90" s="13">
        <v>1.539351851851852E-4</v>
      </c>
      <c r="HZ90" s="13">
        <v>1.9212962962962963E-4</v>
      </c>
      <c r="IA90" s="13">
        <v>1.3773148148148149E-4</v>
      </c>
      <c r="IB90" s="13">
        <v>1.6203703703703703E-4</v>
      </c>
      <c r="IC90" s="13">
        <v>5.023148148148147E-4</v>
      </c>
      <c r="ID90" s="13">
        <v>8.1944444444444437E-4</v>
      </c>
      <c r="IE90" s="13">
        <v>8.6689814814814822E-4</v>
      </c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S90" s="3">
        <f t="shared" si="244"/>
        <v>2.3572087107438015E-2</v>
      </c>
      <c r="IT90">
        <f t="shared" si="245"/>
        <v>4840000</v>
      </c>
      <c r="IV90" s="3">
        <f t="shared" si="256"/>
        <v>1.443932002919294E-2</v>
      </c>
      <c r="IW90" s="3">
        <f t="shared" si="257"/>
        <v>3.2704854185683092E-2</v>
      </c>
      <c r="IY90" s="3">
        <f t="shared" si="246"/>
        <v>1</v>
      </c>
      <c r="IZ90" s="3">
        <f t="shared" si="247"/>
        <v>1</v>
      </c>
      <c r="JA90" s="3">
        <f t="shared" si="188"/>
        <v>1</v>
      </c>
      <c r="JB90" s="3">
        <f t="shared" si="189"/>
        <v>1</v>
      </c>
      <c r="JC90" s="3">
        <f t="shared" si="190"/>
        <v>1</v>
      </c>
      <c r="JD90" s="3">
        <f t="shared" si="191"/>
        <v>1</v>
      </c>
      <c r="JE90" s="3">
        <f t="shared" si="192"/>
        <v>1</v>
      </c>
      <c r="JF90" s="3">
        <f t="shared" si="193"/>
        <v>1</v>
      </c>
      <c r="JG90" s="3">
        <f t="shared" si="194"/>
        <v>1</v>
      </c>
      <c r="JH90" s="3">
        <f t="shared" si="195"/>
        <v>1</v>
      </c>
      <c r="JI90" s="3">
        <f t="shared" si="196"/>
        <v>1</v>
      </c>
      <c r="JJ90" s="3">
        <f t="shared" si="197"/>
        <v>1</v>
      </c>
      <c r="JK90" s="3">
        <f t="shared" si="198"/>
        <v>1</v>
      </c>
      <c r="JL90" s="3">
        <f t="shared" si="199"/>
        <v>1</v>
      </c>
      <c r="JM90" s="3">
        <f t="shared" si="200"/>
        <v>1</v>
      </c>
      <c r="JN90" s="3">
        <f t="shared" si="201"/>
        <v>1</v>
      </c>
      <c r="JO90" s="3">
        <f t="shared" si="202"/>
        <v>1</v>
      </c>
      <c r="JP90" s="3">
        <f t="shared" si="203"/>
        <v>1</v>
      </c>
      <c r="JQ90" s="3">
        <f t="shared" si="204"/>
        <v>1</v>
      </c>
      <c r="JR90" s="3">
        <f t="shared" si="205"/>
        <v>1</v>
      </c>
      <c r="JS90" s="3">
        <f t="shared" si="206"/>
        <v>1</v>
      </c>
      <c r="JT90" s="3">
        <f t="shared" si="207"/>
        <v>1</v>
      </c>
      <c r="JU90" s="3">
        <f t="shared" si="208"/>
        <v>0.85</v>
      </c>
      <c r="JV90" s="3">
        <f t="shared" si="209"/>
        <v>0.61</v>
      </c>
      <c r="JW90" s="14">
        <f t="shared" si="248"/>
        <v>0</v>
      </c>
      <c r="JX90" s="1">
        <f t="shared" si="249"/>
        <v>0</v>
      </c>
      <c r="JY90" s="1">
        <f t="shared" si="250"/>
        <v>0</v>
      </c>
      <c r="JZ90" s="11">
        <f t="shared" si="251"/>
        <v>0</v>
      </c>
      <c r="KA90" s="11">
        <f t="shared" si="252"/>
        <v>0</v>
      </c>
      <c r="KB90" s="3">
        <f t="shared" si="253"/>
        <v>0</v>
      </c>
      <c r="KC90" s="3">
        <f t="shared" si="254"/>
        <v>0</v>
      </c>
      <c r="KD90" s="3">
        <v>14</v>
      </c>
      <c r="KE90" s="3">
        <f t="shared" si="255"/>
        <v>373440.05357142858</v>
      </c>
      <c r="KF90" s="3">
        <f t="shared" si="210"/>
        <v>297096.76928571431</v>
      </c>
      <c r="KG90" s="3">
        <f t="shared" si="211"/>
        <v>222766.12000000002</v>
      </c>
      <c r="KH90" s="3">
        <f t="shared" si="212"/>
        <v>207261.75</v>
      </c>
      <c r="KI90" s="3">
        <f t="shared" si="213"/>
        <v>190546.48714285714</v>
      </c>
      <c r="KJ90" s="3">
        <f t="shared" si="214"/>
        <v>173999.58499999999</v>
      </c>
      <c r="KK90" s="3">
        <f t="shared" si="215"/>
        <v>154140.69714285713</v>
      </c>
      <c r="KL90" s="3">
        <f t="shared" si="216"/>
        <v>140073.08714285714</v>
      </c>
      <c r="KM90" s="3">
        <f t="shared" si="217"/>
        <v>124437.09</v>
      </c>
      <c r="KN90" s="3">
        <f t="shared" si="218"/>
        <v>110318.65357142857</v>
      </c>
      <c r="KO90" s="3">
        <f t="shared" si="219"/>
        <v>92019.476428571419</v>
      </c>
      <c r="KP90" s="3">
        <f t="shared" si="220"/>
        <v>79579.97</v>
      </c>
      <c r="KQ90" s="3">
        <f t="shared" si="221"/>
        <v>64913.930714285714</v>
      </c>
      <c r="KR90" s="3">
        <f t="shared" si="222"/>
        <v>53111.794999999998</v>
      </c>
      <c r="KS90" s="3">
        <f t="shared" si="223"/>
        <v>37208.890714285713</v>
      </c>
      <c r="KT90" s="3">
        <f t="shared" si="224"/>
        <v>27975.995714285713</v>
      </c>
      <c r="KU90" s="3">
        <f t="shared" si="225"/>
        <v>17889.01142857143</v>
      </c>
      <c r="KV90" s="3">
        <f t="shared" si="226"/>
        <v>11788.527142857143</v>
      </c>
      <c r="KW90" s="3">
        <f t="shared" si="227"/>
        <v>5103.9164285714287</v>
      </c>
      <c r="KX90" s="3">
        <f t="shared" si="228"/>
        <v>2606.8192857142858</v>
      </c>
      <c r="KY90" s="3">
        <f t="shared" si="229"/>
        <v>827.57214285714292</v>
      </c>
      <c r="KZ90" s="3">
        <f t="shared" si="230"/>
        <v>255.41928571428571</v>
      </c>
      <c r="LA90" s="3">
        <f t="shared" si="231"/>
        <v>1.8016806721428573</v>
      </c>
      <c r="LB90" s="3">
        <f t="shared" si="232"/>
        <v>0.8278688521428571</v>
      </c>
    </row>
    <row r="91" spans="1:314">
      <c r="A91" s="7">
        <v>75</v>
      </c>
      <c r="B91" s="7">
        <v>749925</v>
      </c>
      <c r="C91" s="7">
        <v>562387505625</v>
      </c>
      <c r="D91" s="11">
        <f t="shared" si="233"/>
        <v>0</v>
      </c>
      <c r="E91" s="11">
        <f t="shared" si="234"/>
        <v>0.99990000000000001</v>
      </c>
      <c r="F91" s="11">
        <f t="shared" si="235"/>
        <v>749925</v>
      </c>
      <c r="G91" s="11">
        <f t="shared" si="236"/>
        <v>749925</v>
      </c>
      <c r="H91" s="11">
        <f t="shared" si="237"/>
        <v>0.99990000000000001</v>
      </c>
      <c r="I91" s="11">
        <f t="shared" si="238"/>
        <v>0.99990000000000001</v>
      </c>
      <c r="J91" s="1"/>
      <c r="K91" s="7">
        <v>10000</v>
      </c>
      <c r="L91" s="7">
        <v>100000000</v>
      </c>
      <c r="M91" s="1"/>
      <c r="N91" s="7">
        <v>80035530.319999993</v>
      </c>
      <c r="O91" s="7">
        <v>532635542443</v>
      </c>
      <c r="P91" s="7">
        <v>0</v>
      </c>
      <c r="Q91" s="7">
        <v>0</v>
      </c>
      <c r="R91" s="11">
        <f t="shared" si="183"/>
        <v>0</v>
      </c>
      <c r="S91" s="11">
        <f t="shared" si="239"/>
        <v>0</v>
      </c>
      <c r="T91" s="11">
        <f t="shared" si="240"/>
        <v>0</v>
      </c>
      <c r="U91" s="1"/>
      <c r="V91" s="1"/>
      <c r="W91" s="5">
        <v>0</v>
      </c>
      <c r="X91" s="5">
        <f t="shared" si="184"/>
        <v>0</v>
      </c>
      <c r="Y91" s="5">
        <f t="shared" si="185"/>
        <v>0.26164617333333334</v>
      </c>
      <c r="Z91" s="5">
        <v>0</v>
      </c>
      <c r="AA91" s="5">
        <v>0</v>
      </c>
      <c r="AB91" s="1"/>
      <c r="AC91" s="5">
        <v>196234.63</v>
      </c>
      <c r="AD91" s="1"/>
      <c r="AE91" s="1"/>
      <c r="AF91" s="5">
        <v>13.200156809999999</v>
      </c>
      <c r="AG91" s="12">
        <v>2.8946759259259255E-3</v>
      </c>
      <c r="AH91" s="5">
        <v>1</v>
      </c>
      <c r="AI91" s="5">
        <v>1</v>
      </c>
      <c r="AJ91" s="5">
        <v>1.07</v>
      </c>
      <c r="AK91" s="5">
        <v>1.21</v>
      </c>
      <c r="AL91" s="5">
        <v>1.4</v>
      </c>
      <c r="AM91" s="5">
        <v>2.3199999999999998</v>
      </c>
      <c r="AN91" s="5">
        <v>1.56</v>
      </c>
      <c r="AO91" s="5">
        <v>2.86</v>
      </c>
      <c r="AP91" s="5">
        <v>1.79</v>
      </c>
      <c r="AQ91" s="5">
        <v>3.83</v>
      </c>
      <c r="AR91" s="5">
        <v>1.94</v>
      </c>
      <c r="AS91" s="5">
        <v>4.46</v>
      </c>
      <c r="AT91" s="5">
        <v>2.2400000000000002</v>
      </c>
      <c r="AU91" s="5">
        <v>6.08</v>
      </c>
      <c r="AV91" s="5">
        <v>2.4</v>
      </c>
      <c r="AW91" s="5">
        <v>6.9</v>
      </c>
      <c r="AX91" s="5">
        <v>3.06</v>
      </c>
      <c r="AY91" s="5">
        <v>11.7</v>
      </c>
      <c r="AZ91" s="5">
        <v>3.51</v>
      </c>
      <c r="BA91" s="5">
        <v>15.39</v>
      </c>
      <c r="BB91" s="5">
        <v>4.6100000000000003</v>
      </c>
      <c r="BC91" s="5">
        <v>26.89</v>
      </c>
      <c r="BD91" s="5">
        <v>5.64</v>
      </c>
      <c r="BE91" s="5">
        <v>43</v>
      </c>
      <c r="BF91" s="5">
        <v>7.59</v>
      </c>
      <c r="BG91" s="5">
        <v>75.290000000000006</v>
      </c>
      <c r="BH91" s="5">
        <v>10.02</v>
      </c>
      <c r="BI91" s="5">
        <v>129.04</v>
      </c>
      <c r="BJ91" s="5">
        <v>14.71</v>
      </c>
      <c r="BK91" s="5">
        <v>275.99</v>
      </c>
      <c r="BL91" s="5">
        <v>19.43</v>
      </c>
      <c r="BM91" s="7">
        <v>500.91</v>
      </c>
      <c r="BN91" s="7">
        <v>25.99</v>
      </c>
      <c r="BO91" s="7">
        <v>852.99</v>
      </c>
      <c r="BP91" s="7">
        <v>35.42</v>
      </c>
      <c r="BQ91" s="7">
        <v>1559.62</v>
      </c>
      <c r="BR91" s="7">
        <v>52.34</v>
      </c>
      <c r="BS91" s="7">
        <v>3470.52</v>
      </c>
      <c r="BT91" s="7">
        <v>77.33</v>
      </c>
      <c r="BU91" s="7">
        <v>7297.85</v>
      </c>
      <c r="BV91" s="7">
        <v>125.61</v>
      </c>
      <c r="BW91" s="7">
        <v>18481.63</v>
      </c>
      <c r="BX91" s="7">
        <v>186.23</v>
      </c>
      <c r="BY91" s="7">
        <v>39260.11</v>
      </c>
      <c r="BZ91" s="7">
        <v>1369.4534880000001</v>
      </c>
      <c r="CA91" s="7">
        <v>4948199.4069999997</v>
      </c>
      <c r="CB91" s="7">
        <v>1717.1509430000001</v>
      </c>
      <c r="CC91" s="7">
        <v>7591593.4910000004</v>
      </c>
      <c r="CD91" s="1"/>
      <c r="CE91" s="1"/>
      <c r="CF91" s="1"/>
      <c r="CG91" s="1"/>
      <c r="CH91" s="7">
        <v>2.2000000000000002</v>
      </c>
      <c r="CI91" s="7">
        <v>7.28</v>
      </c>
      <c r="CJ91" s="7">
        <v>25.2</v>
      </c>
      <c r="CK91" s="7">
        <v>1258.1600000000001</v>
      </c>
      <c r="CL91" s="7">
        <v>59.92</v>
      </c>
      <c r="CM91" s="7">
        <v>5703.44</v>
      </c>
      <c r="CN91" s="7">
        <v>72.67</v>
      </c>
      <c r="CO91" s="7">
        <v>7896.67</v>
      </c>
      <c r="CP91" s="7">
        <v>91.87</v>
      </c>
      <c r="CQ91" s="7">
        <v>12262.59</v>
      </c>
      <c r="CR91" s="7">
        <v>105.44</v>
      </c>
      <c r="CS91" s="7">
        <v>15693.9</v>
      </c>
      <c r="CT91" s="7">
        <v>128.57</v>
      </c>
      <c r="CU91" s="7">
        <v>22880.01</v>
      </c>
      <c r="CV91" s="7">
        <v>141.91</v>
      </c>
      <c r="CW91" s="7">
        <v>26492.49</v>
      </c>
      <c r="CX91" s="7">
        <v>190.12</v>
      </c>
      <c r="CY91" s="7">
        <v>49103.96</v>
      </c>
      <c r="CZ91" s="7">
        <v>225.26</v>
      </c>
      <c r="DA91" s="7">
        <v>67959.399999999994</v>
      </c>
      <c r="DB91" s="7">
        <v>308</v>
      </c>
      <c r="DC91" s="7">
        <v>126388.78</v>
      </c>
      <c r="DD91" s="7">
        <v>384.53</v>
      </c>
      <c r="DE91" s="7">
        <v>210175.05</v>
      </c>
      <c r="DF91" s="7">
        <v>530.05999999999995</v>
      </c>
      <c r="DG91" s="7">
        <v>380964.16</v>
      </c>
      <c r="DH91" s="7">
        <v>712.27</v>
      </c>
      <c r="DI91" s="7">
        <v>670396.91</v>
      </c>
      <c r="DJ91" s="7">
        <v>1065.08</v>
      </c>
      <c r="DK91" s="7">
        <v>1467912.1</v>
      </c>
      <c r="DL91" s="7">
        <v>1418.57</v>
      </c>
      <c r="DM91" s="7">
        <v>2711667.59</v>
      </c>
      <c r="DN91" s="7">
        <v>1912.98</v>
      </c>
      <c r="DO91" s="7">
        <v>4657655.66</v>
      </c>
      <c r="DP91" s="7">
        <v>2619.54</v>
      </c>
      <c r="DQ91" s="7">
        <v>8578855.6999999993</v>
      </c>
      <c r="DR91" s="7">
        <v>3885.82</v>
      </c>
      <c r="DS91" s="7">
        <v>19214650.440000001</v>
      </c>
      <c r="DT91" s="7">
        <v>5763.47</v>
      </c>
      <c r="DU91" s="7">
        <v>40642050.75</v>
      </c>
      <c r="DV91" s="7">
        <v>9386.3799999999992</v>
      </c>
      <c r="DW91" s="7">
        <v>103337972.90000001</v>
      </c>
      <c r="DX91" s="7">
        <v>13932.91</v>
      </c>
      <c r="DY91" s="7">
        <v>219874548.90000001</v>
      </c>
      <c r="DZ91" s="7">
        <v>102671.6977</v>
      </c>
      <c r="EA91" s="7">
        <v>27825788263</v>
      </c>
      <c r="EB91" s="7">
        <v>128749.2453</v>
      </c>
      <c r="EC91" s="7">
        <v>42692164275</v>
      </c>
      <c r="ED91" s="11">
        <f t="shared" si="241"/>
        <v>26115796109.680428</v>
      </c>
      <c r="EE91" s="11">
        <f t="shared" si="242"/>
        <v>69258.62546254418</v>
      </c>
      <c r="EF91" s="11">
        <f t="shared" si="243"/>
        <v>188239.86513745581</v>
      </c>
      <c r="EG91" s="1"/>
      <c r="EH91" s="7">
        <v>69.978369999999998</v>
      </c>
      <c r="EI91" s="7">
        <v>91.316100000000006</v>
      </c>
      <c r="EJ91" s="7">
        <v>96.745490000000004</v>
      </c>
      <c r="EK91" s="7">
        <v>97.696330000000003</v>
      </c>
      <c r="EL91" s="7">
        <v>98.758979999999994</v>
      </c>
      <c r="EM91" s="7">
        <v>100.07746</v>
      </c>
      <c r="EN91" s="7">
        <v>101.27119999999999</v>
      </c>
      <c r="EO91" s="7">
        <v>102.02715000000001</v>
      </c>
      <c r="EP91" s="7">
        <v>103.26385999999999</v>
      </c>
      <c r="EQ91" s="7">
        <v>104.0929</v>
      </c>
      <c r="ER91" s="7">
        <v>105.46502</v>
      </c>
      <c r="ES91" s="7">
        <v>106.09025</v>
      </c>
      <c r="ET91" s="7">
        <v>107.59751</v>
      </c>
      <c r="EU91" s="7">
        <v>108.47405999999999</v>
      </c>
      <c r="EV91" s="7">
        <v>109.75376</v>
      </c>
      <c r="EW91" s="7">
        <v>110.66855</v>
      </c>
      <c r="EX91" s="7">
        <v>111.80486999999999</v>
      </c>
      <c r="EY91" s="7">
        <v>112.90309000000001</v>
      </c>
      <c r="EZ91" s="7">
        <v>114.04801999999999</v>
      </c>
      <c r="FA91" s="7">
        <v>114.85697</v>
      </c>
      <c r="FB91" s="7">
        <v>116.16265</v>
      </c>
      <c r="FC91" s="7">
        <v>116.93308</v>
      </c>
      <c r="FD91" s="7">
        <v>117.82888370000001</v>
      </c>
      <c r="FE91" s="7">
        <v>117.834</v>
      </c>
      <c r="FF91" s="1"/>
      <c r="FG91" s="7">
        <v>100</v>
      </c>
      <c r="FH91" s="7">
        <v>100</v>
      </c>
      <c r="FI91" s="7">
        <v>100</v>
      </c>
      <c r="FJ91" s="7">
        <v>100</v>
      </c>
      <c r="FK91" s="7">
        <v>100</v>
      </c>
      <c r="FL91" s="7">
        <v>100</v>
      </c>
      <c r="FM91" s="7">
        <v>100</v>
      </c>
      <c r="FN91" s="7">
        <v>100</v>
      </c>
      <c r="FO91" s="7">
        <v>100</v>
      </c>
      <c r="FP91" s="7">
        <v>100</v>
      </c>
      <c r="FQ91" s="7">
        <v>100</v>
      </c>
      <c r="FR91" s="7">
        <v>100</v>
      </c>
      <c r="FS91" s="7">
        <v>100</v>
      </c>
      <c r="FT91" s="7">
        <v>100</v>
      </c>
      <c r="FU91" s="7">
        <v>100</v>
      </c>
      <c r="FV91" s="7">
        <v>100</v>
      </c>
      <c r="FW91" s="7">
        <v>100</v>
      </c>
      <c r="FX91" s="7">
        <v>100</v>
      </c>
      <c r="FY91" s="7">
        <v>100</v>
      </c>
      <c r="FZ91" s="7">
        <v>100</v>
      </c>
      <c r="GA91" s="7">
        <v>100</v>
      </c>
      <c r="GB91" s="7">
        <v>100</v>
      </c>
      <c r="GC91" s="7">
        <v>86</v>
      </c>
      <c r="GD91" s="7">
        <v>53</v>
      </c>
      <c r="GE91" s="1"/>
      <c r="GF91" s="7">
        <v>5975956.3300000001</v>
      </c>
      <c r="GG91" s="7">
        <v>4765529.0999999996</v>
      </c>
      <c r="GH91" s="7">
        <v>3579245.58</v>
      </c>
      <c r="GI91" s="7">
        <v>3330948.48</v>
      </c>
      <c r="GJ91" s="7">
        <v>3062943.27</v>
      </c>
      <c r="GK91" s="7">
        <v>2797345.61</v>
      </c>
      <c r="GL91" s="7">
        <v>2479118.4300000002</v>
      </c>
      <c r="GM91" s="7">
        <v>2253353.71</v>
      </c>
      <c r="GN91" s="7">
        <v>2002503.49</v>
      </c>
      <c r="GO91" s="7">
        <v>1775787.4</v>
      </c>
      <c r="GP91" s="7">
        <v>1482238.93</v>
      </c>
      <c r="GQ91" s="7">
        <v>1282466.03</v>
      </c>
      <c r="GR91" s="7">
        <v>1046707.91</v>
      </c>
      <c r="GS91" s="7">
        <v>856860.21</v>
      </c>
      <c r="GT91" s="7">
        <v>600780.69999999995</v>
      </c>
      <c r="GU91" s="7">
        <v>451916.49</v>
      </c>
      <c r="GV91" s="7">
        <v>289016</v>
      </c>
      <c r="GW91" s="7">
        <v>190506.14</v>
      </c>
      <c r="GX91" s="7">
        <v>82476.66</v>
      </c>
      <c r="GY91" s="7">
        <v>42113.15</v>
      </c>
      <c r="GZ91" s="7">
        <v>13342.44</v>
      </c>
      <c r="HA91" s="7">
        <v>4110.3500000000004</v>
      </c>
      <c r="HB91" s="7">
        <v>27.988372089999999</v>
      </c>
      <c r="HC91" s="7">
        <v>15</v>
      </c>
      <c r="HD91" s="1"/>
      <c r="HE91" s="7">
        <v>68222799.290000007</v>
      </c>
      <c r="HF91" s="7">
        <v>9699727.4700000007</v>
      </c>
      <c r="HG91" s="7">
        <v>1925475.02</v>
      </c>
      <c r="HH91" s="7">
        <v>183209.60000000001</v>
      </c>
      <c r="HI91" s="7">
        <v>4110.92</v>
      </c>
      <c r="HJ91" s="7">
        <v>208.02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1"/>
      <c r="HT91" s="7">
        <v>407.62297860000001</v>
      </c>
      <c r="HU91" s="7">
        <v>199816.41089999999</v>
      </c>
      <c r="HV91" s="1"/>
      <c r="HW91" s="13">
        <v>8.9120370370370373E-5</v>
      </c>
      <c r="HX91" s="13">
        <v>1.2152777777777776E-4</v>
      </c>
      <c r="HY91" s="13">
        <v>1.3194444444444443E-4</v>
      </c>
      <c r="HZ91" s="13">
        <v>1.4699074074074072E-4</v>
      </c>
      <c r="IA91" s="13">
        <v>1.5162037037037035E-4</v>
      </c>
      <c r="IB91" s="13">
        <v>2.5925925925925926E-4</v>
      </c>
      <c r="IC91" s="13">
        <v>4.1319444444444449E-4</v>
      </c>
      <c r="ID91" s="13">
        <v>5.3009259259259253E-4</v>
      </c>
      <c r="IE91" s="13">
        <v>3.4490740740740743E-4</v>
      </c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S91" s="3">
        <f t="shared" si="244"/>
        <v>2.6601083739669421E-2</v>
      </c>
      <c r="IT91">
        <f t="shared" si="245"/>
        <v>4840000</v>
      </c>
      <c r="IV91" s="3">
        <f t="shared" si="256"/>
        <v>1.4309633360029789E-2</v>
      </c>
      <c r="IW91" s="3">
        <f t="shared" si="257"/>
        <v>3.8892534119309055E-2</v>
      </c>
      <c r="IY91" s="3">
        <f t="shared" si="246"/>
        <v>1</v>
      </c>
      <c r="IZ91" s="3">
        <f t="shared" si="247"/>
        <v>1</v>
      </c>
      <c r="JA91" s="3">
        <f t="shared" si="188"/>
        <v>1</v>
      </c>
      <c r="JB91" s="3">
        <f t="shared" si="189"/>
        <v>1</v>
      </c>
      <c r="JC91" s="3">
        <f t="shared" si="190"/>
        <v>1</v>
      </c>
      <c r="JD91" s="3">
        <f t="shared" si="191"/>
        <v>1</v>
      </c>
      <c r="JE91" s="3">
        <f t="shared" si="192"/>
        <v>1</v>
      </c>
      <c r="JF91" s="3">
        <f t="shared" si="193"/>
        <v>1</v>
      </c>
      <c r="JG91" s="3">
        <f t="shared" si="194"/>
        <v>1</v>
      </c>
      <c r="JH91" s="3">
        <f t="shared" si="195"/>
        <v>1</v>
      </c>
      <c r="JI91" s="3">
        <f t="shared" si="196"/>
        <v>1</v>
      </c>
      <c r="JJ91" s="3">
        <f t="shared" si="197"/>
        <v>1</v>
      </c>
      <c r="JK91" s="3">
        <f t="shared" si="198"/>
        <v>1</v>
      </c>
      <c r="JL91" s="3">
        <f t="shared" si="199"/>
        <v>1</v>
      </c>
      <c r="JM91" s="3">
        <f t="shared" si="200"/>
        <v>1</v>
      </c>
      <c r="JN91" s="3">
        <f t="shared" si="201"/>
        <v>1</v>
      </c>
      <c r="JO91" s="3">
        <f t="shared" si="202"/>
        <v>1</v>
      </c>
      <c r="JP91" s="3">
        <f t="shared" si="203"/>
        <v>1</v>
      </c>
      <c r="JQ91" s="3">
        <f t="shared" si="204"/>
        <v>1</v>
      </c>
      <c r="JR91" s="3">
        <f t="shared" si="205"/>
        <v>1</v>
      </c>
      <c r="JS91" s="3">
        <f t="shared" si="206"/>
        <v>1</v>
      </c>
      <c r="JT91" s="3">
        <f t="shared" si="207"/>
        <v>1</v>
      </c>
      <c r="JU91" s="3">
        <f t="shared" si="208"/>
        <v>0.86</v>
      </c>
      <c r="JV91" s="3">
        <f t="shared" si="209"/>
        <v>0.53</v>
      </c>
      <c r="JW91" s="14">
        <f t="shared" si="248"/>
        <v>0</v>
      </c>
      <c r="JX91" s="1">
        <f t="shared" si="249"/>
        <v>0</v>
      </c>
      <c r="JY91" s="1">
        <f t="shared" si="250"/>
        <v>0</v>
      </c>
      <c r="JZ91" s="11">
        <f t="shared" si="251"/>
        <v>0</v>
      </c>
      <c r="KA91" s="11">
        <f t="shared" si="252"/>
        <v>0</v>
      </c>
      <c r="KB91" s="3">
        <f t="shared" si="253"/>
        <v>0</v>
      </c>
      <c r="KC91" s="3">
        <f t="shared" si="254"/>
        <v>0</v>
      </c>
      <c r="KD91" s="3">
        <v>15</v>
      </c>
      <c r="KE91" s="3">
        <f t="shared" si="255"/>
        <v>398397.08866666665</v>
      </c>
      <c r="KF91" s="3">
        <f t="shared" si="210"/>
        <v>317701.94</v>
      </c>
      <c r="KG91" s="3">
        <f t="shared" si="211"/>
        <v>238616.372</v>
      </c>
      <c r="KH91" s="3">
        <f t="shared" si="212"/>
        <v>222063.23199999999</v>
      </c>
      <c r="KI91" s="3">
        <f t="shared" si="213"/>
        <v>204196.21799999999</v>
      </c>
      <c r="KJ91" s="3">
        <f t="shared" si="214"/>
        <v>186489.70733333332</v>
      </c>
      <c r="KK91" s="3">
        <f t="shared" si="215"/>
        <v>165274.56200000001</v>
      </c>
      <c r="KL91" s="3">
        <f t="shared" si="216"/>
        <v>150223.58066666668</v>
      </c>
      <c r="KM91" s="3">
        <f t="shared" si="217"/>
        <v>133500.23266666668</v>
      </c>
      <c r="KN91" s="3">
        <f t="shared" si="218"/>
        <v>118385.82666666666</v>
      </c>
      <c r="KO91" s="3">
        <f t="shared" si="219"/>
        <v>98815.928666666659</v>
      </c>
      <c r="KP91" s="3">
        <f t="shared" si="220"/>
        <v>85497.73533333333</v>
      </c>
      <c r="KQ91" s="3">
        <f t="shared" si="221"/>
        <v>69780.527333333332</v>
      </c>
      <c r="KR91" s="3">
        <f t="shared" si="222"/>
        <v>57124.013999999996</v>
      </c>
      <c r="KS91" s="3">
        <f t="shared" si="223"/>
        <v>40052.046666666662</v>
      </c>
      <c r="KT91" s="3">
        <f t="shared" si="224"/>
        <v>30127.766</v>
      </c>
      <c r="KU91" s="3">
        <f t="shared" si="225"/>
        <v>19267.733333333334</v>
      </c>
      <c r="KV91" s="3">
        <f t="shared" si="226"/>
        <v>12700.409333333335</v>
      </c>
      <c r="KW91" s="3">
        <f t="shared" si="227"/>
        <v>5498.4440000000004</v>
      </c>
      <c r="KX91" s="3">
        <f t="shared" si="228"/>
        <v>2807.5433333333335</v>
      </c>
      <c r="KY91" s="3">
        <f t="shared" si="229"/>
        <v>889.49599999999998</v>
      </c>
      <c r="KZ91" s="3">
        <f t="shared" si="230"/>
        <v>274.02333333333337</v>
      </c>
      <c r="LA91" s="3">
        <f t="shared" si="231"/>
        <v>1.8658914726666667</v>
      </c>
      <c r="LB91" s="3">
        <f t="shared" si="232"/>
        <v>1</v>
      </c>
    </row>
    <row r="92" spans="1:314">
      <c r="A92" s="7"/>
      <c r="B92" s="7"/>
      <c r="C92" s="7"/>
      <c r="D92" s="11"/>
      <c r="E92" s="11"/>
      <c r="F92" s="11"/>
      <c r="G92" s="11"/>
      <c r="H92" s="11"/>
      <c r="I92" s="11"/>
      <c r="J92" s="1"/>
      <c r="K92" s="7"/>
      <c r="L92" s="7"/>
      <c r="M92" s="1"/>
      <c r="N92" s="7"/>
      <c r="O92" s="7"/>
      <c r="P92" s="7"/>
      <c r="Q92" s="7"/>
      <c r="R92" s="11"/>
      <c r="S92" s="11"/>
      <c r="T92" s="11"/>
      <c r="U92" s="1"/>
      <c r="V92" s="1"/>
      <c r="W92" s="5"/>
      <c r="X92" s="5"/>
      <c r="Y92" s="5"/>
      <c r="Z92" s="5"/>
      <c r="AA92" s="5"/>
      <c r="AB92" s="1"/>
      <c r="AC92" s="5"/>
      <c r="AD92" s="1"/>
      <c r="AE92" s="1"/>
      <c r="AF92" s="5"/>
      <c r="AG92" s="12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1"/>
      <c r="CE92" s="1"/>
      <c r="CF92" s="1"/>
      <c r="CG92" s="1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11"/>
      <c r="EE92" s="11"/>
      <c r="EF92" s="11"/>
      <c r="EG92" s="1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1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1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1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1"/>
      <c r="HT92" s="7"/>
      <c r="HU92" s="7"/>
      <c r="HV92" s="1"/>
      <c r="HW92" s="13"/>
      <c r="HX92" s="13"/>
      <c r="HY92" s="13"/>
      <c r="HZ92" s="13"/>
      <c r="IA92" s="13"/>
      <c r="IB92" s="13"/>
      <c r="IC92" s="13"/>
      <c r="ID92" s="13"/>
      <c r="IE92" s="13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T92"/>
      <c r="JW92" s="14"/>
      <c r="JX92" s="1"/>
      <c r="JY92" s="1"/>
      <c r="JZ92" s="11"/>
      <c r="KA92" s="11"/>
    </row>
    <row r="93" spans="1:314">
      <c r="A93" s="7"/>
      <c r="B93" s="7"/>
      <c r="C93" s="7"/>
      <c r="D93" s="11"/>
      <c r="E93" s="11"/>
      <c r="F93" s="11"/>
      <c r="G93" s="11"/>
      <c r="H93" s="11"/>
      <c r="I93" s="11"/>
      <c r="J93" s="1"/>
      <c r="K93" s="7"/>
      <c r="L93" s="7"/>
      <c r="M93" s="1"/>
      <c r="N93" s="7"/>
      <c r="O93" s="7"/>
      <c r="P93" s="7"/>
      <c r="Q93" s="7"/>
      <c r="R93" s="11"/>
      <c r="S93" s="11"/>
      <c r="T93" s="11"/>
      <c r="U93" s="1"/>
      <c r="V93" s="1"/>
      <c r="W93" s="5"/>
      <c r="X93" s="5"/>
      <c r="Y93" s="5"/>
      <c r="Z93" s="5"/>
      <c r="AA93" s="5"/>
      <c r="AB93" s="1"/>
      <c r="AC93" s="5"/>
      <c r="AD93" s="1"/>
      <c r="AE93" s="1"/>
      <c r="AF93" s="5"/>
      <c r="AG93" s="12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1"/>
      <c r="CE93" s="1"/>
      <c r="CF93" s="1"/>
      <c r="CG93" s="1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11"/>
      <c r="EE93" s="11"/>
      <c r="EF93" s="11"/>
      <c r="EG93" s="1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1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1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1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1"/>
      <c r="HT93" s="7"/>
      <c r="HU93" s="7"/>
      <c r="HV93" s="1"/>
      <c r="HW93" s="13"/>
      <c r="HX93" s="13"/>
      <c r="HY93" s="13"/>
      <c r="HZ93" s="13"/>
      <c r="IA93" s="13"/>
      <c r="IB93" s="13"/>
      <c r="IC93" s="13"/>
      <c r="ID93" s="13"/>
      <c r="IE93" s="13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T93"/>
      <c r="JW93" s="14"/>
      <c r="JX93" s="1"/>
      <c r="JY93" s="1"/>
      <c r="JZ93" s="11"/>
      <c r="KA93" s="11"/>
    </row>
    <row r="94" spans="1:314">
      <c r="A94" s="7"/>
      <c r="B94" s="7"/>
      <c r="C94" s="7"/>
      <c r="D94" s="11"/>
      <c r="E94" s="11"/>
      <c r="F94" s="11"/>
      <c r="G94" s="11"/>
      <c r="H94" s="11"/>
      <c r="I94" s="11"/>
      <c r="J94" s="1"/>
      <c r="K94" s="7"/>
      <c r="L94" s="7"/>
      <c r="M94" s="1"/>
      <c r="N94" s="7"/>
      <c r="O94" s="7"/>
      <c r="P94" s="7"/>
      <c r="Q94" s="7"/>
      <c r="R94" s="11"/>
      <c r="S94" s="11"/>
      <c r="T94" s="11"/>
      <c r="U94" s="1"/>
      <c r="V94" s="1"/>
      <c r="W94" s="5"/>
      <c r="X94" s="5"/>
      <c r="Y94" s="5"/>
      <c r="Z94" s="5"/>
      <c r="AA94" s="5"/>
      <c r="AB94" s="1"/>
      <c r="AC94" s="5"/>
      <c r="AD94" s="1"/>
      <c r="AE94" s="1"/>
      <c r="AF94" s="5"/>
      <c r="AG94" s="12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1"/>
      <c r="CE94" s="1"/>
      <c r="CF94" s="1"/>
      <c r="CG94" s="1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11"/>
      <c r="EE94" s="11"/>
      <c r="EF94" s="11"/>
      <c r="EG94" s="1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1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1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1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1"/>
      <c r="HT94" s="7"/>
      <c r="HU94" s="7"/>
      <c r="HV94" s="1"/>
      <c r="HW94" s="13"/>
      <c r="HX94" s="13"/>
      <c r="HY94" s="13"/>
      <c r="HZ94" s="13"/>
      <c r="IA94" s="13"/>
      <c r="IB94" s="13"/>
      <c r="IC94" s="13"/>
      <c r="ID94" s="13"/>
      <c r="IE94" s="13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T94"/>
      <c r="JW94" s="14"/>
      <c r="JX94" s="1"/>
      <c r="JY94" s="1"/>
      <c r="JZ94" s="11"/>
      <c r="KA94" s="11"/>
    </row>
    <row r="95" spans="1:314">
      <c r="A95" s="7"/>
      <c r="B95" s="7"/>
      <c r="C95" s="7"/>
      <c r="D95" s="11"/>
      <c r="E95" s="11"/>
      <c r="F95" s="11"/>
      <c r="G95" s="11"/>
      <c r="H95" s="11"/>
      <c r="I95" s="11"/>
      <c r="J95" s="1"/>
      <c r="K95" s="7"/>
      <c r="L95" s="7"/>
      <c r="M95" s="1"/>
      <c r="N95" s="7"/>
      <c r="O95" s="7"/>
      <c r="P95" s="7"/>
      <c r="Q95" s="7"/>
      <c r="R95" s="11"/>
      <c r="S95" s="11"/>
      <c r="T95" s="11"/>
      <c r="U95" s="1"/>
      <c r="V95" s="1"/>
      <c r="W95" s="5"/>
      <c r="X95" s="5"/>
      <c r="Y95" s="5"/>
      <c r="Z95" s="5"/>
      <c r="AA95" s="5"/>
      <c r="AB95" s="1"/>
      <c r="AC95" s="5"/>
      <c r="AD95" s="1"/>
      <c r="AE95" s="1"/>
      <c r="AF95" s="5"/>
      <c r="AG95" s="12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1"/>
      <c r="CE95" s="1"/>
      <c r="CF95" s="1"/>
      <c r="CG95" s="1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11"/>
      <c r="EE95" s="11"/>
      <c r="EF95" s="11"/>
      <c r="EG95" s="1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1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1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1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1"/>
      <c r="HT95" s="7"/>
      <c r="HU95" s="7"/>
      <c r="HV95" s="1"/>
      <c r="HW95" s="13"/>
      <c r="HX95" s="13"/>
      <c r="HY95" s="13"/>
      <c r="HZ95" s="13"/>
      <c r="IA95" s="13"/>
      <c r="IB95" s="13"/>
      <c r="IC95" s="13"/>
      <c r="ID95" s="13"/>
      <c r="IE95" s="13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T95"/>
      <c r="JW95" s="14"/>
      <c r="JX95" s="1"/>
      <c r="JY95" s="1"/>
      <c r="JZ95" s="11"/>
      <c r="KA95" s="11"/>
    </row>
    <row r="96" spans="1:314">
      <c r="A96" s="7"/>
      <c r="B96" s="7"/>
      <c r="C96" s="7"/>
      <c r="D96" s="11"/>
      <c r="E96" s="11"/>
      <c r="F96" s="11"/>
      <c r="G96" s="11"/>
      <c r="H96" s="11"/>
      <c r="I96" s="11"/>
      <c r="J96" s="1"/>
      <c r="K96" s="7"/>
      <c r="L96" s="7"/>
      <c r="M96" s="1"/>
      <c r="N96" s="7"/>
      <c r="O96" s="7"/>
      <c r="P96" s="7"/>
      <c r="Q96" s="7"/>
      <c r="R96" s="11"/>
      <c r="S96" s="11"/>
      <c r="T96" s="11"/>
      <c r="U96" s="1"/>
      <c r="V96" s="1"/>
      <c r="W96" s="5"/>
      <c r="X96" s="5"/>
      <c r="Y96" s="5"/>
      <c r="Z96" s="5"/>
      <c r="AA96" s="5"/>
      <c r="AB96" s="1"/>
      <c r="AC96" s="5"/>
      <c r="AD96" s="1"/>
      <c r="AE96" s="1"/>
      <c r="AF96" s="5"/>
      <c r="AG96" s="12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1"/>
      <c r="CE96" s="1"/>
      <c r="CF96" s="1"/>
      <c r="CG96" s="1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11"/>
      <c r="EE96" s="11"/>
      <c r="EF96" s="11"/>
      <c r="EG96" s="1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1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1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1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1"/>
      <c r="HT96" s="7"/>
      <c r="HU96" s="7"/>
      <c r="HV96" s="1"/>
      <c r="HW96" s="13"/>
      <c r="HX96" s="13"/>
      <c r="HY96" s="13"/>
      <c r="HZ96" s="13"/>
      <c r="IA96" s="13"/>
      <c r="IB96" s="13"/>
      <c r="IC96" s="13"/>
      <c r="ID96" s="13"/>
      <c r="IE96" s="13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T96"/>
      <c r="JW96" s="14"/>
      <c r="JX96" s="1"/>
      <c r="JY96" s="1"/>
      <c r="JZ96" s="11"/>
      <c r="KA96" s="11"/>
    </row>
    <row r="97" spans="1:314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JX97" s="1"/>
      <c r="JY97" s="1"/>
    </row>
    <row r="98" spans="1:314">
      <c r="A98" s="1"/>
      <c r="B98" s="1"/>
      <c r="C98" s="1"/>
      <c r="D98" s="1"/>
      <c r="E98" s="1"/>
      <c r="F98" s="4" t="s">
        <v>56</v>
      </c>
      <c r="G98" s="4" t="s">
        <v>1</v>
      </c>
      <c r="H98" s="4" t="s">
        <v>2</v>
      </c>
      <c r="I98" s="4" t="s">
        <v>3</v>
      </c>
      <c r="J98" s="4" t="s">
        <v>4</v>
      </c>
      <c r="K98" s="4" t="s">
        <v>5</v>
      </c>
      <c r="L98" s="4" t="s">
        <v>6</v>
      </c>
      <c r="M98" s="4" t="s">
        <v>36</v>
      </c>
      <c r="N98" s="4" t="s">
        <v>8</v>
      </c>
      <c r="O98" s="4" t="s">
        <v>37</v>
      </c>
      <c r="P98" s="4" t="s">
        <v>38</v>
      </c>
      <c r="Q98" s="4" t="s">
        <v>11</v>
      </c>
      <c r="R98" s="4" t="s">
        <v>55</v>
      </c>
      <c r="S98" s="4" t="s">
        <v>57</v>
      </c>
      <c r="T98" s="4" t="s">
        <v>14</v>
      </c>
      <c r="U98" s="5" t="s">
        <v>15</v>
      </c>
      <c r="V98" s="5" t="s">
        <v>16</v>
      </c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JX98" s="1"/>
      <c r="JY98" s="1"/>
    </row>
    <row r="99" spans="1:314">
      <c r="A99" s="1"/>
      <c r="B99" s="4" t="s">
        <v>17</v>
      </c>
      <c r="C99" s="1"/>
      <c r="D99" s="4"/>
      <c r="E99" s="4" t="s">
        <v>18</v>
      </c>
      <c r="F99" s="4"/>
      <c r="G99" s="4"/>
      <c r="H99" s="4" t="s">
        <v>18</v>
      </c>
      <c r="I99" s="4"/>
      <c r="J99" s="1"/>
      <c r="K99" s="4" t="s">
        <v>19</v>
      </c>
      <c r="L99" s="1"/>
      <c r="M99" s="1"/>
      <c r="N99" s="4" t="s">
        <v>20</v>
      </c>
      <c r="O99" s="4"/>
      <c r="P99" s="4" t="s">
        <v>21</v>
      </c>
      <c r="Q99" s="1"/>
      <c r="R99" s="1"/>
      <c r="S99" s="1"/>
      <c r="T99" s="1"/>
      <c r="U99" s="1"/>
      <c r="V99" s="1"/>
      <c r="W99" s="4" t="s">
        <v>22</v>
      </c>
      <c r="X99" s="4" t="s">
        <v>22</v>
      </c>
      <c r="Y99" s="4" t="s">
        <v>23</v>
      </c>
      <c r="Z99" s="4" t="s">
        <v>24</v>
      </c>
      <c r="AA99" s="1"/>
      <c r="AB99" s="1"/>
      <c r="AC99" s="4" t="s">
        <v>23</v>
      </c>
      <c r="AD99" s="1"/>
      <c r="AE99" s="1"/>
      <c r="AF99" s="4" t="s">
        <v>25</v>
      </c>
      <c r="AG99" s="1"/>
      <c r="AH99" s="6">
        <v>0.5</v>
      </c>
      <c r="AI99" s="6"/>
      <c r="AJ99" s="6">
        <v>0.75</v>
      </c>
      <c r="AK99" s="6"/>
      <c r="AL99" s="6">
        <v>0.8</v>
      </c>
      <c r="AM99" s="6"/>
      <c r="AN99" s="6">
        <v>0.81</v>
      </c>
      <c r="AO99" s="6"/>
      <c r="AP99" s="6">
        <v>0.82</v>
      </c>
      <c r="AQ99" s="6"/>
      <c r="AR99" s="6">
        <v>0.83</v>
      </c>
      <c r="AS99" s="6"/>
      <c r="AT99" s="5">
        <v>0.84</v>
      </c>
      <c r="AU99" s="1"/>
      <c r="AV99" s="5">
        <v>0.85</v>
      </c>
      <c r="AW99" s="1"/>
      <c r="AX99" s="5">
        <v>0.86</v>
      </c>
      <c r="AY99" s="1"/>
      <c r="AZ99" s="5">
        <v>0.87</v>
      </c>
      <c r="BA99" s="1"/>
      <c r="BB99" s="5">
        <v>0.88</v>
      </c>
      <c r="BC99" s="1"/>
      <c r="BD99" s="5">
        <v>0.89</v>
      </c>
      <c r="BE99" s="1"/>
      <c r="BF99" s="5">
        <v>0.9</v>
      </c>
      <c r="BG99" s="1"/>
      <c r="BH99" s="5">
        <v>0.91</v>
      </c>
      <c r="BI99" s="1"/>
      <c r="BJ99" s="5">
        <v>0.92</v>
      </c>
      <c r="BK99" s="1"/>
      <c r="BL99" s="5">
        <v>0.93</v>
      </c>
      <c r="BM99" s="1"/>
      <c r="BN99" s="5">
        <v>0.94</v>
      </c>
      <c r="BO99" s="1"/>
      <c r="BP99" s="5">
        <v>0.95</v>
      </c>
      <c r="BQ99" s="1"/>
      <c r="BR99" s="5">
        <v>0.96</v>
      </c>
      <c r="BS99" s="1"/>
      <c r="BT99" s="5">
        <v>0.97</v>
      </c>
      <c r="BU99" s="1"/>
      <c r="BV99" s="5">
        <v>0.98</v>
      </c>
      <c r="BW99" s="1"/>
      <c r="BX99" s="5">
        <v>0.99</v>
      </c>
      <c r="BY99" s="1"/>
      <c r="BZ99" s="5">
        <v>0.999</v>
      </c>
      <c r="CA99" s="1"/>
      <c r="CB99" s="1">
        <v>1</v>
      </c>
      <c r="CC99" s="1"/>
      <c r="CD99" s="1"/>
      <c r="CE99" s="1"/>
      <c r="CH99" s="4">
        <v>0.5</v>
      </c>
      <c r="CI99" s="4"/>
      <c r="CJ99" s="4">
        <v>0.75</v>
      </c>
      <c r="CK99" s="4"/>
      <c r="CL99" s="4">
        <v>0.8</v>
      </c>
      <c r="CM99" s="4"/>
      <c r="CN99" s="4">
        <v>0.81</v>
      </c>
      <c r="CO99" s="4"/>
      <c r="CP99" s="4">
        <v>0.82</v>
      </c>
      <c r="CQ99" s="4"/>
      <c r="CR99" s="4">
        <v>0.83</v>
      </c>
      <c r="CS99" s="4"/>
      <c r="CT99" s="4">
        <v>0.84</v>
      </c>
      <c r="CU99" s="4"/>
      <c r="CV99" s="4">
        <v>0.85</v>
      </c>
      <c r="CW99" s="4"/>
      <c r="CX99" s="4">
        <v>0.86</v>
      </c>
      <c r="CY99" s="4"/>
      <c r="CZ99" s="5">
        <v>0.87</v>
      </c>
      <c r="DA99" s="1"/>
      <c r="DB99" s="5">
        <v>0.88</v>
      </c>
      <c r="DC99" s="1"/>
      <c r="DD99" s="5">
        <v>0.89</v>
      </c>
      <c r="DE99" s="1"/>
      <c r="DF99" s="5">
        <v>0.9</v>
      </c>
      <c r="DG99" s="1"/>
      <c r="DH99" s="5">
        <v>0.91</v>
      </c>
      <c r="DI99" s="1"/>
      <c r="DJ99" s="5">
        <v>0.92</v>
      </c>
      <c r="DK99" s="1"/>
      <c r="DL99" s="5">
        <v>0.93</v>
      </c>
      <c r="DM99" s="1"/>
      <c r="DN99" s="5">
        <v>0.94</v>
      </c>
      <c r="DO99" s="1"/>
      <c r="DP99" s="5">
        <v>0.95</v>
      </c>
      <c r="DQ99" s="1"/>
      <c r="DR99" s="5">
        <v>0.96</v>
      </c>
      <c r="DS99" s="1"/>
      <c r="DT99" s="5">
        <v>0.97</v>
      </c>
      <c r="DU99" s="1"/>
      <c r="DV99" s="5">
        <v>0.98</v>
      </c>
      <c r="DW99" s="1"/>
      <c r="DX99" s="5">
        <v>0.99</v>
      </c>
      <c r="DY99" s="1"/>
      <c r="DZ99" s="5">
        <v>0.999</v>
      </c>
      <c r="EA99" s="1"/>
      <c r="EB99" s="1">
        <v>1</v>
      </c>
      <c r="EC99" s="1"/>
      <c r="EH99" s="7">
        <v>0.5</v>
      </c>
      <c r="EI99" s="7">
        <v>0.75</v>
      </c>
      <c r="EJ99" s="7">
        <v>0.8</v>
      </c>
      <c r="EK99" s="7">
        <v>0.81</v>
      </c>
      <c r="EL99" s="7">
        <v>0.82</v>
      </c>
      <c r="EM99" s="7">
        <v>0.83</v>
      </c>
      <c r="EN99" s="7">
        <v>0.84</v>
      </c>
      <c r="EO99" s="7">
        <v>0.85</v>
      </c>
      <c r="EP99" s="7">
        <v>0.86</v>
      </c>
      <c r="EQ99" s="7">
        <v>0.87</v>
      </c>
      <c r="ER99" s="7">
        <v>0.88</v>
      </c>
      <c r="ES99" s="7">
        <v>0.89</v>
      </c>
      <c r="ET99" s="7">
        <v>0.9</v>
      </c>
      <c r="EU99" s="7">
        <v>0.91</v>
      </c>
      <c r="EV99" s="7">
        <v>0.92</v>
      </c>
      <c r="EW99" s="7">
        <v>0.93</v>
      </c>
      <c r="EX99" s="7">
        <v>0.94</v>
      </c>
      <c r="EY99" s="7">
        <v>0.95</v>
      </c>
      <c r="EZ99" s="7">
        <v>0.96</v>
      </c>
      <c r="FA99" s="7">
        <v>0.97</v>
      </c>
      <c r="FB99" s="7">
        <v>0.98</v>
      </c>
      <c r="FC99" s="7">
        <v>0.99</v>
      </c>
      <c r="FD99" s="7">
        <v>0.999</v>
      </c>
      <c r="FE99" s="8">
        <v>1</v>
      </c>
      <c r="FG99" s="7">
        <v>0.5</v>
      </c>
      <c r="FH99" s="7">
        <v>0.75</v>
      </c>
      <c r="FI99" s="7">
        <v>0.8</v>
      </c>
      <c r="FJ99" s="7">
        <v>0.81</v>
      </c>
      <c r="FK99" s="7">
        <v>0.82</v>
      </c>
      <c r="FL99" s="7">
        <v>0.83</v>
      </c>
      <c r="FM99" s="7">
        <v>0.84</v>
      </c>
      <c r="FN99" s="7">
        <v>0.85</v>
      </c>
      <c r="FO99" s="7">
        <v>0.86</v>
      </c>
      <c r="FP99" s="7">
        <v>0.87</v>
      </c>
      <c r="FQ99" s="7">
        <v>0.88</v>
      </c>
      <c r="FR99" s="7">
        <v>0.89</v>
      </c>
      <c r="FS99" s="7">
        <v>0.9</v>
      </c>
      <c r="FT99" s="7">
        <v>0.91</v>
      </c>
      <c r="FU99" s="7">
        <v>0.92</v>
      </c>
      <c r="FV99" s="7">
        <v>0.93</v>
      </c>
      <c r="FW99" s="7">
        <v>0.94</v>
      </c>
      <c r="FX99" s="7">
        <v>0.95</v>
      </c>
      <c r="FY99" s="7">
        <v>0.96</v>
      </c>
      <c r="FZ99" s="7">
        <v>0.97</v>
      </c>
      <c r="GA99" s="7">
        <v>0.98</v>
      </c>
      <c r="GB99" s="7">
        <v>0.99</v>
      </c>
      <c r="GC99" s="7">
        <v>0.999</v>
      </c>
      <c r="GD99" s="8">
        <v>1</v>
      </c>
      <c r="GF99" s="7">
        <v>0.5</v>
      </c>
      <c r="GG99" s="7">
        <v>0.75</v>
      </c>
      <c r="GH99" s="7">
        <v>0.8</v>
      </c>
      <c r="GI99" s="7">
        <v>0.81</v>
      </c>
      <c r="GJ99" s="7">
        <v>0.82</v>
      </c>
      <c r="GK99" s="7">
        <v>0.83</v>
      </c>
      <c r="GL99" s="7">
        <v>0.84</v>
      </c>
      <c r="GM99" s="7">
        <v>0.85</v>
      </c>
      <c r="GN99" s="7">
        <v>0.86</v>
      </c>
      <c r="GO99" s="7">
        <v>0.87</v>
      </c>
      <c r="GP99" s="7">
        <v>0.88</v>
      </c>
      <c r="GQ99" s="7">
        <v>0.89</v>
      </c>
      <c r="GR99" s="7">
        <v>0.9</v>
      </c>
      <c r="GS99" s="7">
        <v>0.91</v>
      </c>
      <c r="GT99" s="7">
        <v>0.92</v>
      </c>
      <c r="GU99" s="7">
        <v>0.93</v>
      </c>
      <c r="GV99" s="7">
        <v>0.94</v>
      </c>
      <c r="GW99" s="7">
        <v>0.95</v>
      </c>
      <c r="GX99" s="7">
        <v>0.96</v>
      </c>
      <c r="GY99" s="7">
        <v>0.97</v>
      </c>
      <c r="GZ99" s="7">
        <v>0.98</v>
      </c>
      <c r="HA99" s="7">
        <v>0.99</v>
      </c>
      <c r="HB99" s="7">
        <v>0.999</v>
      </c>
      <c r="HC99" s="1">
        <v>1</v>
      </c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X99" s="2"/>
      <c r="JW99" s="2"/>
      <c r="JX99" s="1" t="s">
        <v>27</v>
      </c>
      <c r="JY99" s="1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</row>
    <row r="100" spans="1:314">
      <c r="A100" s="4" t="s">
        <v>28</v>
      </c>
      <c r="B100" s="5" t="s">
        <v>29</v>
      </c>
      <c r="C100" s="5" t="s">
        <v>30</v>
      </c>
      <c r="D100" s="9" t="s">
        <v>31</v>
      </c>
      <c r="E100" s="10"/>
      <c r="F100" s="9" t="s">
        <v>32</v>
      </c>
      <c r="G100" s="9" t="s">
        <v>33</v>
      </c>
      <c r="H100" s="9"/>
      <c r="I100" s="9"/>
      <c r="J100" s="1"/>
      <c r="K100" s="5" t="s">
        <v>29</v>
      </c>
      <c r="L100" s="5" t="s">
        <v>30</v>
      </c>
      <c r="M100" s="4" t="s">
        <v>31</v>
      </c>
      <c r="N100" s="5" t="s">
        <v>29</v>
      </c>
      <c r="O100" s="5" t="s">
        <v>30</v>
      </c>
      <c r="P100" s="5" t="s">
        <v>29</v>
      </c>
      <c r="Q100" s="5" t="s">
        <v>30</v>
      </c>
      <c r="R100" s="4" t="s">
        <v>31</v>
      </c>
      <c r="S100" s="9" t="s">
        <v>32</v>
      </c>
      <c r="T100" s="9" t="s">
        <v>33</v>
      </c>
      <c r="U100" s="1"/>
      <c r="V100" s="1"/>
      <c r="W100" s="1"/>
      <c r="X100" s="1"/>
      <c r="Y100" s="1"/>
      <c r="Z100" s="5" t="s">
        <v>29</v>
      </c>
      <c r="AA100" s="5" t="s">
        <v>30</v>
      </c>
      <c r="AB100" s="1"/>
      <c r="AC100" s="1"/>
      <c r="AD100" s="1"/>
      <c r="AE100" s="1"/>
      <c r="AF100" s="1"/>
      <c r="AG100" s="1"/>
      <c r="AH100" s="5" t="s">
        <v>29</v>
      </c>
      <c r="AI100" s="5" t="s">
        <v>30</v>
      </c>
      <c r="AJ100" s="5" t="s">
        <v>29</v>
      </c>
      <c r="AK100" s="5" t="s">
        <v>30</v>
      </c>
      <c r="AL100" s="5" t="s">
        <v>29</v>
      </c>
      <c r="AM100" s="5" t="s">
        <v>30</v>
      </c>
      <c r="AN100" s="5" t="s">
        <v>29</v>
      </c>
      <c r="AO100" s="5" t="s">
        <v>30</v>
      </c>
      <c r="AP100" s="5" t="s">
        <v>29</v>
      </c>
      <c r="AQ100" s="5" t="s">
        <v>30</v>
      </c>
      <c r="AR100" s="5" t="s">
        <v>29</v>
      </c>
      <c r="AS100" s="5" t="s">
        <v>30</v>
      </c>
      <c r="AT100" s="5" t="s">
        <v>29</v>
      </c>
      <c r="AU100" s="5" t="s">
        <v>30</v>
      </c>
      <c r="AV100" s="5" t="s">
        <v>29</v>
      </c>
      <c r="AW100" s="5" t="s">
        <v>30</v>
      </c>
      <c r="AX100" s="5" t="s">
        <v>29</v>
      </c>
      <c r="AY100" s="5" t="s">
        <v>30</v>
      </c>
      <c r="AZ100" s="5" t="s">
        <v>29</v>
      </c>
      <c r="BA100" s="5" t="s">
        <v>30</v>
      </c>
      <c r="BB100" s="5" t="s">
        <v>29</v>
      </c>
      <c r="BC100" s="5" t="s">
        <v>30</v>
      </c>
      <c r="BD100" s="5" t="s">
        <v>29</v>
      </c>
      <c r="BE100" s="5" t="s">
        <v>30</v>
      </c>
      <c r="BF100" s="5" t="s">
        <v>29</v>
      </c>
      <c r="BG100" s="5" t="s">
        <v>30</v>
      </c>
      <c r="BH100" s="5" t="s">
        <v>29</v>
      </c>
      <c r="BI100" s="5" t="s">
        <v>30</v>
      </c>
      <c r="BJ100" s="5" t="s">
        <v>29</v>
      </c>
      <c r="BK100" s="5" t="s">
        <v>30</v>
      </c>
      <c r="BL100" s="5" t="s">
        <v>29</v>
      </c>
      <c r="BM100" s="5" t="s">
        <v>30</v>
      </c>
      <c r="BN100" s="5" t="s">
        <v>29</v>
      </c>
      <c r="BO100" s="5" t="s">
        <v>30</v>
      </c>
      <c r="BP100" s="5" t="s">
        <v>29</v>
      </c>
      <c r="BQ100" s="5" t="s">
        <v>30</v>
      </c>
      <c r="BR100" s="5" t="s">
        <v>29</v>
      </c>
      <c r="BS100" s="5" t="s">
        <v>30</v>
      </c>
      <c r="BT100" s="5" t="s">
        <v>29</v>
      </c>
      <c r="BU100" s="5" t="s">
        <v>30</v>
      </c>
      <c r="BV100" s="5" t="s">
        <v>29</v>
      </c>
      <c r="BW100" s="5" t="s">
        <v>30</v>
      </c>
      <c r="BX100" s="5" t="s">
        <v>29</v>
      </c>
      <c r="BY100" s="5" t="s">
        <v>30</v>
      </c>
      <c r="BZ100" s="5" t="s">
        <v>29</v>
      </c>
      <c r="CA100" s="5" t="s">
        <v>30</v>
      </c>
      <c r="CB100" s="5" t="s">
        <v>29</v>
      </c>
      <c r="CC100" s="5" t="s">
        <v>30</v>
      </c>
      <c r="CD100" s="1"/>
      <c r="CE100" s="1"/>
      <c r="CH100" s="5" t="s">
        <v>29</v>
      </c>
      <c r="CI100" s="5" t="s">
        <v>30</v>
      </c>
      <c r="CJ100" s="5" t="s">
        <v>29</v>
      </c>
      <c r="CK100" s="5" t="s">
        <v>30</v>
      </c>
      <c r="CL100" s="5" t="s">
        <v>29</v>
      </c>
      <c r="CM100" s="5" t="s">
        <v>30</v>
      </c>
      <c r="CN100" s="5" t="s">
        <v>29</v>
      </c>
      <c r="CO100" s="5" t="s">
        <v>30</v>
      </c>
      <c r="CP100" s="5" t="s">
        <v>29</v>
      </c>
      <c r="CQ100" s="5" t="s">
        <v>30</v>
      </c>
      <c r="CR100" s="5" t="s">
        <v>29</v>
      </c>
      <c r="CS100" s="5" t="s">
        <v>30</v>
      </c>
      <c r="CT100" s="5" t="s">
        <v>29</v>
      </c>
      <c r="CU100" s="5" t="s">
        <v>30</v>
      </c>
      <c r="CV100" s="5" t="s">
        <v>29</v>
      </c>
      <c r="CW100" s="5" t="s">
        <v>30</v>
      </c>
      <c r="CX100" s="5" t="s">
        <v>29</v>
      </c>
      <c r="CY100" s="5" t="s">
        <v>30</v>
      </c>
      <c r="CZ100" s="5" t="s">
        <v>29</v>
      </c>
      <c r="DA100" s="5" t="s">
        <v>30</v>
      </c>
      <c r="DB100" s="5" t="s">
        <v>29</v>
      </c>
      <c r="DC100" s="5" t="s">
        <v>30</v>
      </c>
      <c r="DD100" s="5" t="s">
        <v>29</v>
      </c>
      <c r="DE100" s="5" t="s">
        <v>30</v>
      </c>
      <c r="DF100" s="5" t="s">
        <v>29</v>
      </c>
      <c r="DG100" s="5" t="s">
        <v>30</v>
      </c>
      <c r="DH100" s="5" t="s">
        <v>29</v>
      </c>
      <c r="DI100" s="5" t="s">
        <v>30</v>
      </c>
      <c r="DJ100" s="5" t="s">
        <v>29</v>
      </c>
      <c r="DK100" s="5" t="s">
        <v>30</v>
      </c>
      <c r="DL100" s="5" t="s">
        <v>29</v>
      </c>
      <c r="DM100" s="5" t="s">
        <v>30</v>
      </c>
      <c r="DN100" s="5" t="s">
        <v>29</v>
      </c>
      <c r="DO100" s="5" t="s">
        <v>30</v>
      </c>
      <c r="DP100" s="5" t="s">
        <v>29</v>
      </c>
      <c r="DQ100" s="5" t="s">
        <v>30</v>
      </c>
      <c r="DR100" s="5" t="s">
        <v>29</v>
      </c>
      <c r="DS100" s="5" t="s">
        <v>30</v>
      </c>
      <c r="DT100" s="5" t="s">
        <v>29</v>
      </c>
      <c r="DU100" s="5" t="s">
        <v>30</v>
      </c>
      <c r="DV100" s="5" t="s">
        <v>29</v>
      </c>
      <c r="DW100" s="5" t="s">
        <v>30</v>
      </c>
      <c r="DX100" s="5" t="s">
        <v>29</v>
      </c>
      <c r="DY100" s="5" t="s">
        <v>30</v>
      </c>
      <c r="DZ100" s="5" t="s">
        <v>29</v>
      </c>
      <c r="EA100" s="5" t="s">
        <v>30</v>
      </c>
      <c r="EB100" s="5" t="s">
        <v>29</v>
      </c>
      <c r="EC100" s="5" t="s">
        <v>30</v>
      </c>
      <c r="ED100" s="9" t="s">
        <v>31</v>
      </c>
      <c r="EE100" s="9" t="s">
        <v>32</v>
      </c>
      <c r="EF100" s="9" t="s">
        <v>33</v>
      </c>
      <c r="EH100" s="5" t="s">
        <v>29</v>
      </c>
      <c r="EI100" s="5" t="s">
        <v>29</v>
      </c>
      <c r="EJ100" s="5" t="s">
        <v>29</v>
      </c>
      <c r="EK100" s="5" t="s">
        <v>29</v>
      </c>
      <c r="EL100" s="5" t="s">
        <v>29</v>
      </c>
      <c r="EM100" s="5" t="s">
        <v>29</v>
      </c>
      <c r="EN100" s="5" t="s">
        <v>29</v>
      </c>
      <c r="EO100" s="5" t="s">
        <v>29</v>
      </c>
      <c r="EP100" s="5" t="s">
        <v>29</v>
      </c>
      <c r="EQ100" s="5" t="s">
        <v>29</v>
      </c>
      <c r="ER100" s="5" t="s">
        <v>29</v>
      </c>
      <c r="ES100" s="5" t="s">
        <v>29</v>
      </c>
      <c r="ET100" s="5" t="s">
        <v>29</v>
      </c>
      <c r="EU100" s="5" t="s">
        <v>29</v>
      </c>
      <c r="EV100" s="5" t="s">
        <v>29</v>
      </c>
      <c r="EW100" s="5" t="s">
        <v>29</v>
      </c>
      <c r="EX100" s="5" t="s">
        <v>29</v>
      </c>
      <c r="EY100" s="5" t="s">
        <v>29</v>
      </c>
      <c r="EZ100" s="5" t="s">
        <v>29</v>
      </c>
      <c r="FA100" s="5" t="s">
        <v>29</v>
      </c>
      <c r="FB100" s="5" t="s">
        <v>29</v>
      </c>
      <c r="FC100" s="5" t="s">
        <v>29</v>
      </c>
      <c r="FD100" s="5" t="s">
        <v>29</v>
      </c>
      <c r="FE100" s="5" t="s">
        <v>29</v>
      </c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X100" s="2"/>
      <c r="JW100" s="2"/>
      <c r="JX100" s="5" t="s">
        <v>29</v>
      </c>
      <c r="JY100" s="1" t="s">
        <v>31</v>
      </c>
      <c r="JZ100" s="9" t="s">
        <v>32</v>
      </c>
      <c r="KA100" s="9" t="s">
        <v>33</v>
      </c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</row>
    <row r="101" spans="1:314">
      <c r="A101" s="7">
        <v>5</v>
      </c>
      <c r="B101" s="7">
        <v>49995</v>
      </c>
      <c r="C101" s="7">
        <v>2499500025</v>
      </c>
      <c r="D101" s="11">
        <f>C101-B101*B101</f>
        <v>0</v>
      </c>
      <c r="E101" s="11">
        <f>B101/(K101*A101)</f>
        <v>0.99990000000000001</v>
      </c>
      <c r="F101" s="11">
        <f>B101-2.68*SQRT(D101)/SQRT(100)</f>
        <v>49995</v>
      </c>
      <c r="G101" s="11">
        <f>B101+2.68*SQRT(D101)/SQRT(100)</f>
        <v>49995</v>
      </c>
      <c r="H101" s="11">
        <f>F101/(K101*A101)</f>
        <v>0.99990000000000001</v>
      </c>
      <c r="I101" s="11">
        <f>G101/(A101*K101)</f>
        <v>0.99990000000000001</v>
      </c>
      <c r="J101" s="1"/>
      <c r="K101" s="7">
        <v>10000</v>
      </c>
      <c r="L101" s="7">
        <v>100000000</v>
      </c>
      <c r="M101" s="1"/>
      <c r="N101" s="7">
        <v>90949.83</v>
      </c>
      <c r="O101" s="7">
        <v>9968978.4499999993</v>
      </c>
      <c r="P101" s="7">
        <v>3348.52</v>
      </c>
      <c r="Q101" s="7">
        <v>11781254.66</v>
      </c>
      <c r="R101" s="11">
        <f t="shared" ref="R101:R120" si="258">Q101-P101*P101</f>
        <v>568668.46959999949</v>
      </c>
      <c r="S101" s="11">
        <f>P101-2.68*SQRT(R101)/SQRT(100)</f>
        <v>3146.4209050971522</v>
      </c>
      <c r="T101" s="11">
        <f>P101+2.68*SQRT(R101)/SQRT(100)</f>
        <v>3550.6190949028478</v>
      </c>
      <c r="U101" s="1"/>
      <c r="V101" s="1"/>
      <c r="W101" s="5">
        <v>2.46</v>
      </c>
      <c r="X101" s="5">
        <f t="shared" ref="X101:X120" si="259">W101/K101</f>
        <v>2.4600000000000002E-4</v>
      </c>
      <c r="Y101" s="5">
        <f t="shared" ref="Y101:Y120" si="260">AC101/(K101*A101)</f>
        <v>9.7704400000000011E-2</v>
      </c>
      <c r="Z101" s="5">
        <v>16742.599999999999</v>
      </c>
      <c r="AA101" s="5">
        <v>294531366.5</v>
      </c>
      <c r="AB101" s="1"/>
      <c r="AC101" s="5">
        <v>4885.22</v>
      </c>
      <c r="AD101" s="1"/>
      <c r="AE101" s="1"/>
      <c r="AF101" s="5">
        <v>4.9468170000000002</v>
      </c>
      <c r="AG101" s="12">
        <v>7.5231481481481487E-5</v>
      </c>
      <c r="AH101" s="5">
        <v>1.05</v>
      </c>
      <c r="AI101" s="5">
        <v>1.1499999999999999</v>
      </c>
      <c r="AJ101" s="5">
        <v>4.45</v>
      </c>
      <c r="AK101" s="5">
        <v>30.43</v>
      </c>
      <c r="AL101" s="5">
        <v>9.24</v>
      </c>
      <c r="AM101" s="5">
        <v>145.58000000000001</v>
      </c>
      <c r="AN101" s="5">
        <v>10.82</v>
      </c>
      <c r="AO101" s="5">
        <v>206.64</v>
      </c>
      <c r="AP101" s="5">
        <v>12.3</v>
      </c>
      <c r="AQ101" s="5">
        <v>255.46</v>
      </c>
      <c r="AR101" s="5">
        <v>14.35</v>
      </c>
      <c r="AS101" s="5">
        <v>325.41000000000003</v>
      </c>
      <c r="AT101" s="5">
        <v>17.510000000000002</v>
      </c>
      <c r="AU101" s="5">
        <v>516.83000000000004</v>
      </c>
      <c r="AV101" s="5">
        <v>22.49</v>
      </c>
      <c r="AW101" s="5">
        <v>891.59</v>
      </c>
      <c r="AX101" s="5">
        <v>27.46</v>
      </c>
      <c r="AY101" s="5">
        <v>1228.6400000000001</v>
      </c>
      <c r="AZ101" s="5">
        <v>32.450000000000003</v>
      </c>
      <c r="BA101" s="5">
        <v>1577.97</v>
      </c>
      <c r="BB101" s="5">
        <v>43.47</v>
      </c>
      <c r="BC101" s="5">
        <v>2752.45</v>
      </c>
      <c r="BD101" s="5">
        <v>53.01</v>
      </c>
      <c r="BE101" s="5">
        <v>4397.6499999999996</v>
      </c>
      <c r="BF101" s="5">
        <v>73.7</v>
      </c>
      <c r="BG101" s="5">
        <v>8075.48</v>
      </c>
      <c r="BH101" s="5">
        <v>84.99</v>
      </c>
      <c r="BI101" s="5">
        <v>10226.59</v>
      </c>
      <c r="BJ101" s="5">
        <v>124.36</v>
      </c>
      <c r="BK101" s="5">
        <v>22341.88</v>
      </c>
      <c r="BL101" s="5">
        <v>159.85</v>
      </c>
      <c r="BM101" s="7">
        <v>38842.79</v>
      </c>
      <c r="BN101" s="7">
        <v>217.12</v>
      </c>
      <c r="BO101" s="7">
        <v>76057.899999999994</v>
      </c>
      <c r="BP101" s="7">
        <v>311.01</v>
      </c>
      <c r="BQ101" s="7">
        <v>164995.41</v>
      </c>
      <c r="BR101" s="7">
        <v>714.41</v>
      </c>
      <c r="BS101" s="7">
        <v>1095232.99</v>
      </c>
      <c r="BT101" s="7">
        <v>1127.33</v>
      </c>
      <c r="BU101" s="7">
        <v>2717876.57</v>
      </c>
      <c r="BV101" s="7">
        <v>2164.0714290000001</v>
      </c>
      <c r="BW101" s="7">
        <v>9350497.0309999995</v>
      </c>
      <c r="BX101" s="7">
        <v>3495.1374999999998</v>
      </c>
      <c r="BY101" s="7">
        <v>20468356.760000002</v>
      </c>
      <c r="BZ101" s="7">
        <v>5277.4285710000004</v>
      </c>
      <c r="CA101" s="7">
        <v>31772951.43</v>
      </c>
      <c r="CB101" s="7">
        <v>6044</v>
      </c>
      <c r="CC101" s="7">
        <v>38641145</v>
      </c>
      <c r="CD101" s="1"/>
      <c r="CE101" s="1"/>
      <c r="CF101" s="1"/>
      <c r="CG101" s="1"/>
      <c r="CH101" s="7">
        <v>2.16</v>
      </c>
      <c r="CI101" s="7">
        <v>6.96</v>
      </c>
      <c r="CJ101" s="7">
        <v>20.07</v>
      </c>
      <c r="CK101" s="7">
        <v>669.55</v>
      </c>
      <c r="CL101" s="7">
        <v>44.15</v>
      </c>
      <c r="CM101" s="7">
        <v>3465.63</v>
      </c>
      <c r="CN101" s="7">
        <v>52.01</v>
      </c>
      <c r="CO101" s="7">
        <v>4948.59</v>
      </c>
      <c r="CP101" s="7">
        <v>59.46</v>
      </c>
      <c r="CQ101" s="7">
        <v>6156.8</v>
      </c>
      <c r="CR101" s="7">
        <v>69.760000000000005</v>
      </c>
      <c r="CS101" s="7">
        <v>7862.48</v>
      </c>
      <c r="CT101" s="7">
        <v>85.64</v>
      </c>
      <c r="CU101" s="7">
        <v>12609.76</v>
      </c>
      <c r="CV101" s="7">
        <v>110.58</v>
      </c>
      <c r="CW101" s="7">
        <v>21882.18</v>
      </c>
      <c r="CX101" s="7">
        <v>135.26</v>
      </c>
      <c r="CY101" s="7">
        <v>30184.12</v>
      </c>
      <c r="CZ101" s="7">
        <v>160.30000000000001</v>
      </c>
      <c r="DA101" s="7">
        <v>38832.86</v>
      </c>
      <c r="DB101" s="7">
        <v>215.44</v>
      </c>
      <c r="DC101" s="7">
        <v>67967.12</v>
      </c>
      <c r="DD101" s="7">
        <v>263.27</v>
      </c>
      <c r="DE101" s="7">
        <v>109010.57</v>
      </c>
      <c r="DF101" s="7">
        <v>366.64</v>
      </c>
      <c r="DG101" s="7">
        <v>200556.82</v>
      </c>
      <c r="DH101" s="7">
        <v>422.95</v>
      </c>
      <c r="DI101" s="7">
        <v>253972.05</v>
      </c>
      <c r="DJ101" s="7">
        <v>619.89</v>
      </c>
      <c r="DK101" s="7">
        <v>556222.23</v>
      </c>
      <c r="DL101" s="7">
        <v>797.39</v>
      </c>
      <c r="DM101" s="7">
        <v>968034.19</v>
      </c>
      <c r="DN101" s="7">
        <v>1083.8</v>
      </c>
      <c r="DO101" s="7">
        <v>1897500.64</v>
      </c>
      <c r="DP101" s="7">
        <v>1553.17</v>
      </c>
      <c r="DQ101" s="7">
        <v>4119123.75</v>
      </c>
      <c r="DR101" s="7">
        <v>3570.1</v>
      </c>
      <c r="DS101" s="7">
        <v>27367320.699999999</v>
      </c>
      <c r="DT101" s="7">
        <v>5634.48</v>
      </c>
      <c r="DU101" s="7">
        <v>67921354.480000004</v>
      </c>
      <c r="DV101" s="7">
        <v>10818.28571</v>
      </c>
      <c r="DW101" s="7">
        <v>233719937.19999999</v>
      </c>
      <c r="DX101" s="7">
        <v>17473.662499999999</v>
      </c>
      <c r="DY101" s="7">
        <v>511631196.39999998</v>
      </c>
      <c r="DZ101" s="7">
        <v>26385.28571</v>
      </c>
      <c r="EA101" s="7">
        <v>794220644.70000005</v>
      </c>
      <c r="EB101" s="7">
        <v>30218</v>
      </c>
      <c r="EC101" s="7">
        <v>965907749</v>
      </c>
      <c r="ED101" s="11">
        <f>EC101-EB101*EB101</f>
        <v>52780225</v>
      </c>
      <c r="EE101" s="11">
        <f>EB101-2.68*SQRT(ED101)/SQRT(GD101)</f>
        <v>16450.489548941681</v>
      </c>
      <c r="EF101" s="11">
        <f>EB101+2.68*SQRT(ED101)/SQRT(GD101)</f>
        <v>43985.510451058319</v>
      </c>
      <c r="EG101" s="1"/>
      <c r="EH101" s="7">
        <v>70.277479999999997</v>
      </c>
      <c r="EI101" s="7">
        <v>93.24333</v>
      </c>
      <c r="EJ101" s="7">
        <v>97.898719999999997</v>
      </c>
      <c r="EK101" s="7">
        <v>98.300430000000006</v>
      </c>
      <c r="EL101" s="7">
        <v>99.45917</v>
      </c>
      <c r="EM101" s="7">
        <v>100.50955999999999</v>
      </c>
      <c r="EN101" s="7">
        <v>101.38142999999999</v>
      </c>
      <c r="EO101" s="7">
        <v>102.36951999999999</v>
      </c>
      <c r="EP101" s="7">
        <v>103.70845</v>
      </c>
      <c r="EQ101" s="7">
        <v>104.304</v>
      </c>
      <c r="ER101" s="7">
        <v>105.33172999999999</v>
      </c>
      <c r="ES101" s="7">
        <v>106.33172999999999</v>
      </c>
      <c r="ET101" s="7">
        <v>107.63512</v>
      </c>
      <c r="EU101" s="7">
        <v>108.41191000000001</v>
      </c>
      <c r="EV101" s="7">
        <v>109.90617</v>
      </c>
      <c r="EW101" s="7">
        <v>110.58172</v>
      </c>
      <c r="EX101" s="7">
        <v>111.69754</v>
      </c>
      <c r="EY101" s="7">
        <v>112.63091</v>
      </c>
      <c r="EZ101" s="7">
        <v>113.93561</v>
      </c>
      <c r="FA101" s="7">
        <v>114.72275</v>
      </c>
      <c r="FB101" s="7">
        <v>116.00427550000001</v>
      </c>
      <c r="FC101" s="7">
        <v>116.865775</v>
      </c>
      <c r="FD101" s="7">
        <v>117.8275714</v>
      </c>
      <c r="FE101" s="7">
        <v>117.834</v>
      </c>
      <c r="FF101" s="1"/>
      <c r="FG101" s="7">
        <v>100</v>
      </c>
      <c r="FH101" s="7">
        <v>100</v>
      </c>
      <c r="FI101" s="7">
        <v>100</v>
      </c>
      <c r="FJ101" s="7">
        <v>100</v>
      </c>
      <c r="FK101" s="7">
        <v>100</v>
      </c>
      <c r="FL101" s="7">
        <v>100</v>
      </c>
      <c r="FM101" s="7">
        <v>100</v>
      </c>
      <c r="FN101" s="7">
        <v>100</v>
      </c>
      <c r="FO101" s="7">
        <v>100</v>
      </c>
      <c r="FP101" s="7">
        <v>100</v>
      </c>
      <c r="FQ101" s="7">
        <v>100</v>
      </c>
      <c r="FR101" s="7">
        <v>100</v>
      </c>
      <c r="FS101" s="7">
        <v>100</v>
      </c>
      <c r="FT101" s="7">
        <v>100</v>
      </c>
      <c r="FU101" s="7">
        <v>100</v>
      </c>
      <c r="FV101" s="7">
        <v>100</v>
      </c>
      <c r="FW101" s="7">
        <v>100</v>
      </c>
      <c r="FX101" s="7">
        <v>100</v>
      </c>
      <c r="FY101" s="7">
        <v>100</v>
      </c>
      <c r="FZ101" s="7">
        <v>100</v>
      </c>
      <c r="GA101" s="7">
        <v>98</v>
      </c>
      <c r="GB101" s="7">
        <v>80</v>
      </c>
      <c r="GC101" s="7">
        <v>7</v>
      </c>
      <c r="GD101" s="7">
        <v>2</v>
      </c>
      <c r="GE101" s="1"/>
      <c r="GF101" s="7">
        <v>48844.59</v>
      </c>
      <c r="GG101" s="7">
        <v>35555.96</v>
      </c>
      <c r="GH101" s="7">
        <v>27091.84</v>
      </c>
      <c r="GI101" s="7">
        <v>25185.51</v>
      </c>
      <c r="GJ101" s="7">
        <v>23032.45</v>
      </c>
      <c r="GK101" s="7">
        <v>21011.74</v>
      </c>
      <c r="GL101" s="7">
        <v>18586.919999999998</v>
      </c>
      <c r="GM101" s="7">
        <v>16579.400000000001</v>
      </c>
      <c r="GN101" s="7">
        <v>14201.58</v>
      </c>
      <c r="GO101" s="7">
        <v>12224.34</v>
      </c>
      <c r="GP101" s="7">
        <v>9779.09</v>
      </c>
      <c r="GQ101" s="7">
        <v>8020.68</v>
      </c>
      <c r="GR101" s="7">
        <v>5984.83</v>
      </c>
      <c r="GS101" s="7">
        <v>4592.71</v>
      </c>
      <c r="GT101" s="7">
        <v>2962.01</v>
      </c>
      <c r="GU101" s="7">
        <v>2054.5700000000002</v>
      </c>
      <c r="GV101" s="7">
        <v>1157.0899999999999</v>
      </c>
      <c r="GW101" s="7">
        <v>706.84</v>
      </c>
      <c r="GX101" s="7">
        <v>283.12</v>
      </c>
      <c r="GY101" s="7">
        <v>136.61000000000001</v>
      </c>
      <c r="GZ101" s="7">
        <v>40.44897959</v>
      </c>
      <c r="HA101" s="7">
        <v>14.925000000000001</v>
      </c>
      <c r="HB101" s="7">
        <v>1.14285714</v>
      </c>
      <c r="HC101" s="7">
        <v>1</v>
      </c>
      <c r="HD101" s="1"/>
      <c r="HE101" s="7">
        <v>79467.600000000006</v>
      </c>
      <c r="HF101" s="7">
        <v>9962.68</v>
      </c>
      <c r="HG101" s="7">
        <v>1495.21</v>
      </c>
      <c r="HH101" s="7">
        <v>24.34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0</v>
      </c>
      <c r="HQ101" s="7">
        <v>0</v>
      </c>
      <c r="HR101" s="1"/>
      <c r="HT101" s="7">
        <v>6.4160193000000003</v>
      </c>
      <c r="HU101" s="7">
        <v>41.220052430000003</v>
      </c>
      <c r="HV101" s="1"/>
      <c r="HW101" s="13">
        <v>6.9444444444444439E-6</v>
      </c>
      <c r="HX101" s="13">
        <v>6.9444444444444439E-6</v>
      </c>
      <c r="HY101" s="13">
        <v>6.9444444444444439E-6</v>
      </c>
      <c r="HZ101" s="13">
        <v>6.9444444444444439E-6</v>
      </c>
      <c r="IA101" s="13">
        <v>6.9444444444444439E-6</v>
      </c>
      <c r="IB101" s="13">
        <v>8.101851851851852E-6</v>
      </c>
      <c r="IC101" s="13">
        <v>8.101851851851852E-6</v>
      </c>
      <c r="ID101" s="13">
        <v>9.2592592592592591E-6</v>
      </c>
      <c r="IE101" s="13">
        <v>8.101851851851852E-6</v>
      </c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S101" s="3">
        <f>EB101/IT101</f>
        <v>6.2433884297520663E-3</v>
      </c>
      <c r="IT101">
        <f>2*11*10*2*11*10*10*10</f>
        <v>4840000</v>
      </c>
      <c r="IV101" s="3">
        <f t="shared" ref="IV101:IV103" si="261">EE101/IT101</f>
        <v>3.3988614770540664E-3</v>
      </c>
      <c r="IW101" s="3">
        <f t="shared" ref="IW101:IW103" si="262">EF101/IT101</f>
        <v>9.0879153824500666E-3</v>
      </c>
      <c r="IY101" s="3">
        <f t="shared" ref="IY69:JN106" si="263">FG101/100</f>
        <v>1</v>
      </c>
      <c r="IZ101" s="3">
        <f t="shared" si="263"/>
        <v>1</v>
      </c>
      <c r="JA101" s="3">
        <f t="shared" si="263"/>
        <v>1</v>
      </c>
      <c r="JB101" s="3">
        <f t="shared" si="263"/>
        <v>1</v>
      </c>
      <c r="JC101" s="3">
        <f t="shared" si="263"/>
        <v>1</v>
      </c>
      <c r="JD101" s="3">
        <f t="shared" si="263"/>
        <v>1</v>
      </c>
      <c r="JE101" s="3">
        <f t="shared" si="263"/>
        <v>1</v>
      </c>
      <c r="JF101" s="3">
        <f t="shared" si="263"/>
        <v>1</v>
      </c>
      <c r="JG101" s="3">
        <f t="shared" si="263"/>
        <v>1</v>
      </c>
      <c r="JH101" s="3">
        <f t="shared" si="263"/>
        <v>1</v>
      </c>
      <c r="JI101" s="3">
        <f t="shared" si="263"/>
        <v>1</v>
      </c>
      <c r="JJ101" s="3">
        <f t="shared" si="263"/>
        <v>1</v>
      </c>
      <c r="JK101" s="3">
        <f t="shared" si="263"/>
        <v>1</v>
      </c>
      <c r="JL101" s="3">
        <f t="shared" si="263"/>
        <v>1</v>
      </c>
      <c r="JM101" s="3">
        <f t="shared" si="263"/>
        <v>1</v>
      </c>
      <c r="JN101" s="3">
        <f t="shared" si="263"/>
        <v>1</v>
      </c>
      <c r="JO101" s="3">
        <f t="shared" ref="JH101:JV130" si="264">FW101/100</f>
        <v>1</v>
      </c>
      <c r="JP101" s="3">
        <f t="shared" si="264"/>
        <v>1</v>
      </c>
      <c r="JQ101" s="3">
        <f t="shared" si="264"/>
        <v>1</v>
      </c>
      <c r="JR101" s="3">
        <f t="shared" si="264"/>
        <v>1</v>
      </c>
      <c r="JS101" s="3">
        <f t="shared" si="264"/>
        <v>0.98</v>
      </c>
      <c r="JT101" s="3">
        <f t="shared" si="264"/>
        <v>0.8</v>
      </c>
      <c r="JU101" s="3">
        <f t="shared" si="264"/>
        <v>7.0000000000000007E-2</v>
      </c>
      <c r="JV101" s="3">
        <f t="shared" si="264"/>
        <v>0.02</v>
      </c>
      <c r="JW101" s="14">
        <f>KA101/A101</f>
        <v>1.2957454321536077</v>
      </c>
      <c r="JX101" s="1">
        <f t="shared" ref="JX101:JX120" si="265">HT101</f>
        <v>6.4160193000000003</v>
      </c>
      <c r="JY101" s="1">
        <f t="shared" ref="JY101:JY120" si="266">HU101-HT101*HT101</f>
        <v>5.4748772027508608E-2</v>
      </c>
      <c r="JZ101" s="11">
        <f>JX101-2.68*SQRT(JY101)/SQRT(100)</f>
        <v>6.3533114392319616</v>
      </c>
      <c r="KA101" s="11">
        <f>JX101+2.68*SQRT(JY101)/SQRT(100)</f>
        <v>6.478727160768039</v>
      </c>
      <c r="KB101" s="3">
        <f>JZ101/A101</f>
        <v>1.2706622878463922</v>
      </c>
      <c r="KC101" s="3">
        <f t="shared" ref="KC101:KC120" si="267">JX101/A101</f>
        <v>1.28320386</v>
      </c>
      <c r="KD101" s="3">
        <v>1</v>
      </c>
      <c r="KE101" s="3">
        <f>GF101/$KD101</f>
        <v>48844.59</v>
      </c>
      <c r="KF101" s="3">
        <f t="shared" ref="KF101:KU116" si="268">GG101/$KD101</f>
        <v>35555.96</v>
      </c>
      <c r="KG101" s="3">
        <f t="shared" si="268"/>
        <v>27091.84</v>
      </c>
      <c r="KH101" s="3">
        <f t="shared" si="268"/>
        <v>25185.51</v>
      </c>
      <c r="KI101" s="3">
        <f t="shared" si="268"/>
        <v>23032.45</v>
      </c>
      <c r="KJ101" s="3">
        <f t="shared" si="268"/>
        <v>21011.74</v>
      </c>
      <c r="KK101" s="3">
        <f t="shared" si="268"/>
        <v>18586.919999999998</v>
      </c>
      <c r="KL101" s="3">
        <f t="shared" si="268"/>
        <v>16579.400000000001</v>
      </c>
      <c r="KM101" s="3">
        <f t="shared" si="268"/>
        <v>14201.58</v>
      </c>
      <c r="KN101" s="3">
        <f t="shared" si="268"/>
        <v>12224.34</v>
      </c>
      <c r="KO101" s="3">
        <f t="shared" si="268"/>
        <v>9779.09</v>
      </c>
      <c r="KP101" s="3">
        <f t="shared" si="268"/>
        <v>8020.68</v>
      </c>
      <c r="KQ101" s="3">
        <f t="shared" si="268"/>
        <v>5984.83</v>
      </c>
      <c r="KR101" s="3">
        <f t="shared" si="268"/>
        <v>4592.71</v>
      </c>
      <c r="KS101" s="3">
        <f t="shared" si="268"/>
        <v>2962.01</v>
      </c>
      <c r="KT101" s="3">
        <f t="shared" si="268"/>
        <v>2054.5700000000002</v>
      </c>
      <c r="KU101" s="3">
        <f t="shared" si="268"/>
        <v>1157.0899999999999</v>
      </c>
      <c r="KV101" s="3">
        <f t="shared" ref="KV101:LB120" si="269">GW101/$KD101</f>
        <v>706.84</v>
      </c>
      <c r="KW101" s="3">
        <f t="shared" si="269"/>
        <v>283.12</v>
      </c>
      <c r="KX101" s="3">
        <f t="shared" si="269"/>
        <v>136.61000000000001</v>
      </c>
      <c r="KY101" s="3">
        <f t="shared" si="269"/>
        <v>40.44897959</v>
      </c>
      <c r="KZ101" s="3">
        <f t="shared" si="269"/>
        <v>14.925000000000001</v>
      </c>
      <c r="LA101" s="3">
        <f t="shared" si="269"/>
        <v>1.14285714</v>
      </c>
      <c r="LB101" s="3">
        <v>1</v>
      </c>
    </row>
    <row r="102" spans="1:314">
      <c r="A102" s="7">
        <v>10</v>
      </c>
      <c r="B102" s="7">
        <v>99990</v>
      </c>
      <c r="C102" s="7">
        <v>9998000100</v>
      </c>
      <c r="D102" s="11">
        <f t="shared" ref="D102:D120" si="270">C102-B102*B102</f>
        <v>0</v>
      </c>
      <c r="E102" s="11">
        <f t="shared" ref="E102:E120" si="271">B102/(K102*A102)</f>
        <v>0.99990000000000001</v>
      </c>
      <c r="F102" s="11">
        <f t="shared" ref="F102:F120" si="272">B102-2.68*SQRT(D102)/SQRT(100)</f>
        <v>99990</v>
      </c>
      <c r="G102" s="11">
        <f t="shared" ref="G102:G120" si="273">B102+2.68*SQRT(D102)/SQRT(100)</f>
        <v>99990</v>
      </c>
      <c r="H102" s="11">
        <f t="shared" ref="H102:H120" si="274">F102/(K102*A102)</f>
        <v>0.99990000000000001</v>
      </c>
      <c r="I102" s="11">
        <f t="shared" ref="I102:I120" si="275">G102/(A102*K102)</f>
        <v>0.99990000000000001</v>
      </c>
      <c r="J102" s="1"/>
      <c r="K102" s="7">
        <v>10000</v>
      </c>
      <c r="L102" s="7">
        <v>100000000</v>
      </c>
      <c r="M102" s="1"/>
      <c r="N102" s="7">
        <v>2051987.79</v>
      </c>
      <c r="O102" s="7">
        <v>1706523142</v>
      </c>
      <c r="P102" s="7">
        <v>6345.51</v>
      </c>
      <c r="Q102" s="7">
        <v>46975345.170000002</v>
      </c>
      <c r="R102" s="11">
        <f t="shared" si="258"/>
        <v>6709848.0098999962</v>
      </c>
      <c r="S102" s="11">
        <f t="shared" ref="S102:S120" si="276">P102-2.68*SQRT(R102)/SQRT(100)</f>
        <v>5651.2995683129957</v>
      </c>
      <c r="T102" s="11">
        <f t="shared" ref="T102:T120" si="277">P102+2.68*SQRT(R102)/SQRT(100)</f>
        <v>7039.7204316870047</v>
      </c>
      <c r="U102" s="1"/>
      <c r="V102" s="1"/>
      <c r="W102" s="5">
        <v>0.93</v>
      </c>
      <c r="X102" s="5">
        <f t="shared" si="259"/>
        <v>9.3000000000000011E-5</v>
      </c>
      <c r="Y102" s="5">
        <f t="shared" si="260"/>
        <v>0.20728160000000001</v>
      </c>
      <c r="Z102" s="5">
        <v>63455.1</v>
      </c>
      <c r="AA102" s="5">
        <v>4697534517</v>
      </c>
      <c r="AB102" s="1"/>
      <c r="AC102" s="5">
        <v>20728.16</v>
      </c>
      <c r="AD102" s="1"/>
      <c r="AE102" s="1"/>
      <c r="AF102" s="5">
        <v>10.412109299999999</v>
      </c>
      <c r="AG102" s="12">
        <v>2.9976851851851849E-4</v>
      </c>
      <c r="AH102" s="5">
        <v>1.01</v>
      </c>
      <c r="AI102" s="5">
        <v>1.03</v>
      </c>
      <c r="AJ102" s="5">
        <v>2.2599999999999998</v>
      </c>
      <c r="AK102" s="5">
        <v>7.22</v>
      </c>
      <c r="AL102" s="5">
        <v>4.16</v>
      </c>
      <c r="AM102" s="5">
        <v>25.84</v>
      </c>
      <c r="AN102" s="5">
        <v>4.74</v>
      </c>
      <c r="AO102" s="5">
        <v>32.72</v>
      </c>
      <c r="AP102" s="5">
        <v>5.76</v>
      </c>
      <c r="AQ102" s="5">
        <v>47.78</v>
      </c>
      <c r="AR102" s="5">
        <v>6.25</v>
      </c>
      <c r="AS102" s="5">
        <v>55.15</v>
      </c>
      <c r="AT102" s="5">
        <v>8.25</v>
      </c>
      <c r="AU102" s="5">
        <v>102.63</v>
      </c>
      <c r="AV102" s="5">
        <v>10.92</v>
      </c>
      <c r="AW102" s="5">
        <v>168.84</v>
      </c>
      <c r="AX102" s="5">
        <v>14.15</v>
      </c>
      <c r="AY102" s="5">
        <v>300.81</v>
      </c>
      <c r="AZ102" s="5">
        <v>17.46</v>
      </c>
      <c r="BA102" s="5">
        <v>465.34</v>
      </c>
      <c r="BB102" s="5">
        <v>22.33</v>
      </c>
      <c r="BC102" s="5">
        <v>719.83</v>
      </c>
      <c r="BD102" s="5">
        <v>27.83</v>
      </c>
      <c r="BE102" s="5">
        <v>1092.45</v>
      </c>
      <c r="BF102" s="5">
        <v>35.35</v>
      </c>
      <c r="BG102" s="5">
        <v>1707.77</v>
      </c>
      <c r="BH102" s="5">
        <v>44.33</v>
      </c>
      <c r="BI102" s="5">
        <v>2718.29</v>
      </c>
      <c r="BJ102" s="5">
        <v>60.15</v>
      </c>
      <c r="BK102" s="5">
        <v>4683.6499999999996</v>
      </c>
      <c r="BL102" s="5">
        <v>76.88</v>
      </c>
      <c r="BM102" s="7">
        <v>7632.3</v>
      </c>
      <c r="BN102" s="7">
        <v>118.15</v>
      </c>
      <c r="BO102" s="7">
        <v>20469.150000000001</v>
      </c>
      <c r="BP102" s="7">
        <v>150.91999999999999</v>
      </c>
      <c r="BQ102" s="7">
        <v>31607.18</v>
      </c>
      <c r="BR102" s="7">
        <v>250.03</v>
      </c>
      <c r="BS102" s="7">
        <v>86737.23</v>
      </c>
      <c r="BT102" s="7">
        <v>412.38</v>
      </c>
      <c r="BU102" s="7">
        <v>803885.2</v>
      </c>
      <c r="BV102" s="7">
        <v>678.79</v>
      </c>
      <c r="BW102" s="7">
        <v>1237324.33</v>
      </c>
      <c r="BX102" s="7">
        <v>1507.306122</v>
      </c>
      <c r="BY102" s="7">
        <v>6300201.7759999996</v>
      </c>
      <c r="BZ102" s="7">
        <v>3442.166667</v>
      </c>
      <c r="CA102" s="7">
        <v>18445430.5</v>
      </c>
      <c r="CB102" s="7">
        <v>2777.666667</v>
      </c>
      <c r="CC102" s="7">
        <v>13510296.33</v>
      </c>
      <c r="CD102" s="1"/>
      <c r="CE102" s="1"/>
      <c r="CF102" s="1"/>
      <c r="CG102" s="1"/>
      <c r="CH102" s="7">
        <v>2.14</v>
      </c>
      <c r="CI102" s="7">
        <v>7.82</v>
      </c>
      <c r="CJ102" s="7">
        <v>17.72</v>
      </c>
      <c r="CK102" s="7">
        <v>533.5</v>
      </c>
      <c r="CL102" s="7">
        <v>36.93</v>
      </c>
      <c r="CM102" s="7">
        <v>2235.23</v>
      </c>
      <c r="CN102" s="7">
        <v>42.84</v>
      </c>
      <c r="CO102" s="7">
        <v>2877.4</v>
      </c>
      <c r="CP102" s="7">
        <v>53.11</v>
      </c>
      <c r="CQ102" s="7">
        <v>4291.6099999999997</v>
      </c>
      <c r="CR102" s="7">
        <v>58.01</v>
      </c>
      <c r="CS102" s="7">
        <v>4983.67</v>
      </c>
      <c r="CT102" s="7">
        <v>77.83</v>
      </c>
      <c r="CU102" s="7">
        <v>9499.51</v>
      </c>
      <c r="CV102" s="7">
        <v>104.49</v>
      </c>
      <c r="CW102" s="7">
        <v>15888.63</v>
      </c>
      <c r="CX102" s="7">
        <v>136.72</v>
      </c>
      <c r="CY102" s="7">
        <v>28728.9</v>
      </c>
      <c r="CZ102" s="7">
        <v>169.85</v>
      </c>
      <c r="DA102" s="7">
        <v>44946.95</v>
      </c>
      <c r="DB102" s="7">
        <v>218.54</v>
      </c>
      <c r="DC102" s="7">
        <v>69987.34</v>
      </c>
      <c r="DD102" s="7">
        <v>273.35000000000002</v>
      </c>
      <c r="DE102" s="7">
        <v>106645.01</v>
      </c>
      <c r="DF102" s="7">
        <v>348.59</v>
      </c>
      <c r="DG102" s="7">
        <v>167372.04999999999</v>
      </c>
      <c r="DH102" s="7">
        <v>438.69</v>
      </c>
      <c r="DI102" s="7">
        <v>267733.59000000003</v>
      </c>
      <c r="DJ102" s="7">
        <v>596.95000000000005</v>
      </c>
      <c r="DK102" s="7">
        <v>462684.37</v>
      </c>
      <c r="DL102" s="7">
        <v>764.08</v>
      </c>
      <c r="DM102" s="7">
        <v>755768.78</v>
      </c>
      <c r="DN102" s="7">
        <v>1176.73</v>
      </c>
      <c r="DO102" s="7">
        <v>2035002.93</v>
      </c>
      <c r="DP102" s="7">
        <v>1504.61</v>
      </c>
      <c r="DQ102" s="7">
        <v>3146919.83</v>
      </c>
      <c r="DR102" s="7">
        <v>2495.62</v>
      </c>
      <c r="DS102" s="7">
        <v>8651659.1600000001</v>
      </c>
      <c r="DT102" s="7">
        <v>4119.12</v>
      </c>
      <c r="DU102" s="7">
        <v>80344481.519999996</v>
      </c>
      <c r="DV102" s="7">
        <v>6782.96</v>
      </c>
      <c r="DW102" s="7">
        <v>123657894.3</v>
      </c>
      <c r="DX102" s="7">
        <v>15068.2449</v>
      </c>
      <c r="DY102" s="7">
        <v>629872058.20000005</v>
      </c>
      <c r="DZ102" s="7">
        <v>34417.833330000001</v>
      </c>
      <c r="EA102" s="7">
        <v>1844259377</v>
      </c>
      <c r="EB102" s="7">
        <v>27773.666669999999</v>
      </c>
      <c r="EC102" s="7">
        <v>1350829394</v>
      </c>
      <c r="ED102" s="11">
        <f t="shared" ref="ED102:ED120" si="278">EC102-EB102*EB102</f>
        <v>579452833.70373118</v>
      </c>
      <c r="EE102" s="11">
        <f t="shared" ref="EE102:EE120" si="279">EB102-2.68*SQRT(ED102)/SQRT(GD102)</f>
        <v>-9472.6397813054791</v>
      </c>
      <c r="EF102" s="11">
        <f t="shared" ref="EF102:EF120" si="280">EB102+2.68*SQRT(ED102)/SQRT(GD102)</f>
        <v>65019.973121305477</v>
      </c>
      <c r="EG102" s="1"/>
      <c r="EH102" s="7">
        <v>69.391620000000003</v>
      </c>
      <c r="EI102" s="7">
        <v>92.749549999999999</v>
      </c>
      <c r="EJ102" s="7">
        <v>97.610789999999994</v>
      </c>
      <c r="EK102" s="7">
        <v>98.46951</v>
      </c>
      <c r="EL102" s="7">
        <v>99.341570000000004</v>
      </c>
      <c r="EM102" s="7">
        <v>99.883669999999995</v>
      </c>
      <c r="EN102" s="7">
        <v>100.94826</v>
      </c>
      <c r="EO102" s="7">
        <v>102.30239</v>
      </c>
      <c r="EP102" s="7">
        <v>103.46993000000001</v>
      </c>
      <c r="EQ102" s="7">
        <v>104.43017</v>
      </c>
      <c r="ER102" s="7">
        <v>105.53413</v>
      </c>
      <c r="ES102" s="7">
        <v>106.51809</v>
      </c>
      <c r="ET102" s="7">
        <v>107.54242000000001</v>
      </c>
      <c r="EU102" s="7">
        <v>108.5437</v>
      </c>
      <c r="EV102" s="7">
        <v>109.68219000000001</v>
      </c>
      <c r="EW102" s="7">
        <v>110.5411</v>
      </c>
      <c r="EX102" s="7">
        <v>111.56408</v>
      </c>
      <c r="EY102" s="7">
        <v>112.57722</v>
      </c>
      <c r="EZ102" s="7">
        <v>113.95424</v>
      </c>
      <c r="FA102" s="7">
        <v>114.89957</v>
      </c>
      <c r="FB102" s="7">
        <v>116.02082</v>
      </c>
      <c r="FC102" s="7">
        <v>116.9097653</v>
      </c>
      <c r="FD102" s="7">
        <v>117.82899999999999</v>
      </c>
      <c r="FE102" s="7">
        <v>117.834</v>
      </c>
      <c r="FF102" s="1"/>
      <c r="FG102" s="7">
        <v>100</v>
      </c>
      <c r="FH102" s="7">
        <v>100</v>
      </c>
      <c r="FI102" s="7">
        <v>100</v>
      </c>
      <c r="FJ102" s="7">
        <v>100</v>
      </c>
      <c r="FK102" s="7">
        <v>100</v>
      </c>
      <c r="FL102" s="7">
        <v>100</v>
      </c>
      <c r="FM102" s="7">
        <v>100</v>
      </c>
      <c r="FN102" s="7">
        <v>100</v>
      </c>
      <c r="FO102" s="7">
        <v>100</v>
      </c>
      <c r="FP102" s="7">
        <v>100</v>
      </c>
      <c r="FQ102" s="7">
        <v>100</v>
      </c>
      <c r="FR102" s="7">
        <v>100</v>
      </c>
      <c r="FS102" s="7">
        <v>100</v>
      </c>
      <c r="FT102" s="7">
        <v>100</v>
      </c>
      <c r="FU102" s="7">
        <v>100</v>
      </c>
      <c r="FV102" s="7">
        <v>100</v>
      </c>
      <c r="FW102" s="7">
        <v>100</v>
      </c>
      <c r="FX102" s="7">
        <v>100</v>
      </c>
      <c r="FY102" s="7">
        <v>100</v>
      </c>
      <c r="FZ102" s="7">
        <v>100</v>
      </c>
      <c r="GA102" s="7">
        <v>100</v>
      </c>
      <c r="GB102" s="7">
        <v>98</v>
      </c>
      <c r="GC102" s="7">
        <v>6</v>
      </c>
      <c r="GD102" s="7">
        <v>3</v>
      </c>
      <c r="GE102" s="1"/>
      <c r="GF102" s="7">
        <v>147808.31</v>
      </c>
      <c r="GG102" s="7">
        <v>112867.08</v>
      </c>
      <c r="GH102" s="7">
        <v>85587.26</v>
      </c>
      <c r="GI102" s="7">
        <v>79542.19</v>
      </c>
      <c r="GJ102" s="7">
        <v>72816.78</v>
      </c>
      <c r="GK102" s="7">
        <v>66431.92</v>
      </c>
      <c r="GL102" s="7">
        <v>58774.37</v>
      </c>
      <c r="GM102" s="7">
        <v>52675.35</v>
      </c>
      <c r="GN102" s="7">
        <v>45618.23</v>
      </c>
      <c r="GO102" s="7">
        <v>39677.81</v>
      </c>
      <c r="GP102" s="7">
        <v>32203.55</v>
      </c>
      <c r="GQ102" s="7">
        <v>26911.16</v>
      </c>
      <c r="GR102" s="7">
        <v>20727.48</v>
      </c>
      <c r="GS102" s="7">
        <v>16301.39</v>
      </c>
      <c r="GT102" s="7">
        <v>10846.32</v>
      </c>
      <c r="GU102" s="7">
        <v>7758.08</v>
      </c>
      <c r="GV102" s="7">
        <v>4579.1400000000003</v>
      </c>
      <c r="GW102" s="7">
        <v>2871.32</v>
      </c>
      <c r="GX102" s="7">
        <v>1179.5999999999999</v>
      </c>
      <c r="GY102" s="7">
        <v>575.83000000000004</v>
      </c>
      <c r="GZ102" s="7">
        <v>166.06</v>
      </c>
      <c r="HA102" s="7">
        <v>48.846938780000002</v>
      </c>
      <c r="HB102" s="7">
        <v>2.8333333299999999</v>
      </c>
      <c r="HC102" s="7">
        <v>2</v>
      </c>
      <c r="HD102" s="1"/>
      <c r="HE102" s="7">
        <v>1757275.11</v>
      </c>
      <c r="HF102" s="7">
        <v>245292.93</v>
      </c>
      <c r="HG102" s="7">
        <v>46697.919999999998</v>
      </c>
      <c r="HH102" s="7">
        <v>2707.05</v>
      </c>
      <c r="HI102" s="7">
        <v>14.78</v>
      </c>
      <c r="HJ102" s="7">
        <v>0</v>
      </c>
      <c r="HK102" s="7">
        <v>0</v>
      </c>
      <c r="HL102" s="7">
        <v>0</v>
      </c>
      <c r="HM102" s="7">
        <v>0</v>
      </c>
      <c r="HN102" s="7">
        <v>0</v>
      </c>
      <c r="HO102" s="7">
        <v>0</v>
      </c>
      <c r="HP102" s="7">
        <v>0</v>
      </c>
      <c r="HQ102" s="7">
        <v>0</v>
      </c>
      <c r="HR102" s="1"/>
      <c r="HT102" s="7">
        <v>24.057384939999999</v>
      </c>
      <c r="HU102" s="7">
        <v>607.39080300000001</v>
      </c>
      <c r="HV102" s="1"/>
      <c r="HW102" s="13">
        <v>1.2731481481481481E-5</v>
      </c>
      <c r="HX102" s="13">
        <v>1.7361111111111111E-5</v>
      </c>
      <c r="HY102" s="13">
        <v>1.7361111111111111E-5</v>
      </c>
      <c r="HZ102" s="13">
        <v>3.1250000000000007E-5</v>
      </c>
      <c r="IA102" s="13">
        <v>3.0092592592592597E-5</v>
      </c>
      <c r="IB102" s="13">
        <v>4.7453703703703694E-5</v>
      </c>
      <c r="IC102" s="13">
        <v>4.1666666666666665E-5</v>
      </c>
      <c r="ID102" s="13">
        <v>5.7870370370370366E-5</v>
      </c>
      <c r="IE102" s="13">
        <v>3.1250000000000007E-5</v>
      </c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S102" s="3">
        <f t="shared" ref="IS102:IS120" si="281">EB102/IT102</f>
        <v>5.7383608822314048E-3</v>
      </c>
      <c r="IT102">
        <f t="shared" ref="IT102:IT120" si="282">2*11*10*2*11*10*10*10</f>
        <v>4840000</v>
      </c>
      <c r="IV102" s="3">
        <f t="shared" si="261"/>
        <v>-1.9571569796085699E-3</v>
      </c>
      <c r="IW102" s="3">
        <f t="shared" si="262"/>
        <v>1.3433878744071379E-2</v>
      </c>
      <c r="IY102" s="3">
        <f t="shared" si="263"/>
        <v>1</v>
      </c>
      <c r="IZ102" s="3">
        <f t="shared" si="263"/>
        <v>1</v>
      </c>
      <c r="JA102" s="3">
        <f t="shared" si="263"/>
        <v>1</v>
      </c>
      <c r="JB102" s="3">
        <f t="shared" si="263"/>
        <v>1</v>
      </c>
      <c r="JC102" s="3">
        <f t="shared" si="263"/>
        <v>1</v>
      </c>
      <c r="JD102" s="3">
        <f t="shared" si="263"/>
        <v>1</v>
      </c>
      <c r="JE102" s="3">
        <f t="shared" si="263"/>
        <v>1</v>
      </c>
      <c r="JF102" s="3">
        <f t="shared" si="263"/>
        <v>1</v>
      </c>
      <c r="JG102" s="3">
        <f t="shared" si="263"/>
        <v>1</v>
      </c>
      <c r="JH102" s="3">
        <f t="shared" si="263"/>
        <v>1</v>
      </c>
      <c r="JI102" s="3">
        <f t="shared" si="264"/>
        <v>1</v>
      </c>
      <c r="JJ102" s="3">
        <f t="shared" si="264"/>
        <v>1</v>
      </c>
      <c r="JK102" s="3">
        <f t="shared" si="264"/>
        <v>1</v>
      </c>
      <c r="JL102" s="3">
        <f t="shared" si="264"/>
        <v>1</v>
      </c>
      <c r="JM102" s="3">
        <f t="shared" si="264"/>
        <v>1</v>
      </c>
      <c r="JN102" s="3">
        <f t="shared" si="264"/>
        <v>1</v>
      </c>
      <c r="JO102" s="3">
        <f t="shared" si="264"/>
        <v>1</v>
      </c>
      <c r="JP102" s="3">
        <f t="shared" si="264"/>
        <v>1</v>
      </c>
      <c r="JQ102" s="3">
        <f t="shared" si="264"/>
        <v>1</v>
      </c>
      <c r="JR102" s="3">
        <f t="shared" si="264"/>
        <v>1</v>
      </c>
      <c r="JS102" s="3">
        <f t="shared" si="264"/>
        <v>1</v>
      </c>
      <c r="JT102" s="3">
        <f t="shared" si="264"/>
        <v>0.98</v>
      </c>
      <c r="JU102" s="3">
        <f t="shared" si="264"/>
        <v>0.06</v>
      </c>
      <c r="JV102" s="3">
        <f t="shared" si="264"/>
        <v>0.03</v>
      </c>
      <c r="JW102" s="14">
        <f t="shared" ref="JW102:JW120" si="283">KA102/A102</f>
        <v>2.5491448729139887</v>
      </c>
      <c r="JX102" s="1">
        <f t="shared" si="265"/>
        <v>24.057384939999999</v>
      </c>
      <c r="JY102" s="1">
        <f t="shared" si="266"/>
        <v>28.633032848661287</v>
      </c>
      <c r="JZ102" s="11">
        <f t="shared" ref="JZ102:JZ120" si="284">JX102-2.68*SQRT(JY102)/SQRT(100)</f>
        <v>22.623321150860111</v>
      </c>
      <c r="KA102" s="11">
        <f t="shared" ref="KA102:KA120" si="285">JX102+2.68*SQRT(JY102)/SQRT(100)</f>
        <v>25.491448729139886</v>
      </c>
      <c r="KB102" s="3">
        <f t="shared" ref="KB102:KB120" si="286">JZ102/A102</f>
        <v>2.2623321150860112</v>
      </c>
      <c r="KC102" s="3">
        <f t="shared" si="267"/>
        <v>2.4057384939999999</v>
      </c>
      <c r="KD102" s="3">
        <v>2</v>
      </c>
      <c r="KE102" s="3">
        <f t="shared" ref="KE102:KT120" si="287">GF102/$KD102</f>
        <v>73904.154999999999</v>
      </c>
      <c r="KF102" s="3">
        <f t="shared" si="268"/>
        <v>56433.54</v>
      </c>
      <c r="KG102" s="3">
        <f t="shared" si="268"/>
        <v>42793.63</v>
      </c>
      <c r="KH102" s="3">
        <f t="shared" si="268"/>
        <v>39771.095000000001</v>
      </c>
      <c r="KI102" s="3">
        <f t="shared" si="268"/>
        <v>36408.39</v>
      </c>
      <c r="KJ102" s="3">
        <f t="shared" si="268"/>
        <v>33215.96</v>
      </c>
      <c r="KK102" s="3">
        <f t="shared" si="268"/>
        <v>29387.185000000001</v>
      </c>
      <c r="KL102" s="3">
        <f t="shared" si="268"/>
        <v>26337.674999999999</v>
      </c>
      <c r="KM102" s="3">
        <f t="shared" si="268"/>
        <v>22809.115000000002</v>
      </c>
      <c r="KN102" s="3">
        <f t="shared" si="268"/>
        <v>19838.904999999999</v>
      </c>
      <c r="KO102" s="3">
        <f t="shared" si="268"/>
        <v>16101.775</v>
      </c>
      <c r="KP102" s="3">
        <f t="shared" si="268"/>
        <v>13455.58</v>
      </c>
      <c r="KQ102" s="3">
        <f t="shared" si="268"/>
        <v>10363.74</v>
      </c>
      <c r="KR102" s="3">
        <f t="shared" si="268"/>
        <v>8150.6949999999997</v>
      </c>
      <c r="KS102" s="3">
        <f t="shared" si="268"/>
        <v>5423.16</v>
      </c>
      <c r="KT102" s="3">
        <f t="shared" si="268"/>
        <v>3879.04</v>
      </c>
      <c r="KU102" s="3">
        <f t="shared" si="268"/>
        <v>2289.5700000000002</v>
      </c>
      <c r="KV102" s="3">
        <f t="shared" si="269"/>
        <v>1435.66</v>
      </c>
      <c r="KW102" s="3">
        <f t="shared" si="269"/>
        <v>589.79999999999995</v>
      </c>
      <c r="KX102" s="3">
        <f t="shared" si="269"/>
        <v>287.91500000000002</v>
      </c>
      <c r="KY102" s="3">
        <f t="shared" si="269"/>
        <v>83.03</v>
      </c>
      <c r="KZ102" s="3">
        <f t="shared" si="269"/>
        <v>24.423469390000001</v>
      </c>
      <c r="LA102" s="3">
        <f t="shared" si="269"/>
        <v>1.4166666649999999</v>
      </c>
      <c r="LB102" s="3">
        <f t="shared" si="269"/>
        <v>1</v>
      </c>
    </row>
    <row r="103" spans="1:314">
      <c r="A103" s="7">
        <v>15</v>
      </c>
      <c r="B103" s="7">
        <v>149985</v>
      </c>
      <c r="C103" s="7">
        <v>22495500225</v>
      </c>
      <c r="D103" s="11">
        <f t="shared" si="270"/>
        <v>0</v>
      </c>
      <c r="E103" s="11">
        <f t="shared" si="271"/>
        <v>0.99990000000000001</v>
      </c>
      <c r="F103" s="11">
        <f t="shared" si="272"/>
        <v>149985</v>
      </c>
      <c r="G103" s="11">
        <f t="shared" si="273"/>
        <v>149985</v>
      </c>
      <c r="H103" s="11">
        <f t="shared" si="274"/>
        <v>0.99990000000000001</v>
      </c>
      <c r="I103" s="11">
        <f t="shared" si="275"/>
        <v>0.99990000000000001</v>
      </c>
      <c r="J103" s="1"/>
      <c r="K103" s="7">
        <v>10000</v>
      </c>
      <c r="L103" s="7">
        <v>100000000</v>
      </c>
      <c r="M103" s="1"/>
      <c r="N103" s="7">
        <v>7958944.0300000003</v>
      </c>
      <c r="O103" s="7">
        <v>21570442382</v>
      </c>
      <c r="P103" s="7">
        <v>3540.09</v>
      </c>
      <c r="Q103" s="7">
        <v>29268299.030000001</v>
      </c>
      <c r="R103" s="11">
        <f t="shared" si="258"/>
        <v>16736061.821900001</v>
      </c>
      <c r="S103" s="11">
        <f t="shared" si="276"/>
        <v>2443.7091791643993</v>
      </c>
      <c r="T103" s="11">
        <f t="shared" si="277"/>
        <v>4636.4708208356005</v>
      </c>
      <c r="U103" s="1"/>
      <c r="V103" s="1"/>
      <c r="W103" s="5">
        <v>0.44</v>
      </c>
      <c r="X103" s="5">
        <f t="shared" si="259"/>
        <v>4.3999999999999999E-5</v>
      </c>
      <c r="Y103" s="5">
        <f t="shared" si="260"/>
        <v>0.26243926666666667</v>
      </c>
      <c r="Z103" s="5">
        <v>53101.35</v>
      </c>
      <c r="AA103" s="5">
        <v>6585367282</v>
      </c>
      <c r="AB103" s="1"/>
      <c r="AC103" s="5">
        <v>39365.89</v>
      </c>
      <c r="AD103" s="1"/>
      <c r="AE103" s="1"/>
      <c r="AF103" s="5">
        <v>13.32183307</v>
      </c>
      <c r="AG103" s="12">
        <v>8.3796296296296299E-4</v>
      </c>
      <c r="AH103" s="5">
        <v>1</v>
      </c>
      <c r="AI103" s="5">
        <v>1</v>
      </c>
      <c r="AJ103" s="5">
        <v>2.02</v>
      </c>
      <c r="AK103" s="5">
        <v>5.5</v>
      </c>
      <c r="AL103" s="5">
        <v>4.07</v>
      </c>
      <c r="AM103" s="5">
        <v>27.09</v>
      </c>
      <c r="AN103" s="5">
        <v>4.5199999999999996</v>
      </c>
      <c r="AO103" s="5">
        <v>32.700000000000003</v>
      </c>
      <c r="AP103" s="5">
        <v>5.34</v>
      </c>
      <c r="AQ103" s="5">
        <v>42.94</v>
      </c>
      <c r="AR103" s="5">
        <v>6.09</v>
      </c>
      <c r="AS103" s="5">
        <v>55.03</v>
      </c>
      <c r="AT103" s="5">
        <v>7.76</v>
      </c>
      <c r="AU103" s="5">
        <v>96.68</v>
      </c>
      <c r="AV103" s="5">
        <v>8.98</v>
      </c>
      <c r="AW103" s="5">
        <v>126.9</v>
      </c>
      <c r="AX103" s="5">
        <v>11.07</v>
      </c>
      <c r="AY103" s="5">
        <v>191.67</v>
      </c>
      <c r="AZ103" s="5">
        <v>13.66</v>
      </c>
      <c r="BA103" s="5">
        <v>274.89999999999998</v>
      </c>
      <c r="BB103" s="5">
        <v>18.04</v>
      </c>
      <c r="BC103" s="5">
        <v>465.46</v>
      </c>
      <c r="BD103" s="5">
        <v>22.05</v>
      </c>
      <c r="BE103" s="5">
        <v>680.97</v>
      </c>
      <c r="BF103" s="5">
        <v>28.92</v>
      </c>
      <c r="BG103" s="5">
        <v>1130.74</v>
      </c>
      <c r="BH103" s="5">
        <v>34.950000000000003</v>
      </c>
      <c r="BI103" s="5">
        <v>1634.03</v>
      </c>
      <c r="BJ103" s="5">
        <v>48.36</v>
      </c>
      <c r="BK103" s="5">
        <v>3033.92</v>
      </c>
      <c r="BL103" s="5">
        <v>60.19</v>
      </c>
      <c r="BM103" s="7">
        <v>4676.1499999999996</v>
      </c>
      <c r="BN103" s="7">
        <v>79.09</v>
      </c>
      <c r="BO103" s="7">
        <v>8533.0499999999993</v>
      </c>
      <c r="BP103" s="7">
        <v>107.05</v>
      </c>
      <c r="BQ103" s="7">
        <v>16226.67</v>
      </c>
      <c r="BR103" s="7">
        <v>161.22999999999999</v>
      </c>
      <c r="BS103" s="7">
        <v>35126.79</v>
      </c>
      <c r="BT103" s="7">
        <v>211.63</v>
      </c>
      <c r="BU103" s="7">
        <v>62160.09</v>
      </c>
      <c r="BV103" s="7">
        <v>374.69</v>
      </c>
      <c r="BW103" s="7">
        <v>223930.19</v>
      </c>
      <c r="BX103" s="7">
        <v>680.89</v>
      </c>
      <c r="BY103" s="7">
        <v>1009226.99</v>
      </c>
      <c r="BZ103" s="7">
        <v>3202.7777780000001</v>
      </c>
      <c r="CA103" s="7">
        <v>19153065.670000002</v>
      </c>
      <c r="CB103" s="7">
        <v>3278.363636</v>
      </c>
      <c r="CC103" s="7">
        <v>20399161.27</v>
      </c>
      <c r="CD103" s="1"/>
      <c r="CE103" s="1"/>
      <c r="CF103" s="1"/>
      <c r="CG103" s="1"/>
      <c r="CH103" s="7">
        <v>2.31</v>
      </c>
      <c r="CI103" s="7">
        <v>8.5500000000000007</v>
      </c>
      <c r="CJ103" s="7">
        <v>23.11</v>
      </c>
      <c r="CK103" s="7">
        <v>882.93</v>
      </c>
      <c r="CL103" s="7">
        <v>53.95</v>
      </c>
      <c r="CM103" s="7">
        <v>5172.07</v>
      </c>
      <c r="CN103" s="7">
        <v>60.76</v>
      </c>
      <c r="CO103" s="7">
        <v>6330.84</v>
      </c>
      <c r="CP103" s="7">
        <v>72.5</v>
      </c>
      <c r="CQ103" s="7">
        <v>8431.7800000000007</v>
      </c>
      <c r="CR103" s="7">
        <v>84.21</v>
      </c>
      <c r="CS103" s="7">
        <v>11086.47</v>
      </c>
      <c r="CT103" s="7">
        <v>109.26</v>
      </c>
      <c r="CU103" s="7">
        <v>20159.28</v>
      </c>
      <c r="CV103" s="7">
        <v>128.04</v>
      </c>
      <c r="CW103" s="7">
        <v>26699.360000000001</v>
      </c>
      <c r="CX103" s="7">
        <v>159.51</v>
      </c>
      <c r="CY103" s="7">
        <v>41014.769999999997</v>
      </c>
      <c r="CZ103" s="7">
        <v>198.71</v>
      </c>
      <c r="DA103" s="7">
        <v>59387.17</v>
      </c>
      <c r="DB103" s="7">
        <v>264.14999999999998</v>
      </c>
      <c r="DC103" s="7">
        <v>101211.99</v>
      </c>
      <c r="DD103" s="7">
        <v>324.27999999999997</v>
      </c>
      <c r="DE103" s="7">
        <v>148814.76</v>
      </c>
      <c r="DF103" s="7">
        <v>426.7</v>
      </c>
      <c r="DG103" s="7">
        <v>248169.66</v>
      </c>
      <c r="DH103" s="7">
        <v>517.25</v>
      </c>
      <c r="DI103" s="7">
        <v>360383.07</v>
      </c>
      <c r="DJ103" s="7">
        <v>718.18</v>
      </c>
      <c r="DK103" s="7">
        <v>672247.44</v>
      </c>
      <c r="DL103" s="7">
        <v>895.98</v>
      </c>
      <c r="DM103" s="7">
        <v>1039647.2</v>
      </c>
      <c r="DN103" s="7">
        <v>1178.99</v>
      </c>
      <c r="DO103" s="7">
        <v>1902706.81</v>
      </c>
      <c r="DP103" s="7">
        <v>1598.47</v>
      </c>
      <c r="DQ103" s="7">
        <v>3627076.27</v>
      </c>
      <c r="DR103" s="7">
        <v>2412.09</v>
      </c>
      <c r="DS103" s="7">
        <v>7875601.5099999998</v>
      </c>
      <c r="DT103" s="7">
        <v>3167.64</v>
      </c>
      <c r="DU103" s="7">
        <v>13942648.800000001</v>
      </c>
      <c r="DV103" s="7">
        <v>5613.68</v>
      </c>
      <c r="DW103" s="7">
        <v>50312176.880000003</v>
      </c>
      <c r="DX103" s="7">
        <v>10206.42</v>
      </c>
      <c r="DY103" s="7">
        <v>226932190.80000001</v>
      </c>
      <c r="DZ103" s="7">
        <v>48036.722220000003</v>
      </c>
      <c r="EA103" s="7">
        <v>4309064926</v>
      </c>
      <c r="EB103" s="7">
        <v>49170.636359999997</v>
      </c>
      <c r="EC103" s="7">
        <v>4589444556</v>
      </c>
      <c r="ED103" s="11">
        <f t="shared" si="278"/>
        <v>2171693075.9526463</v>
      </c>
      <c r="EE103" s="11">
        <f t="shared" si="279"/>
        <v>11514.333798395295</v>
      </c>
      <c r="EF103" s="11">
        <f t="shared" si="280"/>
        <v>86826.938921604698</v>
      </c>
      <c r="EG103" s="1"/>
      <c r="EH103" s="7">
        <v>69.849450000000004</v>
      </c>
      <c r="EI103" s="7">
        <v>92.064830000000001</v>
      </c>
      <c r="EJ103" s="7">
        <v>97.434359999999998</v>
      </c>
      <c r="EK103" s="7">
        <v>98.339860000000002</v>
      </c>
      <c r="EL103" s="7">
        <v>99.24812</v>
      </c>
      <c r="EM103" s="7">
        <v>100.05193</v>
      </c>
      <c r="EN103" s="7">
        <v>101.49312999999999</v>
      </c>
      <c r="EO103" s="7">
        <v>102.5021</v>
      </c>
      <c r="EP103" s="7">
        <v>103.52487000000001</v>
      </c>
      <c r="EQ103" s="7">
        <v>104.50221000000001</v>
      </c>
      <c r="ER103" s="7">
        <v>105.56377999999999</v>
      </c>
      <c r="ES103" s="7">
        <v>106.39624000000001</v>
      </c>
      <c r="ET103" s="7">
        <v>107.56923999999999</v>
      </c>
      <c r="EU103" s="7">
        <v>108.52172</v>
      </c>
      <c r="EV103" s="7">
        <v>109.98859</v>
      </c>
      <c r="EW103" s="7">
        <v>110.94901</v>
      </c>
      <c r="EX103" s="7">
        <v>111.75142</v>
      </c>
      <c r="EY103" s="7">
        <v>112.77873</v>
      </c>
      <c r="EZ103" s="7">
        <v>114.11539999999999</v>
      </c>
      <c r="FA103" s="7">
        <v>114.94866</v>
      </c>
      <c r="FB103" s="7">
        <v>116.12166999999999</v>
      </c>
      <c r="FC103" s="7">
        <v>116.92386</v>
      </c>
      <c r="FD103" s="7">
        <v>117.8303889</v>
      </c>
      <c r="FE103" s="7">
        <v>117.834</v>
      </c>
      <c r="FF103" s="1"/>
      <c r="FG103" s="7">
        <v>100</v>
      </c>
      <c r="FH103" s="7">
        <v>100</v>
      </c>
      <c r="FI103" s="7">
        <v>100</v>
      </c>
      <c r="FJ103" s="7">
        <v>100</v>
      </c>
      <c r="FK103" s="7">
        <v>100</v>
      </c>
      <c r="FL103" s="7">
        <v>100</v>
      </c>
      <c r="FM103" s="7">
        <v>100</v>
      </c>
      <c r="FN103" s="7">
        <v>100</v>
      </c>
      <c r="FO103" s="7">
        <v>100</v>
      </c>
      <c r="FP103" s="7">
        <v>100</v>
      </c>
      <c r="FQ103" s="7">
        <v>100</v>
      </c>
      <c r="FR103" s="7">
        <v>100</v>
      </c>
      <c r="FS103" s="7">
        <v>100</v>
      </c>
      <c r="FT103" s="7">
        <v>100</v>
      </c>
      <c r="FU103" s="7">
        <v>100</v>
      </c>
      <c r="FV103" s="7">
        <v>100</v>
      </c>
      <c r="FW103" s="7">
        <v>100</v>
      </c>
      <c r="FX103" s="7">
        <v>100</v>
      </c>
      <c r="FY103" s="7">
        <v>100</v>
      </c>
      <c r="FZ103" s="7">
        <v>100</v>
      </c>
      <c r="GA103" s="7">
        <v>100</v>
      </c>
      <c r="GB103" s="7">
        <v>100</v>
      </c>
      <c r="GC103" s="7">
        <v>18</v>
      </c>
      <c r="GD103" s="7">
        <v>11</v>
      </c>
      <c r="GE103" s="1"/>
      <c r="GF103" s="7">
        <v>296690.18</v>
      </c>
      <c r="GG103" s="7">
        <v>228170.99</v>
      </c>
      <c r="GH103" s="7">
        <v>170529.58</v>
      </c>
      <c r="GI103" s="7">
        <v>158112.16</v>
      </c>
      <c r="GJ103" s="7">
        <v>144564.07</v>
      </c>
      <c r="GK103" s="7">
        <v>131318.47</v>
      </c>
      <c r="GL103" s="7">
        <v>115836.72</v>
      </c>
      <c r="GM103" s="7">
        <v>103796.72</v>
      </c>
      <c r="GN103" s="7">
        <v>90169.47</v>
      </c>
      <c r="GO103" s="7">
        <v>78403.360000000001</v>
      </c>
      <c r="GP103" s="7">
        <v>63799.55</v>
      </c>
      <c r="GQ103" s="7">
        <v>53617.75</v>
      </c>
      <c r="GR103" s="7">
        <v>41825.64</v>
      </c>
      <c r="GS103" s="7">
        <v>33131.61</v>
      </c>
      <c r="GT103" s="7">
        <v>22302.61</v>
      </c>
      <c r="GU103" s="7">
        <v>16178.03</v>
      </c>
      <c r="GV103" s="7">
        <v>9787.5300000000007</v>
      </c>
      <c r="GW103" s="7">
        <v>6236.73</v>
      </c>
      <c r="GX103" s="7">
        <v>2598.85</v>
      </c>
      <c r="GY103" s="7">
        <v>1291.26</v>
      </c>
      <c r="GZ103" s="7">
        <v>392.63</v>
      </c>
      <c r="HA103" s="7">
        <v>119.44</v>
      </c>
      <c r="HB103" s="7">
        <v>2.4444444399999998</v>
      </c>
      <c r="HC103" s="7">
        <v>1.7272727299999999</v>
      </c>
      <c r="HD103" s="1"/>
      <c r="HE103" s="7">
        <v>6796444.7000000002</v>
      </c>
      <c r="HF103" s="7">
        <v>960196.52</v>
      </c>
      <c r="HG103" s="7">
        <v>187734.51</v>
      </c>
      <c r="HH103" s="7">
        <v>14345.6</v>
      </c>
      <c r="HI103" s="7">
        <v>215.81</v>
      </c>
      <c r="HJ103" s="7">
        <v>6.89</v>
      </c>
      <c r="HK103" s="7">
        <v>0</v>
      </c>
      <c r="HL103" s="7">
        <v>0</v>
      </c>
      <c r="HM103" s="7">
        <v>0</v>
      </c>
      <c r="HN103" s="7">
        <v>0</v>
      </c>
      <c r="HO103" s="7">
        <v>0</v>
      </c>
      <c r="HP103" s="7">
        <v>0</v>
      </c>
      <c r="HQ103" s="7">
        <v>0</v>
      </c>
      <c r="HR103" s="1"/>
      <c r="HT103" s="7">
        <v>67.550825570000001</v>
      </c>
      <c r="HU103" s="7">
        <v>5066.2989969999999</v>
      </c>
      <c r="HV103" s="1"/>
      <c r="HW103" s="13">
        <v>1.7361111111111111E-5</v>
      </c>
      <c r="HX103" s="13">
        <v>2.199074074074074E-5</v>
      </c>
      <c r="HY103" s="13">
        <v>3.0092592592592597E-5</v>
      </c>
      <c r="HZ103" s="13">
        <v>2.7777777777777776E-5</v>
      </c>
      <c r="IA103" s="13">
        <v>3.9351851851851851E-5</v>
      </c>
      <c r="IB103" s="13">
        <v>3.8194444444444444E-5</v>
      </c>
      <c r="IC103" s="13">
        <v>5.0925925925925923E-5</v>
      </c>
      <c r="ID103" s="13">
        <v>9.722222222222223E-5</v>
      </c>
      <c r="IE103" s="13">
        <v>2.6504629629629626E-4</v>
      </c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S103" s="3">
        <f t="shared" si="281"/>
        <v>1.0159222388429751E-2</v>
      </c>
      <c r="IT103">
        <f t="shared" si="282"/>
        <v>4840000</v>
      </c>
      <c r="IV103" s="3">
        <f t="shared" si="261"/>
        <v>2.3789945864453087E-3</v>
      </c>
      <c r="IW103" s="3">
        <f t="shared" si="262"/>
        <v>1.7939450190414194E-2</v>
      </c>
      <c r="IY103" s="3">
        <f t="shared" si="263"/>
        <v>1</v>
      </c>
      <c r="IZ103" s="3">
        <f t="shared" si="263"/>
        <v>1</v>
      </c>
      <c r="JA103" s="3">
        <f t="shared" si="263"/>
        <v>1</v>
      </c>
      <c r="JB103" s="3">
        <f t="shared" si="263"/>
        <v>1</v>
      </c>
      <c r="JC103" s="3">
        <f t="shared" si="263"/>
        <v>1</v>
      </c>
      <c r="JD103" s="3">
        <f t="shared" si="263"/>
        <v>1</v>
      </c>
      <c r="JE103" s="3">
        <f t="shared" si="263"/>
        <v>1</v>
      </c>
      <c r="JF103" s="3">
        <f t="shared" si="263"/>
        <v>1</v>
      </c>
      <c r="JG103" s="3">
        <f t="shared" si="263"/>
        <v>1</v>
      </c>
      <c r="JH103" s="3">
        <f t="shared" si="263"/>
        <v>1</v>
      </c>
      <c r="JI103" s="3">
        <f t="shared" si="264"/>
        <v>1</v>
      </c>
      <c r="JJ103" s="3">
        <f t="shared" si="264"/>
        <v>1</v>
      </c>
      <c r="JK103" s="3">
        <f t="shared" si="264"/>
        <v>1</v>
      </c>
      <c r="JL103" s="3">
        <f t="shared" si="264"/>
        <v>1</v>
      </c>
      <c r="JM103" s="3">
        <f t="shared" si="264"/>
        <v>1</v>
      </c>
      <c r="JN103" s="3">
        <f t="shared" si="264"/>
        <v>1</v>
      </c>
      <c r="JO103" s="3">
        <f t="shared" si="264"/>
        <v>1</v>
      </c>
      <c r="JP103" s="3">
        <f t="shared" si="264"/>
        <v>1</v>
      </c>
      <c r="JQ103" s="3">
        <f t="shared" si="264"/>
        <v>1</v>
      </c>
      <c r="JR103" s="3">
        <f t="shared" si="264"/>
        <v>1</v>
      </c>
      <c r="JS103" s="3">
        <f t="shared" si="264"/>
        <v>1</v>
      </c>
      <c r="JT103" s="3">
        <f t="shared" si="264"/>
        <v>1</v>
      </c>
      <c r="JU103" s="3">
        <f t="shared" si="264"/>
        <v>0.18</v>
      </c>
      <c r="JV103" s="3">
        <f t="shared" si="264"/>
        <v>0.11</v>
      </c>
      <c r="JW103" s="14">
        <f t="shared" si="283"/>
        <v>4.9041695901056723</v>
      </c>
      <c r="JX103" s="1">
        <f t="shared" si="265"/>
        <v>67.550825570000001</v>
      </c>
      <c r="JY103" s="1">
        <f t="shared" si="266"/>
        <v>503.18496181143382</v>
      </c>
      <c r="JZ103" s="11">
        <f t="shared" si="284"/>
        <v>61.539107288414911</v>
      </c>
      <c r="KA103" s="11">
        <f t="shared" si="285"/>
        <v>73.56254385158509</v>
      </c>
      <c r="KB103" s="3">
        <f t="shared" si="286"/>
        <v>4.102607152560994</v>
      </c>
      <c r="KC103" s="3">
        <f t="shared" si="267"/>
        <v>4.5033883713333331</v>
      </c>
      <c r="KD103" s="3">
        <v>3</v>
      </c>
      <c r="KE103" s="3">
        <f t="shared" si="287"/>
        <v>98896.726666666669</v>
      </c>
      <c r="KF103" s="3">
        <f t="shared" si="268"/>
        <v>76056.996666666659</v>
      </c>
      <c r="KG103" s="3">
        <f t="shared" si="268"/>
        <v>56843.193333333329</v>
      </c>
      <c r="KH103" s="3">
        <f t="shared" si="268"/>
        <v>52704.053333333337</v>
      </c>
      <c r="KI103" s="3">
        <f t="shared" si="268"/>
        <v>48188.023333333338</v>
      </c>
      <c r="KJ103" s="3">
        <f t="shared" si="268"/>
        <v>43772.823333333334</v>
      </c>
      <c r="KK103" s="3">
        <f t="shared" si="268"/>
        <v>38612.239999999998</v>
      </c>
      <c r="KL103" s="3">
        <f t="shared" si="268"/>
        <v>34598.906666666669</v>
      </c>
      <c r="KM103" s="3">
        <f t="shared" si="268"/>
        <v>30056.49</v>
      </c>
      <c r="KN103" s="3">
        <f t="shared" si="268"/>
        <v>26134.453333333335</v>
      </c>
      <c r="KO103" s="3">
        <f t="shared" si="268"/>
        <v>21266.516666666666</v>
      </c>
      <c r="KP103" s="3">
        <f t="shared" si="268"/>
        <v>17872.583333333332</v>
      </c>
      <c r="KQ103" s="3">
        <f t="shared" si="268"/>
        <v>13941.88</v>
      </c>
      <c r="KR103" s="3">
        <f t="shared" si="268"/>
        <v>11043.87</v>
      </c>
      <c r="KS103" s="3">
        <f t="shared" si="268"/>
        <v>7434.2033333333338</v>
      </c>
      <c r="KT103" s="3">
        <f t="shared" si="268"/>
        <v>5392.6766666666672</v>
      </c>
      <c r="KU103" s="3">
        <f t="shared" si="268"/>
        <v>3262.51</v>
      </c>
      <c r="KV103" s="3">
        <f t="shared" si="269"/>
        <v>2078.91</v>
      </c>
      <c r="KW103" s="3">
        <f t="shared" si="269"/>
        <v>866.2833333333333</v>
      </c>
      <c r="KX103" s="3">
        <f t="shared" si="269"/>
        <v>430.42</v>
      </c>
      <c r="KY103" s="3">
        <f t="shared" si="269"/>
        <v>130.87666666666667</v>
      </c>
      <c r="KZ103" s="3">
        <f t="shared" si="269"/>
        <v>39.813333333333333</v>
      </c>
      <c r="LA103" s="3">
        <f t="shared" si="269"/>
        <v>0.81481481333333328</v>
      </c>
      <c r="LB103" s="3">
        <f t="shared" si="269"/>
        <v>0.5757575766666666</v>
      </c>
    </row>
    <row r="104" spans="1:314">
      <c r="A104" s="7">
        <v>20</v>
      </c>
      <c r="B104" s="7">
        <v>199980</v>
      </c>
      <c r="C104" s="7">
        <v>39992000400</v>
      </c>
      <c r="D104" s="11">
        <f t="shared" si="270"/>
        <v>0</v>
      </c>
      <c r="E104" s="11">
        <f t="shared" si="271"/>
        <v>0.99990000000000001</v>
      </c>
      <c r="F104" s="11">
        <f t="shared" si="272"/>
        <v>199980</v>
      </c>
      <c r="G104" s="11">
        <f t="shared" si="273"/>
        <v>199980</v>
      </c>
      <c r="H104" s="11">
        <f t="shared" si="274"/>
        <v>0.99990000000000001</v>
      </c>
      <c r="I104" s="11">
        <f t="shared" si="275"/>
        <v>0.99990000000000001</v>
      </c>
      <c r="J104" s="1"/>
      <c r="K104" s="7">
        <v>10000</v>
      </c>
      <c r="L104" s="7">
        <v>100000000</v>
      </c>
      <c r="M104" s="1"/>
      <c r="N104" s="7">
        <v>17776736.870000001</v>
      </c>
      <c r="O104" s="7">
        <v>78611277593</v>
      </c>
      <c r="P104" s="7">
        <v>1069.49</v>
      </c>
      <c r="Q104" s="7">
        <v>9234123.5500000007</v>
      </c>
      <c r="R104" s="11">
        <f t="shared" si="258"/>
        <v>8090314.6899000006</v>
      </c>
      <c r="S104" s="11">
        <f t="shared" si="276"/>
        <v>307.204776289493</v>
      </c>
      <c r="T104" s="11">
        <f t="shared" si="277"/>
        <v>1831.7752237105069</v>
      </c>
      <c r="U104" s="1"/>
      <c r="V104" s="1"/>
      <c r="W104" s="5">
        <v>0.13</v>
      </c>
      <c r="X104" s="5">
        <f t="shared" si="259"/>
        <v>1.3000000000000001E-5</v>
      </c>
      <c r="Y104" s="5">
        <f t="shared" si="260"/>
        <v>0.29130250000000002</v>
      </c>
      <c r="Z104" s="5">
        <v>21389.8</v>
      </c>
      <c r="AA104" s="5">
        <v>3693649420</v>
      </c>
      <c r="AB104" s="1"/>
      <c r="AC104" s="5">
        <v>58260.5</v>
      </c>
      <c r="AD104" s="1"/>
      <c r="AE104" s="1"/>
      <c r="AF104" s="5">
        <v>14.68541355</v>
      </c>
      <c r="AG104" s="12">
        <v>1.4664351851851852E-3</v>
      </c>
      <c r="AH104" s="5">
        <v>1</v>
      </c>
      <c r="AI104" s="5">
        <v>1</v>
      </c>
      <c r="AJ104" s="5">
        <v>1.59</v>
      </c>
      <c r="AK104" s="5">
        <v>3.31</v>
      </c>
      <c r="AL104" s="5">
        <v>2.31</v>
      </c>
      <c r="AM104" s="5">
        <v>6.95</v>
      </c>
      <c r="AN104" s="5">
        <v>3.14</v>
      </c>
      <c r="AO104" s="5">
        <v>15.88</v>
      </c>
      <c r="AP104" s="5">
        <v>3.63</v>
      </c>
      <c r="AQ104" s="5">
        <v>21.55</v>
      </c>
      <c r="AR104" s="5">
        <v>4.28</v>
      </c>
      <c r="AS104" s="5">
        <v>28.9</v>
      </c>
      <c r="AT104" s="5">
        <v>5.05</v>
      </c>
      <c r="AU104" s="5">
        <v>40.450000000000003</v>
      </c>
      <c r="AV104" s="5">
        <v>5.82</v>
      </c>
      <c r="AW104" s="5">
        <v>55.44</v>
      </c>
      <c r="AX104" s="5">
        <v>7.91</v>
      </c>
      <c r="AY104" s="5">
        <v>110.39</v>
      </c>
      <c r="AZ104" s="5">
        <v>9.3000000000000007</v>
      </c>
      <c r="BA104" s="5">
        <v>139.62</v>
      </c>
      <c r="BB104" s="5">
        <v>11.77</v>
      </c>
      <c r="BC104" s="5">
        <v>209.91</v>
      </c>
      <c r="BD104" s="5">
        <v>15.51</v>
      </c>
      <c r="BE104" s="5">
        <v>356.81</v>
      </c>
      <c r="BF104" s="5">
        <v>21.24</v>
      </c>
      <c r="BG104" s="5">
        <v>656.58</v>
      </c>
      <c r="BH104" s="5">
        <v>26.85</v>
      </c>
      <c r="BI104" s="5">
        <v>989.73</v>
      </c>
      <c r="BJ104" s="5">
        <v>35.85</v>
      </c>
      <c r="BK104" s="5">
        <v>1680.65</v>
      </c>
      <c r="BL104" s="5">
        <v>43.09</v>
      </c>
      <c r="BM104" s="7">
        <v>2353.71</v>
      </c>
      <c r="BN104" s="7">
        <v>60.13</v>
      </c>
      <c r="BO104" s="7">
        <v>4743.2700000000004</v>
      </c>
      <c r="BP104" s="7">
        <v>78.2</v>
      </c>
      <c r="BQ104" s="7">
        <v>8036.58</v>
      </c>
      <c r="BR104" s="7">
        <v>122.57</v>
      </c>
      <c r="BS104" s="7">
        <v>18206.59</v>
      </c>
      <c r="BT104" s="7">
        <v>156.75</v>
      </c>
      <c r="BU104" s="7">
        <v>30588.79</v>
      </c>
      <c r="BV104" s="7">
        <v>253.69</v>
      </c>
      <c r="BW104" s="7">
        <v>81633.23</v>
      </c>
      <c r="BX104" s="7">
        <v>426.11</v>
      </c>
      <c r="BY104" s="7">
        <v>377397.49</v>
      </c>
      <c r="BZ104" s="7">
        <v>2531.666667</v>
      </c>
      <c r="CA104" s="7">
        <v>13782854</v>
      </c>
      <c r="CB104" s="7">
        <v>2410.166667</v>
      </c>
      <c r="CC104" s="7">
        <v>14706352.17</v>
      </c>
      <c r="CD104" s="1"/>
      <c r="CE104" s="1"/>
      <c r="CF104" s="1"/>
      <c r="CG104" s="1"/>
      <c r="CH104" s="7">
        <v>1.96</v>
      </c>
      <c r="CI104" s="7">
        <v>5.64</v>
      </c>
      <c r="CJ104" s="7">
        <v>20.72</v>
      </c>
      <c r="CK104" s="7">
        <v>743.72</v>
      </c>
      <c r="CL104" s="7">
        <v>35.54</v>
      </c>
      <c r="CM104" s="7">
        <v>1906.4</v>
      </c>
      <c r="CN104" s="7">
        <v>51.97</v>
      </c>
      <c r="CO104" s="7">
        <v>5168.71</v>
      </c>
      <c r="CP104" s="7">
        <v>62.76</v>
      </c>
      <c r="CQ104" s="7">
        <v>7386.86</v>
      </c>
      <c r="CR104" s="7">
        <v>75.849999999999994</v>
      </c>
      <c r="CS104" s="7">
        <v>10026.83</v>
      </c>
      <c r="CT104" s="7">
        <v>91.69</v>
      </c>
      <c r="CU104" s="7">
        <v>14275.27</v>
      </c>
      <c r="CV104" s="7">
        <v>106.53</v>
      </c>
      <c r="CW104" s="7">
        <v>19742.47</v>
      </c>
      <c r="CX104" s="7">
        <v>148.16999999999999</v>
      </c>
      <c r="CY104" s="7">
        <v>40862.21</v>
      </c>
      <c r="CZ104" s="7">
        <v>175.9</v>
      </c>
      <c r="DA104" s="7">
        <v>51952.02</v>
      </c>
      <c r="DB104" s="7">
        <v>224.68</v>
      </c>
      <c r="DC104" s="7">
        <v>78981.539999999994</v>
      </c>
      <c r="DD104" s="7">
        <v>300.13</v>
      </c>
      <c r="DE104" s="7">
        <v>136561.39000000001</v>
      </c>
      <c r="DF104" s="7">
        <v>414.31</v>
      </c>
      <c r="DG104" s="7">
        <v>253741.67</v>
      </c>
      <c r="DH104" s="7">
        <v>526.26</v>
      </c>
      <c r="DI104" s="7">
        <v>384160.62</v>
      </c>
      <c r="DJ104" s="7">
        <v>706.63</v>
      </c>
      <c r="DK104" s="7">
        <v>657667.73</v>
      </c>
      <c r="DL104" s="7">
        <v>851.36</v>
      </c>
      <c r="DM104" s="7">
        <v>923846.68</v>
      </c>
      <c r="DN104" s="7">
        <v>1193.03</v>
      </c>
      <c r="DO104" s="7">
        <v>1873972.07</v>
      </c>
      <c r="DP104" s="7">
        <v>1554.06</v>
      </c>
      <c r="DQ104" s="7">
        <v>3181067</v>
      </c>
      <c r="DR104" s="7">
        <v>2442.35</v>
      </c>
      <c r="DS104" s="7">
        <v>7237677.21</v>
      </c>
      <c r="DT104" s="7">
        <v>3125.82</v>
      </c>
      <c r="DU104" s="7">
        <v>12177288.5</v>
      </c>
      <c r="DV104" s="7">
        <v>5064.05</v>
      </c>
      <c r="DW104" s="7">
        <v>32550674.489999998</v>
      </c>
      <c r="DX104" s="7">
        <v>8513.16</v>
      </c>
      <c r="DY104" s="7">
        <v>150807939.19999999</v>
      </c>
      <c r="DZ104" s="7">
        <v>50623.888890000002</v>
      </c>
      <c r="EA104" s="7">
        <v>5512167889</v>
      </c>
      <c r="EB104" s="7">
        <v>48192.611109999998</v>
      </c>
      <c r="EC104" s="7">
        <v>5881608718</v>
      </c>
      <c r="ED104" s="11">
        <f t="shared" si="278"/>
        <v>3559080952.4003048</v>
      </c>
      <c r="EE104" s="11">
        <f t="shared" si="279"/>
        <v>10507.701786829894</v>
      </c>
      <c r="EF104" s="11">
        <f t="shared" si="280"/>
        <v>85877.52043317011</v>
      </c>
      <c r="EG104" s="1"/>
      <c r="EH104" s="7">
        <v>70.001050000000006</v>
      </c>
      <c r="EI104" s="7">
        <v>93.034040000000005</v>
      </c>
      <c r="EJ104" s="7">
        <v>97.347790000000003</v>
      </c>
      <c r="EK104" s="7">
        <v>98.579539999999994</v>
      </c>
      <c r="EL104" s="7">
        <v>99.321349999999995</v>
      </c>
      <c r="EM104" s="7">
        <v>100.21495</v>
      </c>
      <c r="EN104" s="7">
        <v>101.32292</v>
      </c>
      <c r="EO104" s="7">
        <v>102.20113000000001</v>
      </c>
      <c r="EP104" s="7">
        <v>103.09784000000001</v>
      </c>
      <c r="EQ104" s="7">
        <v>104.15727</v>
      </c>
      <c r="ER104" s="7">
        <v>105.11602999999999</v>
      </c>
      <c r="ES104" s="7">
        <v>106.08821</v>
      </c>
      <c r="ET104" s="7">
        <v>107.36485999999999</v>
      </c>
      <c r="EU104" s="7">
        <v>108.52925</v>
      </c>
      <c r="EV104" s="7">
        <v>109.92453999999999</v>
      </c>
      <c r="EW104" s="7">
        <v>110.96603</v>
      </c>
      <c r="EX104" s="7">
        <v>111.88239</v>
      </c>
      <c r="EY104" s="7">
        <v>112.57056</v>
      </c>
      <c r="EZ104" s="7">
        <v>114.07501999999999</v>
      </c>
      <c r="FA104" s="7">
        <v>114.93367000000001</v>
      </c>
      <c r="FB104" s="7">
        <v>116.11537</v>
      </c>
      <c r="FC104" s="7">
        <v>116.87736</v>
      </c>
      <c r="FD104" s="7">
        <v>117.8294167</v>
      </c>
      <c r="FE104" s="7">
        <v>117.834</v>
      </c>
      <c r="FF104" s="1"/>
      <c r="FG104" s="7">
        <v>100</v>
      </c>
      <c r="FH104" s="7">
        <v>100</v>
      </c>
      <c r="FI104" s="7">
        <v>100</v>
      </c>
      <c r="FJ104" s="7">
        <v>100</v>
      </c>
      <c r="FK104" s="7">
        <v>100</v>
      </c>
      <c r="FL104" s="7">
        <v>100</v>
      </c>
      <c r="FM104" s="7">
        <v>100</v>
      </c>
      <c r="FN104" s="7">
        <v>100</v>
      </c>
      <c r="FO104" s="7">
        <v>100</v>
      </c>
      <c r="FP104" s="7">
        <v>100</v>
      </c>
      <c r="FQ104" s="7">
        <v>100</v>
      </c>
      <c r="FR104" s="7">
        <v>100</v>
      </c>
      <c r="FS104" s="7">
        <v>100</v>
      </c>
      <c r="FT104" s="7">
        <v>100</v>
      </c>
      <c r="FU104" s="7">
        <v>100</v>
      </c>
      <c r="FV104" s="7">
        <v>100</v>
      </c>
      <c r="FW104" s="7">
        <v>100</v>
      </c>
      <c r="FX104" s="7">
        <v>100</v>
      </c>
      <c r="FY104" s="7">
        <v>100</v>
      </c>
      <c r="FZ104" s="7">
        <v>100</v>
      </c>
      <c r="GA104" s="7">
        <v>100</v>
      </c>
      <c r="GB104" s="7">
        <v>100</v>
      </c>
      <c r="GC104" s="7">
        <v>36</v>
      </c>
      <c r="GD104" s="7">
        <v>18</v>
      </c>
      <c r="GE104" s="1"/>
      <c r="GF104" s="7">
        <v>495472.72</v>
      </c>
      <c r="GG104" s="7">
        <v>380888.12</v>
      </c>
      <c r="GH104" s="7">
        <v>281031.81</v>
      </c>
      <c r="GI104" s="7">
        <v>260040.15</v>
      </c>
      <c r="GJ104" s="7">
        <v>237378.47</v>
      </c>
      <c r="GK104" s="7">
        <v>215088.87</v>
      </c>
      <c r="GL104" s="7">
        <v>188843.06</v>
      </c>
      <c r="GM104" s="7">
        <v>169065.36</v>
      </c>
      <c r="GN104" s="7">
        <v>146995.76999999999</v>
      </c>
      <c r="GO104" s="7">
        <v>127781.27</v>
      </c>
      <c r="GP104" s="7">
        <v>103921.3</v>
      </c>
      <c r="GQ104" s="7">
        <v>87593.47</v>
      </c>
      <c r="GR104" s="7">
        <v>68807.55</v>
      </c>
      <c r="GS104" s="7">
        <v>54747.31</v>
      </c>
      <c r="GT104" s="7">
        <v>37093.480000000003</v>
      </c>
      <c r="GU104" s="7">
        <v>27110.29</v>
      </c>
      <c r="GV104" s="7">
        <v>16614.509999999998</v>
      </c>
      <c r="GW104" s="7">
        <v>10668.37</v>
      </c>
      <c r="GX104" s="7">
        <v>4509.72</v>
      </c>
      <c r="GY104" s="7">
        <v>2263.92</v>
      </c>
      <c r="GZ104" s="7">
        <v>699.31</v>
      </c>
      <c r="HA104" s="7">
        <v>215.34</v>
      </c>
      <c r="HB104" s="7">
        <v>2.88888889</v>
      </c>
      <c r="HC104" s="7">
        <v>2.2777777800000001</v>
      </c>
      <c r="HD104" s="1"/>
      <c r="HE104" s="7">
        <v>15165385.01</v>
      </c>
      <c r="HF104" s="7">
        <v>2150669.15</v>
      </c>
      <c r="HG104" s="7">
        <v>423956.52</v>
      </c>
      <c r="HH104" s="7">
        <v>35911.449999999997</v>
      </c>
      <c r="HI104" s="7">
        <v>779.58</v>
      </c>
      <c r="HJ104" s="7">
        <v>35.159999999999997</v>
      </c>
      <c r="HK104" s="7">
        <v>0</v>
      </c>
      <c r="HL104" s="7">
        <v>0</v>
      </c>
      <c r="HM104" s="7">
        <v>0</v>
      </c>
      <c r="HN104" s="7">
        <v>0</v>
      </c>
      <c r="HO104" s="7">
        <v>0</v>
      </c>
      <c r="HP104" s="7">
        <v>0</v>
      </c>
      <c r="HQ104" s="7">
        <v>0</v>
      </c>
      <c r="HR104" s="1"/>
      <c r="HT104" s="7">
        <v>136.71965349999999</v>
      </c>
      <c r="HU104" s="7">
        <v>22241.944339999998</v>
      </c>
      <c r="HV104" s="1"/>
      <c r="HW104" s="13">
        <v>2.3148148148148147E-5</v>
      </c>
      <c r="HX104" s="13">
        <v>2.8935185185185183E-5</v>
      </c>
      <c r="HY104" s="13">
        <v>3.5879629629629629E-5</v>
      </c>
      <c r="HZ104" s="13">
        <v>6.9444444444444444E-5</v>
      </c>
      <c r="IA104" s="13">
        <v>1.111111111111111E-4</v>
      </c>
      <c r="IB104" s="13">
        <v>2.8935185185185189E-4</v>
      </c>
      <c r="IC104" s="13">
        <v>1.6087962962962963E-4</v>
      </c>
      <c r="ID104" s="13">
        <v>2.6273148148148146E-4</v>
      </c>
      <c r="IE104" s="13">
        <v>1.5625E-4</v>
      </c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S104" s="3">
        <f t="shared" si="281"/>
        <v>9.9571510557851239E-3</v>
      </c>
      <c r="IT104">
        <f t="shared" si="282"/>
        <v>4840000</v>
      </c>
      <c r="IV104" s="3">
        <f>EE104/IT104</f>
        <v>2.1710127658739449E-3</v>
      </c>
      <c r="IW104" s="3">
        <f>EF104/IT104</f>
        <v>1.7743289345696304E-2</v>
      </c>
      <c r="IY104" s="3">
        <f t="shared" si="263"/>
        <v>1</v>
      </c>
      <c r="IZ104" s="3">
        <f t="shared" si="263"/>
        <v>1</v>
      </c>
      <c r="JA104" s="3">
        <f t="shared" si="263"/>
        <v>1</v>
      </c>
      <c r="JB104" s="3">
        <f t="shared" si="263"/>
        <v>1</v>
      </c>
      <c r="JC104" s="3">
        <f t="shared" si="263"/>
        <v>1</v>
      </c>
      <c r="JD104" s="3">
        <f t="shared" si="263"/>
        <v>1</v>
      </c>
      <c r="JE104" s="3">
        <f t="shared" si="263"/>
        <v>1</v>
      </c>
      <c r="JF104" s="3">
        <f t="shared" si="263"/>
        <v>1</v>
      </c>
      <c r="JG104" s="3">
        <f t="shared" si="263"/>
        <v>1</v>
      </c>
      <c r="JH104" s="3">
        <f t="shared" si="263"/>
        <v>1</v>
      </c>
      <c r="JI104" s="3">
        <f t="shared" si="264"/>
        <v>1</v>
      </c>
      <c r="JJ104" s="3">
        <f t="shared" si="264"/>
        <v>1</v>
      </c>
      <c r="JK104" s="3">
        <f t="shared" si="264"/>
        <v>1</v>
      </c>
      <c r="JL104" s="3">
        <f t="shared" si="264"/>
        <v>1</v>
      </c>
      <c r="JM104" s="3">
        <f t="shared" si="264"/>
        <v>1</v>
      </c>
      <c r="JN104" s="3">
        <f t="shared" si="264"/>
        <v>1</v>
      </c>
      <c r="JO104" s="3">
        <f t="shared" si="264"/>
        <v>1</v>
      </c>
      <c r="JP104" s="3">
        <f t="shared" si="264"/>
        <v>1</v>
      </c>
      <c r="JQ104" s="3">
        <f t="shared" si="264"/>
        <v>1</v>
      </c>
      <c r="JR104" s="3">
        <f t="shared" si="264"/>
        <v>1</v>
      </c>
      <c r="JS104" s="3">
        <f t="shared" si="264"/>
        <v>1</v>
      </c>
      <c r="JT104" s="3">
        <f t="shared" si="264"/>
        <v>1</v>
      </c>
      <c r="JU104" s="3">
        <f t="shared" si="264"/>
        <v>0.36</v>
      </c>
      <c r="JV104" s="3">
        <f t="shared" si="264"/>
        <v>0.18</v>
      </c>
      <c r="JW104" s="14">
        <f t="shared" si="283"/>
        <v>7.6343439116147156</v>
      </c>
      <c r="JX104" s="1">
        <f t="shared" si="265"/>
        <v>136.71965349999999</v>
      </c>
      <c r="JY104" s="1">
        <f t="shared" si="266"/>
        <v>3549.6806868399362</v>
      </c>
      <c r="JZ104" s="11">
        <f t="shared" si="284"/>
        <v>120.75242876770567</v>
      </c>
      <c r="KA104" s="11">
        <f t="shared" si="285"/>
        <v>152.6868782322943</v>
      </c>
      <c r="KB104" s="3">
        <f t="shared" si="286"/>
        <v>6.0376214383852833</v>
      </c>
      <c r="KC104" s="3">
        <f t="shared" si="267"/>
        <v>6.8359826749999995</v>
      </c>
      <c r="KD104" s="3">
        <v>4</v>
      </c>
      <c r="KE104" s="3">
        <f t="shared" si="287"/>
        <v>123868.18</v>
      </c>
      <c r="KF104" s="3">
        <f t="shared" si="268"/>
        <v>95222.03</v>
      </c>
      <c r="KG104" s="3">
        <f t="shared" si="268"/>
        <v>70257.952499999999</v>
      </c>
      <c r="KH104" s="3">
        <f t="shared" si="268"/>
        <v>65010.037499999999</v>
      </c>
      <c r="KI104" s="3">
        <f t="shared" si="268"/>
        <v>59344.6175</v>
      </c>
      <c r="KJ104" s="3">
        <f t="shared" si="268"/>
        <v>53772.217499999999</v>
      </c>
      <c r="KK104" s="3">
        <f t="shared" si="268"/>
        <v>47210.764999999999</v>
      </c>
      <c r="KL104" s="3">
        <f t="shared" si="268"/>
        <v>42266.34</v>
      </c>
      <c r="KM104" s="3">
        <f t="shared" si="268"/>
        <v>36748.942499999997</v>
      </c>
      <c r="KN104" s="3">
        <f t="shared" si="268"/>
        <v>31945.317500000001</v>
      </c>
      <c r="KO104" s="3">
        <f t="shared" si="268"/>
        <v>25980.325000000001</v>
      </c>
      <c r="KP104" s="3">
        <f t="shared" si="268"/>
        <v>21898.3675</v>
      </c>
      <c r="KQ104" s="3">
        <f t="shared" si="268"/>
        <v>17201.887500000001</v>
      </c>
      <c r="KR104" s="3">
        <f t="shared" si="268"/>
        <v>13686.827499999999</v>
      </c>
      <c r="KS104" s="3">
        <f t="shared" si="268"/>
        <v>9273.3700000000008</v>
      </c>
      <c r="KT104" s="3">
        <f t="shared" si="268"/>
        <v>6777.5725000000002</v>
      </c>
      <c r="KU104" s="3">
        <f t="shared" si="268"/>
        <v>4153.6274999999996</v>
      </c>
      <c r="KV104" s="3">
        <f t="shared" si="269"/>
        <v>2667.0925000000002</v>
      </c>
      <c r="KW104" s="3">
        <f t="shared" si="269"/>
        <v>1127.43</v>
      </c>
      <c r="KX104" s="3">
        <f t="shared" si="269"/>
        <v>565.98</v>
      </c>
      <c r="KY104" s="3">
        <f t="shared" si="269"/>
        <v>174.82749999999999</v>
      </c>
      <c r="KZ104" s="3">
        <f t="shared" si="269"/>
        <v>53.835000000000001</v>
      </c>
      <c r="LA104" s="3">
        <f t="shared" si="269"/>
        <v>0.72222222250000001</v>
      </c>
      <c r="LB104" s="3">
        <f t="shared" si="269"/>
        <v>0.56944444500000002</v>
      </c>
    </row>
    <row r="105" spans="1:314">
      <c r="A105" s="7">
        <v>25</v>
      </c>
      <c r="B105" s="7">
        <v>249975</v>
      </c>
      <c r="C105" s="7">
        <v>62487500625</v>
      </c>
      <c r="D105" s="11">
        <f t="shared" si="270"/>
        <v>0</v>
      </c>
      <c r="E105" s="11">
        <f t="shared" si="271"/>
        <v>0.99990000000000001</v>
      </c>
      <c r="F105" s="11">
        <f t="shared" si="272"/>
        <v>249975</v>
      </c>
      <c r="G105" s="11">
        <f t="shared" si="273"/>
        <v>249975</v>
      </c>
      <c r="H105" s="11">
        <f t="shared" si="274"/>
        <v>0.99990000000000001</v>
      </c>
      <c r="I105" s="11">
        <f t="shared" si="275"/>
        <v>0.99990000000000001</v>
      </c>
      <c r="J105" s="1"/>
      <c r="K105" s="7">
        <v>10000</v>
      </c>
      <c r="L105" s="7">
        <v>100000000</v>
      </c>
      <c r="M105" s="1"/>
      <c r="N105" s="7">
        <v>29342265.239999998</v>
      </c>
      <c r="O105" s="7">
        <v>171907785525</v>
      </c>
      <c r="P105" s="7">
        <v>441.15</v>
      </c>
      <c r="Q105" s="7">
        <v>3947882.37</v>
      </c>
      <c r="R105" s="11">
        <f t="shared" si="258"/>
        <v>3753269.0475000003</v>
      </c>
      <c r="S105" s="11">
        <f t="shared" si="276"/>
        <v>-78.05592838260236</v>
      </c>
      <c r="T105" s="11">
        <f t="shared" si="277"/>
        <v>960.35592838260231</v>
      </c>
      <c r="U105" s="1"/>
      <c r="V105" s="1"/>
      <c r="W105" s="5">
        <v>0.05</v>
      </c>
      <c r="X105" s="5">
        <f t="shared" si="259"/>
        <v>5.0000000000000004E-6</v>
      </c>
      <c r="Y105" s="5">
        <f t="shared" si="260"/>
        <v>0.2970004</v>
      </c>
      <c r="Z105" s="5">
        <v>11028.75</v>
      </c>
      <c r="AA105" s="5">
        <v>2467426481</v>
      </c>
      <c r="AB105" s="1"/>
      <c r="AC105" s="5">
        <v>74250.100000000006</v>
      </c>
      <c r="AD105" s="1"/>
      <c r="AE105" s="1"/>
      <c r="AF105" s="5">
        <v>15.037864280000001</v>
      </c>
      <c r="AG105" s="12">
        <v>4.162037037037037E-3</v>
      </c>
      <c r="AH105" s="5">
        <v>1</v>
      </c>
      <c r="AI105" s="5">
        <v>1</v>
      </c>
      <c r="AJ105" s="5">
        <v>1.43</v>
      </c>
      <c r="AK105" s="5">
        <v>2.59</v>
      </c>
      <c r="AL105" s="5">
        <v>2.4500000000000002</v>
      </c>
      <c r="AM105" s="5">
        <v>7.89</v>
      </c>
      <c r="AN105" s="5">
        <v>2.8</v>
      </c>
      <c r="AO105" s="5">
        <v>11.06</v>
      </c>
      <c r="AP105" s="5">
        <v>3.43</v>
      </c>
      <c r="AQ105" s="5">
        <v>16.809999999999999</v>
      </c>
      <c r="AR105" s="5">
        <v>3.95</v>
      </c>
      <c r="AS105" s="5">
        <v>22.65</v>
      </c>
      <c r="AT105" s="5">
        <v>4.37</v>
      </c>
      <c r="AU105" s="5">
        <v>27.11</v>
      </c>
      <c r="AV105" s="5">
        <v>5.63</v>
      </c>
      <c r="AW105" s="5">
        <v>48.45</v>
      </c>
      <c r="AX105" s="5">
        <v>6.93</v>
      </c>
      <c r="AY105" s="5">
        <v>71.53</v>
      </c>
      <c r="AZ105" s="5">
        <v>8.84</v>
      </c>
      <c r="BA105" s="5">
        <v>113.46</v>
      </c>
      <c r="BB105" s="5">
        <v>11.45</v>
      </c>
      <c r="BC105" s="5">
        <v>185.87</v>
      </c>
      <c r="BD105" s="5">
        <v>13.77</v>
      </c>
      <c r="BE105" s="5">
        <v>254.83</v>
      </c>
      <c r="BF105" s="5">
        <v>18.670000000000002</v>
      </c>
      <c r="BG105" s="5">
        <v>479.73</v>
      </c>
      <c r="BH105" s="5">
        <v>23.45</v>
      </c>
      <c r="BI105" s="5">
        <v>713.89</v>
      </c>
      <c r="BJ105" s="5">
        <v>31.94</v>
      </c>
      <c r="BK105" s="5">
        <v>1331.46</v>
      </c>
      <c r="BL105" s="5">
        <v>40.35</v>
      </c>
      <c r="BM105" s="7">
        <v>2099.09</v>
      </c>
      <c r="BN105" s="7">
        <v>53.77</v>
      </c>
      <c r="BO105" s="7">
        <v>3706.23</v>
      </c>
      <c r="BP105" s="7">
        <v>70.2</v>
      </c>
      <c r="BQ105" s="7">
        <v>6115</v>
      </c>
      <c r="BR105" s="7">
        <v>111.8</v>
      </c>
      <c r="BS105" s="7">
        <v>14423.86</v>
      </c>
      <c r="BT105" s="7">
        <v>151.31</v>
      </c>
      <c r="BU105" s="7">
        <v>26222.55</v>
      </c>
      <c r="BV105" s="7">
        <v>228.31</v>
      </c>
      <c r="BW105" s="7">
        <v>66514.570000000007</v>
      </c>
      <c r="BX105" s="7">
        <v>372.31</v>
      </c>
      <c r="BY105" s="7">
        <v>215698.31</v>
      </c>
      <c r="BZ105" s="7">
        <v>2126.1891890000002</v>
      </c>
      <c r="CA105" s="7">
        <v>10969409.810000001</v>
      </c>
      <c r="CB105" s="7">
        <v>3093.7857140000001</v>
      </c>
      <c r="CC105" s="7">
        <v>17979131.07</v>
      </c>
      <c r="CD105" s="1"/>
      <c r="CE105" s="1"/>
      <c r="CF105" s="1"/>
      <c r="CG105" s="1"/>
      <c r="CH105" s="7">
        <v>1.79</v>
      </c>
      <c r="CI105" s="7">
        <v>4.67</v>
      </c>
      <c r="CJ105" s="7">
        <v>21.28</v>
      </c>
      <c r="CK105" s="7">
        <v>813.54</v>
      </c>
      <c r="CL105" s="7">
        <v>47.95</v>
      </c>
      <c r="CM105" s="7">
        <v>3537.05</v>
      </c>
      <c r="CN105" s="7">
        <v>57.09</v>
      </c>
      <c r="CO105" s="7">
        <v>5352.67</v>
      </c>
      <c r="CP105" s="7">
        <v>73.959999999999994</v>
      </c>
      <c r="CQ105" s="7">
        <v>8782.76</v>
      </c>
      <c r="CR105" s="7">
        <v>87.17</v>
      </c>
      <c r="CS105" s="7">
        <v>12137.87</v>
      </c>
      <c r="CT105" s="7">
        <v>98.55</v>
      </c>
      <c r="CU105" s="7">
        <v>14888.19</v>
      </c>
      <c r="CV105" s="7">
        <v>129.83000000000001</v>
      </c>
      <c r="CW105" s="7">
        <v>27547.21</v>
      </c>
      <c r="CX105" s="7">
        <v>162.47999999999999</v>
      </c>
      <c r="CY105" s="7">
        <v>41333.660000000003</v>
      </c>
      <c r="CZ105" s="7">
        <v>210.02</v>
      </c>
      <c r="DA105" s="7">
        <v>65911.179999999993</v>
      </c>
      <c r="DB105" s="7">
        <v>274.5</v>
      </c>
      <c r="DC105" s="7">
        <v>109341.3</v>
      </c>
      <c r="DD105" s="7">
        <v>332.18</v>
      </c>
      <c r="DE105" s="7">
        <v>150740.44</v>
      </c>
      <c r="DF105" s="7">
        <v>454.57</v>
      </c>
      <c r="DG105" s="7">
        <v>288131.43</v>
      </c>
      <c r="DH105" s="7">
        <v>573.84</v>
      </c>
      <c r="DI105" s="7">
        <v>431086.98</v>
      </c>
      <c r="DJ105" s="7">
        <v>786.87</v>
      </c>
      <c r="DK105" s="7">
        <v>813685.71</v>
      </c>
      <c r="DL105" s="7">
        <v>996.82</v>
      </c>
      <c r="DM105" s="7">
        <v>1287105.68</v>
      </c>
      <c r="DN105" s="7">
        <v>1332.79</v>
      </c>
      <c r="DO105" s="7">
        <v>2284664.33</v>
      </c>
      <c r="DP105" s="7">
        <v>1742.99</v>
      </c>
      <c r="DQ105" s="7">
        <v>3777588.41</v>
      </c>
      <c r="DR105" s="7">
        <v>2783.56</v>
      </c>
      <c r="DS105" s="7">
        <v>8949340.1999999993</v>
      </c>
      <c r="DT105" s="7">
        <v>3771.2</v>
      </c>
      <c r="DU105" s="7">
        <v>16302984.539999999</v>
      </c>
      <c r="DV105" s="7">
        <v>5695.74</v>
      </c>
      <c r="DW105" s="7">
        <v>41436887.259999998</v>
      </c>
      <c r="DX105" s="7">
        <v>9296.56</v>
      </c>
      <c r="DY105" s="7">
        <v>134603005.69999999</v>
      </c>
      <c r="DZ105" s="7">
        <v>53143.135139999999</v>
      </c>
      <c r="EA105" s="7">
        <v>6854698398</v>
      </c>
      <c r="EB105" s="7">
        <v>77331.642860000007</v>
      </c>
      <c r="EC105" s="7">
        <v>11235057550</v>
      </c>
      <c r="ED105" s="11">
        <f t="shared" si="278"/>
        <v>5254874562.57341</v>
      </c>
      <c r="EE105" s="11">
        <f t="shared" si="279"/>
        <v>25409.578283623843</v>
      </c>
      <c r="EF105" s="11">
        <f t="shared" si="280"/>
        <v>129253.70743637616</v>
      </c>
      <c r="EG105" s="1"/>
      <c r="EH105" s="7">
        <v>69.692670000000007</v>
      </c>
      <c r="EI105" s="7">
        <v>91.547920000000005</v>
      </c>
      <c r="EJ105" s="7">
        <v>97.183030000000002</v>
      </c>
      <c r="EK105" s="7">
        <v>97.950649999999996</v>
      </c>
      <c r="EL105" s="7">
        <v>99.298169999999999</v>
      </c>
      <c r="EM105" s="7">
        <v>100.35648</v>
      </c>
      <c r="EN105" s="7">
        <v>101.02522</v>
      </c>
      <c r="EO105" s="7">
        <v>101.95196</v>
      </c>
      <c r="EP105" s="7">
        <v>103.03577</v>
      </c>
      <c r="EQ105" s="7">
        <v>104.02019</v>
      </c>
      <c r="ER105" s="7">
        <v>105.34142</v>
      </c>
      <c r="ES105" s="7">
        <v>106.26134999999999</v>
      </c>
      <c r="ET105" s="7">
        <v>107.59802000000001</v>
      </c>
      <c r="EU105" s="7">
        <v>108.46306</v>
      </c>
      <c r="EV105" s="7">
        <v>109.82952</v>
      </c>
      <c r="EW105" s="7">
        <v>110.55504000000001</v>
      </c>
      <c r="EX105" s="7">
        <v>111.69396</v>
      </c>
      <c r="EY105" s="7">
        <v>112.45224</v>
      </c>
      <c r="EZ105" s="7">
        <v>113.9877</v>
      </c>
      <c r="FA105" s="7">
        <v>115.03100000000001</v>
      </c>
      <c r="FB105" s="7">
        <v>116.12529000000001</v>
      </c>
      <c r="FC105" s="7">
        <v>116.94802</v>
      </c>
      <c r="FD105" s="7">
        <v>117.8279189</v>
      </c>
      <c r="FE105" s="7">
        <v>117.834</v>
      </c>
      <c r="FF105" s="1"/>
      <c r="FG105" s="7">
        <v>100</v>
      </c>
      <c r="FH105" s="7">
        <v>100</v>
      </c>
      <c r="FI105" s="7">
        <v>100</v>
      </c>
      <c r="FJ105" s="7">
        <v>100</v>
      </c>
      <c r="FK105" s="7">
        <v>100</v>
      </c>
      <c r="FL105" s="7">
        <v>100</v>
      </c>
      <c r="FM105" s="7">
        <v>100</v>
      </c>
      <c r="FN105" s="7">
        <v>100</v>
      </c>
      <c r="FO105" s="7">
        <v>100</v>
      </c>
      <c r="FP105" s="7">
        <v>100</v>
      </c>
      <c r="FQ105" s="7">
        <v>100</v>
      </c>
      <c r="FR105" s="7">
        <v>100</v>
      </c>
      <c r="FS105" s="7">
        <v>100</v>
      </c>
      <c r="FT105" s="7">
        <v>100</v>
      </c>
      <c r="FU105" s="7">
        <v>100</v>
      </c>
      <c r="FV105" s="7">
        <v>100</v>
      </c>
      <c r="FW105" s="7">
        <v>100</v>
      </c>
      <c r="FX105" s="7">
        <v>100</v>
      </c>
      <c r="FY105" s="7">
        <v>100</v>
      </c>
      <c r="FZ105" s="7">
        <v>100</v>
      </c>
      <c r="GA105" s="7">
        <v>100</v>
      </c>
      <c r="GB105" s="7">
        <v>100</v>
      </c>
      <c r="GC105" s="7">
        <v>37</v>
      </c>
      <c r="GD105" s="7">
        <v>14</v>
      </c>
      <c r="GE105" s="1"/>
      <c r="GF105" s="7">
        <v>744155.81</v>
      </c>
      <c r="GG105" s="7">
        <v>574162.71</v>
      </c>
      <c r="GH105" s="7">
        <v>421692.08</v>
      </c>
      <c r="GI105" s="7">
        <v>389991.5</v>
      </c>
      <c r="GJ105" s="7">
        <v>355868.71</v>
      </c>
      <c r="GK105" s="7">
        <v>322101.68</v>
      </c>
      <c r="GL105" s="7">
        <v>282171.7</v>
      </c>
      <c r="GM105" s="7">
        <v>252635.07</v>
      </c>
      <c r="GN105" s="7">
        <v>219858.83</v>
      </c>
      <c r="GO105" s="7">
        <v>191168.98</v>
      </c>
      <c r="GP105" s="7">
        <v>155287.04999999999</v>
      </c>
      <c r="GQ105" s="7">
        <v>131145.75</v>
      </c>
      <c r="GR105" s="7">
        <v>103534.53</v>
      </c>
      <c r="GS105" s="7">
        <v>82634.399999999994</v>
      </c>
      <c r="GT105" s="7">
        <v>56009.83</v>
      </c>
      <c r="GU105" s="7">
        <v>41113.5</v>
      </c>
      <c r="GV105" s="7">
        <v>25476.41</v>
      </c>
      <c r="GW105" s="7">
        <v>16442.52</v>
      </c>
      <c r="GX105" s="7">
        <v>6918.2</v>
      </c>
      <c r="GY105" s="7">
        <v>3487.02</v>
      </c>
      <c r="GZ105" s="7">
        <v>1099.8599999999999</v>
      </c>
      <c r="HA105" s="7">
        <v>340.98</v>
      </c>
      <c r="HB105" s="7">
        <v>4.5675675699999996</v>
      </c>
      <c r="HC105" s="7">
        <v>4.0714285700000001</v>
      </c>
      <c r="HD105" s="1"/>
      <c r="HE105" s="7">
        <v>25020669.879999999</v>
      </c>
      <c r="HF105" s="7">
        <v>3554277.29</v>
      </c>
      <c r="HG105" s="7">
        <v>703218.45</v>
      </c>
      <c r="HH105" s="7">
        <v>62429.46</v>
      </c>
      <c r="HI105" s="7">
        <v>1564.74</v>
      </c>
      <c r="HJ105" s="7">
        <v>105.42</v>
      </c>
      <c r="HK105" s="7">
        <v>0</v>
      </c>
      <c r="HL105" s="7">
        <v>0</v>
      </c>
      <c r="HM105" s="7">
        <v>0</v>
      </c>
      <c r="HN105" s="7">
        <v>0</v>
      </c>
      <c r="HO105" s="7">
        <v>0</v>
      </c>
      <c r="HP105" s="7">
        <v>0</v>
      </c>
      <c r="HQ105" s="7">
        <v>0</v>
      </c>
      <c r="HR105" s="1"/>
      <c r="HT105" s="7">
        <v>219.44965930000001</v>
      </c>
      <c r="HU105" s="7">
        <v>59000.674500000001</v>
      </c>
      <c r="HV105" s="1"/>
      <c r="HW105" s="13">
        <v>3.0092592592592597E-5</v>
      </c>
      <c r="HX105" s="13">
        <v>3.9351851851851851E-5</v>
      </c>
      <c r="HY105" s="13">
        <v>5.9027777777777773E-5</v>
      </c>
      <c r="HZ105" s="13">
        <v>2.5115740740740735E-4</v>
      </c>
      <c r="IA105" s="13">
        <v>2.5347222222222221E-4</v>
      </c>
      <c r="IB105" s="13">
        <v>3.7037037037037035E-4</v>
      </c>
      <c r="IC105" s="13">
        <v>1.8518518518518518E-4</v>
      </c>
      <c r="ID105" s="13">
        <v>7.8935185185185185E-4</v>
      </c>
      <c r="IE105" s="13">
        <v>1.9293981481481482E-3</v>
      </c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S105" s="3">
        <f t="shared" si="281"/>
        <v>1.5977612161157027E-2</v>
      </c>
      <c r="IT105">
        <f t="shared" si="282"/>
        <v>4840000</v>
      </c>
      <c r="IV105" s="3">
        <f t="shared" ref="IV105:IV120" si="288">EE105/IT105</f>
        <v>5.249912868517323E-3</v>
      </c>
      <c r="IW105" s="3">
        <f t="shared" ref="IW105:IW120" si="289">EF105/IT105</f>
        <v>2.6705311453796728E-2</v>
      </c>
      <c r="IY105" s="3">
        <f t="shared" si="263"/>
        <v>1</v>
      </c>
      <c r="IZ105" s="3">
        <f t="shared" si="263"/>
        <v>1</v>
      </c>
      <c r="JA105" s="3">
        <f t="shared" si="263"/>
        <v>1</v>
      </c>
      <c r="JB105" s="3">
        <f t="shared" si="263"/>
        <v>1</v>
      </c>
      <c r="JC105" s="3">
        <f t="shared" si="263"/>
        <v>1</v>
      </c>
      <c r="JD105" s="3">
        <f t="shared" ref="IY105:JN134" si="290">FL105/100</f>
        <v>1</v>
      </c>
      <c r="JE105" s="3">
        <f t="shared" si="290"/>
        <v>1</v>
      </c>
      <c r="JF105" s="3">
        <f t="shared" si="290"/>
        <v>1</v>
      </c>
      <c r="JG105" s="3">
        <f t="shared" si="290"/>
        <v>1</v>
      </c>
      <c r="JH105" s="3">
        <f t="shared" si="290"/>
        <v>1</v>
      </c>
      <c r="JI105" s="3">
        <f t="shared" si="264"/>
        <v>1</v>
      </c>
      <c r="JJ105" s="3">
        <f t="shared" si="264"/>
        <v>1</v>
      </c>
      <c r="JK105" s="3">
        <f t="shared" si="264"/>
        <v>1</v>
      </c>
      <c r="JL105" s="3">
        <f t="shared" si="264"/>
        <v>1</v>
      </c>
      <c r="JM105" s="3">
        <f t="shared" si="264"/>
        <v>1</v>
      </c>
      <c r="JN105" s="3">
        <f t="shared" si="264"/>
        <v>1</v>
      </c>
      <c r="JO105" s="3">
        <f t="shared" si="264"/>
        <v>1</v>
      </c>
      <c r="JP105" s="3">
        <f t="shared" si="264"/>
        <v>1</v>
      </c>
      <c r="JQ105" s="3">
        <f t="shared" si="264"/>
        <v>1</v>
      </c>
      <c r="JR105" s="3">
        <f t="shared" si="264"/>
        <v>1</v>
      </c>
      <c r="JS105" s="3">
        <f t="shared" si="264"/>
        <v>1</v>
      </c>
      <c r="JT105" s="3">
        <f t="shared" si="264"/>
        <v>1</v>
      </c>
      <c r="JU105" s="3">
        <f t="shared" si="264"/>
        <v>0.37</v>
      </c>
      <c r="JV105" s="3">
        <f t="shared" si="264"/>
        <v>0.14000000000000001</v>
      </c>
      <c r="JW105" s="14">
        <f t="shared" si="283"/>
        <v>9.89423241412109</v>
      </c>
      <c r="JX105" s="1">
        <f t="shared" si="265"/>
        <v>219.44965930000001</v>
      </c>
      <c r="JY105" s="1">
        <f t="shared" si="266"/>
        <v>10842.521533113919</v>
      </c>
      <c r="JZ105" s="11">
        <f t="shared" si="284"/>
        <v>191.54350824697275</v>
      </c>
      <c r="KA105" s="11">
        <f t="shared" si="285"/>
        <v>247.35581035302727</v>
      </c>
      <c r="KB105" s="3">
        <f t="shared" si="286"/>
        <v>7.66174032987891</v>
      </c>
      <c r="KC105" s="3">
        <f t="shared" si="267"/>
        <v>8.7779863720000009</v>
      </c>
      <c r="KD105" s="3">
        <v>5</v>
      </c>
      <c r="KE105" s="3">
        <f t="shared" si="287"/>
        <v>148831.16200000001</v>
      </c>
      <c r="KF105" s="3">
        <f t="shared" si="268"/>
        <v>114832.54199999999</v>
      </c>
      <c r="KG105" s="3">
        <f t="shared" si="268"/>
        <v>84338.415999999997</v>
      </c>
      <c r="KH105" s="3">
        <f t="shared" si="268"/>
        <v>77998.3</v>
      </c>
      <c r="KI105" s="3">
        <f t="shared" si="268"/>
        <v>71173.741999999998</v>
      </c>
      <c r="KJ105" s="3">
        <f t="shared" si="268"/>
        <v>64420.335999999996</v>
      </c>
      <c r="KK105" s="3">
        <f t="shared" si="268"/>
        <v>56434.340000000004</v>
      </c>
      <c r="KL105" s="3">
        <f t="shared" si="268"/>
        <v>50527.014000000003</v>
      </c>
      <c r="KM105" s="3">
        <f t="shared" si="268"/>
        <v>43971.765999999996</v>
      </c>
      <c r="KN105" s="3">
        <f t="shared" si="268"/>
        <v>38233.796000000002</v>
      </c>
      <c r="KO105" s="3">
        <f t="shared" si="268"/>
        <v>31057.409999999996</v>
      </c>
      <c r="KP105" s="3">
        <f t="shared" si="268"/>
        <v>26229.15</v>
      </c>
      <c r="KQ105" s="3">
        <f t="shared" si="268"/>
        <v>20706.905999999999</v>
      </c>
      <c r="KR105" s="3">
        <f t="shared" si="268"/>
        <v>16526.879999999997</v>
      </c>
      <c r="KS105" s="3">
        <f t="shared" si="268"/>
        <v>11201.966</v>
      </c>
      <c r="KT105" s="3">
        <f t="shared" si="268"/>
        <v>8222.7000000000007</v>
      </c>
      <c r="KU105" s="3">
        <f t="shared" si="268"/>
        <v>5095.2820000000002</v>
      </c>
      <c r="KV105" s="3">
        <f t="shared" si="269"/>
        <v>3288.5039999999999</v>
      </c>
      <c r="KW105" s="3">
        <f t="shared" si="269"/>
        <v>1383.6399999999999</v>
      </c>
      <c r="KX105" s="3">
        <f t="shared" si="269"/>
        <v>697.404</v>
      </c>
      <c r="KY105" s="3">
        <f t="shared" si="269"/>
        <v>219.97199999999998</v>
      </c>
      <c r="KZ105" s="3">
        <f t="shared" si="269"/>
        <v>68.195999999999998</v>
      </c>
      <c r="LA105" s="3">
        <f t="shared" si="269"/>
        <v>0.91351351399999992</v>
      </c>
      <c r="LB105" s="3">
        <f t="shared" si="269"/>
        <v>0.81428571400000005</v>
      </c>
    </row>
    <row r="106" spans="1:314">
      <c r="A106" s="7">
        <v>30</v>
      </c>
      <c r="B106" s="7">
        <v>299970</v>
      </c>
      <c r="C106" s="7">
        <v>89982000900</v>
      </c>
      <c r="D106" s="11">
        <f t="shared" si="270"/>
        <v>0</v>
      </c>
      <c r="E106" s="11">
        <f t="shared" si="271"/>
        <v>0.99990000000000001</v>
      </c>
      <c r="F106" s="11">
        <f t="shared" si="272"/>
        <v>299970</v>
      </c>
      <c r="G106" s="11">
        <f t="shared" si="273"/>
        <v>299970</v>
      </c>
      <c r="H106" s="11">
        <f t="shared" si="274"/>
        <v>0.99990000000000001</v>
      </c>
      <c r="I106" s="11">
        <f t="shared" si="275"/>
        <v>0.99990000000000001</v>
      </c>
      <c r="J106" s="1"/>
      <c r="K106" s="7">
        <v>10000</v>
      </c>
      <c r="L106" s="7">
        <v>100000000</v>
      </c>
      <c r="M106" s="1"/>
      <c r="N106" s="7">
        <v>36771354.149999999</v>
      </c>
      <c r="O106" s="7">
        <v>220007098095</v>
      </c>
      <c r="P106" s="7">
        <v>155.66</v>
      </c>
      <c r="Q106" s="7">
        <v>1214481.7</v>
      </c>
      <c r="R106" s="11">
        <f t="shared" si="258"/>
        <v>1190251.6643999999</v>
      </c>
      <c r="S106" s="11">
        <f t="shared" si="276"/>
        <v>-136.72439688852344</v>
      </c>
      <c r="T106" s="11">
        <f t="shared" si="277"/>
        <v>448.04439688852347</v>
      </c>
      <c r="U106" s="1"/>
      <c r="V106" s="1"/>
      <c r="W106" s="5">
        <v>0.02</v>
      </c>
      <c r="X106" s="5">
        <f t="shared" si="259"/>
        <v>1.9999999999999999E-6</v>
      </c>
      <c r="Y106" s="5">
        <f t="shared" si="260"/>
        <v>0.29743006666666666</v>
      </c>
      <c r="Z106" s="5">
        <v>4669.8</v>
      </c>
      <c r="AA106" s="5">
        <v>1093033530</v>
      </c>
      <c r="AB106" s="1"/>
      <c r="AC106" s="5">
        <v>89229.02</v>
      </c>
      <c r="AD106" s="1"/>
      <c r="AE106" s="1"/>
      <c r="AF106" s="5">
        <v>14.946823</v>
      </c>
      <c r="AG106" s="12">
        <v>3.0219907407407405E-3</v>
      </c>
      <c r="AH106" s="5">
        <v>1</v>
      </c>
      <c r="AI106" s="5">
        <v>1</v>
      </c>
      <c r="AJ106" s="5">
        <v>1.3</v>
      </c>
      <c r="AK106" s="5">
        <v>1.92</v>
      </c>
      <c r="AL106" s="5">
        <v>2.1800000000000002</v>
      </c>
      <c r="AM106" s="5">
        <v>6.32</v>
      </c>
      <c r="AN106" s="5">
        <v>2.37</v>
      </c>
      <c r="AO106" s="5">
        <v>7.43</v>
      </c>
      <c r="AP106" s="5">
        <v>2.71</v>
      </c>
      <c r="AQ106" s="5">
        <v>9.7899999999999991</v>
      </c>
      <c r="AR106" s="5">
        <v>3.26</v>
      </c>
      <c r="AS106" s="5">
        <v>14.6</v>
      </c>
      <c r="AT106" s="5">
        <v>3.78</v>
      </c>
      <c r="AU106" s="5">
        <v>19.22</v>
      </c>
      <c r="AV106" s="5">
        <v>4.7</v>
      </c>
      <c r="AW106" s="5">
        <v>31.14</v>
      </c>
      <c r="AX106" s="5">
        <v>6.25</v>
      </c>
      <c r="AY106" s="5">
        <v>55.59</v>
      </c>
      <c r="AZ106" s="5">
        <v>7.58</v>
      </c>
      <c r="BA106" s="5">
        <v>86.42</v>
      </c>
      <c r="BB106" s="5">
        <v>10.25</v>
      </c>
      <c r="BC106" s="5">
        <v>153.99</v>
      </c>
      <c r="BD106" s="5">
        <v>11.84</v>
      </c>
      <c r="BE106" s="5">
        <v>202.18</v>
      </c>
      <c r="BF106" s="5">
        <v>14.99</v>
      </c>
      <c r="BG106" s="5">
        <v>304.05</v>
      </c>
      <c r="BH106" s="5">
        <v>18.53</v>
      </c>
      <c r="BI106" s="5">
        <v>457.03</v>
      </c>
      <c r="BJ106" s="5">
        <v>25.77</v>
      </c>
      <c r="BK106" s="5">
        <v>853.03</v>
      </c>
      <c r="BL106" s="5">
        <v>32.33</v>
      </c>
      <c r="BM106" s="7">
        <v>1348.37</v>
      </c>
      <c r="BN106" s="7">
        <v>46.22</v>
      </c>
      <c r="BO106" s="7">
        <v>2803.78</v>
      </c>
      <c r="BP106" s="7">
        <v>60.97</v>
      </c>
      <c r="BQ106" s="7">
        <v>4911.13</v>
      </c>
      <c r="BR106" s="7">
        <v>95.43</v>
      </c>
      <c r="BS106" s="7">
        <v>11543.09</v>
      </c>
      <c r="BT106" s="7">
        <v>129.15</v>
      </c>
      <c r="BU106" s="7">
        <v>20626.03</v>
      </c>
      <c r="BV106" s="7">
        <v>204.02</v>
      </c>
      <c r="BW106" s="7">
        <v>48710.9</v>
      </c>
      <c r="BX106" s="7">
        <v>317.58</v>
      </c>
      <c r="BY106" s="7">
        <v>179734.9</v>
      </c>
      <c r="BZ106" s="7">
        <v>2703.62</v>
      </c>
      <c r="CA106" s="7">
        <v>15549128.98</v>
      </c>
      <c r="CB106" s="7">
        <v>2995.583333</v>
      </c>
      <c r="CC106" s="7">
        <v>19193395.829999998</v>
      </c>
      <c r="CD106" s="1"/>
      <c r="CE106" s="1"/>
      <c r="CF106" s="1"/>
      <c r="CG106" s="1"/>
      <c r="CH106" s="7">
        <v>2.11</v>
      </c>
      <c r="CI106" s="7">
        <v>6.47</v>
      </c>
      <c r="CJ106" s="7">
        <v>19.29</v>
      </c>
      <c r="CK106" s="7">
        <v>647.57000000000005</v>
      </c>
      <c r="CL106" s="7">
        <v>47.58</v>
      </c>
      <c r="CM106" s="7">
        <v>3622.04</v>
      </c>
      <c r="CN106" s="7">
        <v>53.67</v>
      </c>
      <c r="CO106" s="7">
        <v>4438.67</v>
      </c>
      <c r="CP106" s="7">
        <v>64.3</v>
      </c>
      <c r="CQ106" s="7">
        <v>6324.66</v>
      </c>
      <c r="CR106" s="7">
        <v>81.150000000000006</v>
      </c>
      <c r="CS106" s="7">
        <v>10254.31</v>
      </c>
      <c r="CT106" s="7">
        <v>96.96</v>
      </c>
      <c r="CU106" s="7">
        <v>13863.22</v>
      </c>
      <c r="CV106" s="7">
        <v>125.1</v>
      </c>
      <c r="CW106" s="7">
        <v>23867.279999999999</v>
      </c>
      <c r="CX106" s="7">
        <v>172.07</v>
      </c>
      <c r="CY106" s="7">
        <v>44570.71</v>
      </c>
      <c r="CZ106" s="7">
        <v>212.81</v>
      </c>
      <c r="DA106" s="7">
        <v>71307.149999999994</v>
      </c>
      <c r="DB106" s="7">
        <v>292.2</v>
      </c>
      <c r="DC106" s="7">
        <v>129280.76</v>
      </c>
      <c r="DD106" s="7">
        <v>340.04</v>
      </c>
      <c r="DE106" s="7">
        <v>171349.06</v>
      </c>
      <c r="DF106" s="7">
        <v>434.09</v>
      </c>
      <c r="DG106" s="7">
        <v>260034.37</v>
      </c>
      <c r="DH106" s="7">
        <v>541.24</v>
      </c>
      <c r="DI106" s="7">
        <v>394464.58</v>
      </c>
      <c r="DJ106" s="7">
        <v>759.3</v>
      </c>
      <c r="DK106" s="7">
        <v>746211.78</v>
      </c>
      <c r="DL106" s="7">
        <v>956.58</v>
      </c>
      <c r="DM106" s="7">
        <v>1186247.7</v>
      </c>
      <c r="DN106" s="7">
        <v>1373.3</v>
      </c>
      <c r="DO106" s="7">
        <v>2485521.46</v>
      </c>
      <c r="DP106" s="7">
        <v>1816</v>
      </c>
      <c r="DQ106" s="7">
        <v>4370211.9000000004</v>
      </c>
      <c r="DR106" s="7">
        <v>2847.66</v>
      </c>
      <c r="DS106" s="7">
        <v>10297901.380000001</v>
      </c>
      <c r="DT106" s="7">
        <v>3860.22</v>
      </c>
      <c r="DU106" s="7">
        <v>18458188.059999999</v>
      </c>
      <c r="DV106" s="7">
        <v>6105.92</v>
      </c>
      <c r="DW106" s="7">
        <v>43660039.359999999</v>
      </c>
      <c r="DX106" s="7">
        <v>9514.4699999999993</v>
      </c>
      <c r="DY106" s="7">
        <v>161531551.30000001</v>
      </c>
      <c r="DZ106" s="7">
        <v>81095.38</v>
      </c>
      <c r="EA106" s="7">
        <v>13992139828</v>
      </c>
      <c r="EB106" s="7">
        <v>89854.916670000006</v>
      </c>
      <c r="EC106" s="7">
        <v>17272056275</v>
      </c>
      <c r="ED106" s="11">
        <f t="shared" si="278"/>
        <v>9198150225.227356</v>
      </c>
      <c r="EE106" s="11">
        <f t="shared" si="279"/>
        <v>37388.739399275961</v>
      </c>
      <c r="EF106" s="11">
        <f t="shared" si="280"/>
        <v>142321.09394072404</v>
      </c>
      <c r="EG106" s="1"/>
      <c r="EH106" s="7">
        <v>70.997960000000006</v>
      </c>
      <c r="EI106" s="7">
        <v>91.926289999999995</v>
      </c>
      <c r="EJ106" s="7">
        <v>97.383920000000003</v>
      </c>
      <c r="EK106" s="7">
        <v>97.888660000000002</v>
      </c>
      <c r="EL106" s="7">
        <v>98.911680000000004</v>
      </c>
      <c r="EM106" s="7">
        <v>100.03523</v>
      </c>
      <c r="EN106" s="7">
        <v>101.11123000000001</v>
      </c>
      <c r="EO106" s="7">
        <v>101.97315</v>
      </c>
      <c r="EP106" s="7">
        <v>103.34161</v>
      </c>
      <c r="EQ106" s="7">
        <v>104.12335</v>
      </c>
      <c r="ER106" s="7">
        <v>105.70516000000001</v>
      </c>
      <c r="ES106" s="7">
        <v>106.50882</v>
      </c>
      <c r="ET106" s="7">
        <v>107.89671</v>
      </c>
      <c r="EU106" s="7">
        <v>108.60229</v>
      </c>
      <c r="EV106" s="7">
        <v>110.14724</v>
      </c>
      <c r="EW106" s="7">
        <v>110.95668999999999</v>
      </c>
      <c r="EX106" s="7">
        <v>111.87412999999999</v>
      </c>
      <c r="EY106" s="7">
        <v>112.72394</v>
      </c>
      <c r="EZ106" s="7">
        <v>113.99226</v>
      </c>
      <c r="FA106" s="7">
        <v>114.88764999999999</v>
      </c>
      <c r="FB106" s="7">
        <v>116.11863</v>
      </c>
      <c r="FC106" s="7">
        <v>116.88021999999999</v>
      </c>
      <c r="FD106" s="7">
        <v>117.8289</v>
      </c>
      <c r="FE106" s="7">
        <v>117.834</v>
      </c>
      <c r="FF106" s="1"/>
      <c r="FG106" s="7">
        <v>100</v>
      </c>
      <c r="FH106" s="7">
        <v>100</v>
      </c>
      <c r="FI106" s="7">
        <v>100</v>
      </c>
      <c r="FJ106" s="7">
        <v>100</v>
      </c>
      <c r="FK106" s="7">
        <v>100</v>
      </c>
      <c r="FL106" s="7">
        <v>100</v>
      </c>
      <c r="FM106" s="7">
        <v>100</v>
      </c>
      <c r="FN106" s="7">
        <v>100</v>
      </c>
      <c r="FO106" s="7">
        <v>100</v>
      </c>
      <c r="FP106" s="7">
        <v>100</v>
      </c>
      <c r="FQ106" s="7">
        <v>100</v>
      </c>
      <c r="FR106" s="7">
        <v>100</v>
      </c>
      <c r="FS106" s="7">
        <v>100</v>
      </c>
      <c r="FT106" s="7">
        <v>100</v>
      </c>
      <c r="FU106" s="7">
        <v>100</v>
      </c>
      <c r="FV106" s="7">
        <v>100</v>
      </c>
      <c r="FW106" s="7">
        <v>100</v>
      </c>
      <c r="FX106" s="7">
        <v>100</v>
      </c>
      <c r="FY106" s="7">
        <v>100</v>
      </c>
      <c r="FZ106" s="7">
        <v>100</v>
      </c>
      <c r="GA106" s="7">
        <v>100</v>
      </c>
      <c r="GB106" s="7">
        <v>100</v>
      </c>
      <c r="GC106" s="7">
        <v>50</v>
      </c>
      <c r="GD106" s="7">
        <v>24</v>
      </c>
      <c r="GE106" s="1"/>
      <c r="GF106" s="7">
        <v>1042716.12</v>
      </c>
      <c r="GG106" s="7">
        <v>806568.92</v>
      </c>
      <c r="GH106" s="7">
        <v>590446.36</v>
      </c>
      <c r="GI106" s="7">
        <v>546154.76</v>
      </c>
      <c r="GJ106" s="7">
        <v>498333.95</v>
      </c>
      <c r="GK106" s="7">
        <v>450371.57</v>
      </c>
      <c r="GL106" s="7">
        <v>394005.36</v>
      </c>
      <c r="GM106" s="7">
        <v>353001.12</v>
      </c>
      <c r="GN106" s="7">
        <v>307644.13</v>
      </c>
      <c r="GO106" s="7">
        <v>267421.82</v>
      </c>
      <c r="GP106" s="7">
        <v>217257.77</v>
      </c>
      <c r="GQ106" s="7">
        <v>183922.38</v>
      </c>
      <c r="GR106" s="7">
        <v>145956.85</v>
      </c>
      <c r="GS106" s="7">
        <v>116759.06</v>
      </c>
      <c r="GT106" s="7">
        <v>79398.52</v>
      </c>
      <c r="GU106" s="7">
        <v>58537.55</v>
      </c>
      <c r="GV106" s="7">
        <v>36614.9</v>
      </c>
      <c r="GW106" s="7">
        <v>23730.2</v>
      </c>
      <c r="GX106" s="7">
        <v>10028.41</v>
      </c>
      <c r="GY106" s="7">
        <v>5075.03</v>
      </c>
      <c r="GZ106" s="7">
        <v>1612.51</v>
      </c>
      <c r="HA106" s="7">
        <v>500.86</v>
      </c>
      <c r="HB106" s="7">
        <v>5.0999999999999996</v>
      </c>
      <c r="HC106" s="7">
        <v>3.5833333299999999</v>
      </c>
      <c r="HD106" s="1"/>
      <c r="HE106" s="7">
        <v>31353296.809999999</v>
      </c>
      <c r="HF106" s="7">
        <v>4454777.67</v>
      </c>
      <c r="HG106" s="7">
        <v>881999.21</v>
      </c>
      <c r="HH106" s="7">
        <v>79178.399999999994</v>
      </c>
      <c r="HI106" s="7">
        <v>1972.12</v>
      </c>
      <c r="HJ106" s="7">
        <v>129.94</v>
      </c>
      <c r="HK106" s="7">
        <v>0</v>
      </c>
      <c r="HL106" s="7">
        <v>0</v>
      </c>
      <c r="HM106" s="7">
        <v>0</v>
      </c>
      <c r="HN106" s="7">
        <v>0</v>
      </c>
      <c r="HO106" s="7">
        <v>0</v>
      </c>
      <c r="HP106" s="7">
        <v>0</v>
      </c>
      <c r="HQ106" s="7">
        <v>0</v>
      </c>
      <c r="HR106" s="1"/>
      <c r="HT106" s="7">
        <v>270.23917280000001</v>
      </c>
      <c r="HU106" s="7">
        <v>93797.521160000004</v>
      </c>
      <c r="HV106" s="1"/>
      <c r="HW106" s="13">
        <v>3.4722222222222222E-5</v>
      </c>
      <c r="HX106" s="13">
        <v>4.1666666666666665E-5</v>
      </c>
      <c r="HY106" s="13">
        <v>9.3749999999999988E-5</v>
      </c>
      <c r="HZ106" s="13">
        <v>1.4236111111111112E-4</v>
      </c>
      <c r="IA106" s="13">
        <v>2.3726851851851852E-4</v>
      </c>
      <c r="IB106" s="13">
        <v>5.2199074074074073E-4</v>
      </c>
      <c r="IC106" s="13">
        <v>5.3356481481481473E-4</v>
      </c>
      <c r="ID106" s="13">
        <v>5.6597222222222216E-4</v>
      </c>
      <c r="IE106" s="13">
        <v>5.0925925925925921E-4</v>
      </c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S106" s="3">
        <f t="shared" si="281"/>
        <v>1.8565065427685951E-2</v>
      </c>
      <c r="IT106">
        <f t="shared" si="282"/>
        <v>4840000</v>
      </c>
      <c r="IV106" s="3">
        <f t="shared" si="288"/>
        <v>7.7249461568751985E-3</v>
      </c>
      <c r="IW106" s="3">
        <f t="shared" si="289"/>
        <v>2.9405184698496702E-2</v>
      </c>
      <c r="IY106" s="3">
        <f t="shared" si="290"/>
        <v>1</v>
      </c>
      <c r="IZ106" s="3">
        <f t="shared" si="290"/>
        <v>1</v>
      </c>
      <c r="JA106" s="3">
        <f t="shared" si="290"/>
        <v>1</v>
      </c>
      <c r="JB106" s="3">
        <f t="shared" si="290"/>
        <v>1</v>
      </c>
      <c r="JC106" s="3">
        <f t="shared" si="290"/>
        <v>1</v>
      </c>
      <c r="JD106" s="3">
        <f t="shared" si="290"/>
        <v>1</v>
      </c>
      <c r="JE106" s="3">
        <f t="shared" si="290"/>
        <v>1</v>
      </c>
      <c r="JF106" s="3">
        <f t="shared" si="290"/>
        <v>1</v>
      </c>
      <c r="JG106" s="3">
        <f t="shared" si="290"/>
        <v>1</v>
      </c>
      <c r="JH106" s="3">
        <f t="shared" si="290"/>
        <v>1</v>
      </c>
      <c r="JI106" s="3">
        <f t="shared" si="264"/>
        <v>1</v>
      </c>
      <c r="JJ106" s="3">
        <f t="shared" si="264"/>
        <v>1</v>
      </c>
      <c r="JK106" s="3">
        <f t="shared" si="264"/>
        <v>1</v>
      </c>
      <c r="JL106" s="3">
        <f t="shared" si="264"/>
        <v>1</v>
      </c>
      <c r="JM106" s="3">
        <f t="shared" si="264"/>
        <v>1</v>
      </c>
      <c r="JN106" s="3">
        <f t="shared" si="264"/>
        <v>1</v>
      </c>
      <c r="JO106" s="3">
        <f t="shared" si="264"/>
        <v>1</v>
      </c>
      <c r="JP106" s="3">
        <f t="shared" si="264"/>
        <v>1</v>
      </c>
      <c r="JQ106" s="3">
        <f t="shared" si="264"/>
        <v>1</v>
      </c>
      <c r="JR106" s="3">
        <f t="shared" si="264"/>
        <v>1</v>
      </c>
      <c r="JS106" s="3">
        <f t="shared" si="264"/>
        <v>1</v>
      </c>
      <c r="JT106" s="3">
        <f t="shared" si="264"/>
        <v>1</v>
      </c>
      <c r="JU106" s="3">
        <f t="shared" si="264"/>
        <v>0.5</v>
      </c>
      <c r="JV106" s="3">
        <f t="shared" si="264"/>
        <v>0.24</v>
      </c>
      <c r="JW106" s="14">
        <f t="shared" si="283"/>
        <v>10.295374264875596</v>
      </c>
      <c r="JX106" s="1">
        <f t="shared" si="265"/>
        <v>270.23917280000001</v>
      </c>
      <c r="JY106" s="1">
        <f t="shared" si="266"/>
        <v>20768.310644371741</v>
      </c>
      <c r="JZ106" s="11">
        <f t="shared" si="284"/>
        <v>231.61711765373212</v>
      </c>
      <c r="KA106" s="11">
        <f t="shared" si="285"/>
        <v>308.86122794626789</v>
      </c>
      <c r="KB106" s="3">
        <f t="shared" si="286"/>
        <v>7.7205705884577371</v>
      </c>
      <c r="KC106" s="3">
        <f t="shared" si="267"/>
        <v>9.007972426666667</v>
      </c>
      <c r="KD106" s="3">
        <v>6</v>
      </c>
      <c r="KE106" s="3">
        <f t="shared" si="287"/>
        <v>173786.02</v>
      </c>
      <c r="KF106" s="3">
        <f t="shared" si="268"/>
        <v>134428.15333333335</v>
      </c>
      <c r="KG106" s="3">
        <f t="shared" si="268"/>
        <v>98407.726666666669</v>
      </c>
      <c r="KH106" s="3">
        <f t="shared" si="268"/>
        <v>91025.793333333335</v>
      </c>
      <c r="KI106" s="3">
        <f t="shared" si="268"/>
        <v>83055.65833333334</v>
      </c>
      <c r="KJ106" s="3">
        <f t="shared" si="268"/>
        <v>75061.92833333333</v>
      </c>
      <c r="KK106" s="3">
        <f t="shared" si="268"/>
        <v>65667.56</v>
      </c>
      <c r="KL106" s="3">
        <f t="shared" si="268"/>
        <v>58833.52</v>
      </c>
      <c r="KM106" s="3">
        <f t="shared" si="268"/>
        <v>51274.021666666667</v>
      </c>
      <c r="KN106" s="3">
        <f t="shared" si="268"/>
        <v>44570.303333333337</v>
      </c>
      <c r="KO106" s="3">
        <f t="shared" si="268"/>
        <v>36209.628333333334</v>
      </c>
      <c r="KP106" s="3">
        <f t="shared" si="268"/>
        <v>30653.73</v>
      </c>
      <c r="KQ106" s="3">
        <f t="shared" si="268"/>
        <v>24326.141666666666</v>
      </c>
      <c r="KR106" s="3">
        <f t="shared" si="268"/>
        <v>19459.843333333334</v>
      </c>
      <c r="KS106" s="3">
        <f t="shared" si="268"/>
        <v>13233.086666666668</v>
      </c>
      <c r="KT106" s="3">
        <f t="shared" si="268"/>
        <v>9756.2583333333332</v>
      </c>
      <c r="KU106" s="3">
        <f t="shared" si="268"/>
        <v>6102.4833333333336</v>
      </c>
      <c r="KV106" s="3">
        <f t="shared" si="269"/>
        <v>3955.0333333333333</v>
      </c>
      <c r="KW106" s="3">
        <f t="shared" si="269"/>
        <v>1671.4016666666666</v>
      </c>
      <c r="KX106" s="3">
        <f t="shared" si="269"/>
        <v>845.83833333333325</v>
      </c>
      <c r="KY106" s="3">
        <f t="shared" si="269"/>
        <v>268.75166666666667</v>
      </c>
      <c r="KZ106" s="3">
        <f t="shared" si="269"/>
        <v>83.476666666666674</v>
      </c>
      <c r="LA106" s="3">
        <f t="shared" si="269"/>
        <v>0.85</v>
      </c>
      <c r="LB106" s="3">
        <f t="shared" si="269"/>
        <v>0.59722222166666661</v>
      </c>
    </row>
    <row r="107" spans="1:314">
      <c r="A107" s="7">
        <v>35</v>
      </c>
      <c r="B107" s="7">
        <v>349965</v>
      </c>
      <c r="C107" s="7">
        <v>122475501225</v>
      </c>
      <c r="D107" s="11">
        <f t="shared" si="270"/>
        <v>0</v>
      </c>
      <c r="E107" s="11">
        <f t="shared" si="271"/>
        <v>0.99990000000000001</v>
      </c>
      <c r="F107" s="11">
        <f t="shared" si="272"/>
        <v>349965</v>
      </c>
      <c r="G107" s="11">
        <f t="shared" si="273"/>
        <v>349965</v>
      </c>
      <c r="H107" s="11">
        <f t="shared" si="274"/>
        <v>0.99990000000000001</v>
      </c>
      <c r="I107" s="11">
        <f t="shared" si="275"/>
        <v>0.99990000000000001</v>
      </c>
      <c r="J107" s="1"/>
      <c r="K107" s="7">
        <v>10000</v>
      </c>
      <c r="L107" s="7">
        <v>100000000</v>
      </c>
      <c r="M107" s="1"/>
      <c r="N107" s="7">
        <v>51392147.590000004</v>
      </c>
      <c r="O107" s="7">
        <v>350606040631</v>
      </c>
      <c r="P107" s="7">
        <v>0</v>
      </c>
      <c r="Q107" s="7">
        <v>0</v>
      </c>
      <c r="R107" s="11">
        <f t="shared" si="258"/>
        <v>0</v>
      </c>
      <c r="S107" s="11">
        <f t="shared" si="276"/>
        <v>0</v>
      </c>
      <c r="T107" s="11">
        <f t="shared" si="277"/>
        <v>0</v>
      </c>
      <c r="U107" s="1"/>
      <c r="V107" s="1"/>
      <c r="W107" s="5">
        <v>0</v>
      </c>
      <c r="X107" s="5">
        <f t="shared" si="259"/>
        <v>0</v>
      </c>
      <c r="Y107" s="5">
        <f t="shared" si="260"/>
        <v>0.30316208571428571</v>
      </c>
      <c r="Z107" s="5">
        <v>0</v>
      </c>
      <c r="AA107" s="5">
        <v>0</v>
      </c>
      <c r="AB107" s="1"/>
      <c r="AC107" s="5">
        <v>106106.73</v>
      </c>
      <c r="AD107" s="1"/>
      <c r="AE107" s="1"/>
      <c r="AF107" s="5">
        <v>15.451308539999999</v>
      </c>
      <c r="AG107" s="12">
        <v>5.269675925925925E-3</v>
      </c>
      <c r="AH107" s="5">
        <v>1</v>
      </c>
      <c r="AI107" s="5">
        <v>1</v>
      </c>
      <c r="AJ107" s="5">
        <v>1.33</v>
      </c>
      <c r="AK107" s="5">
        <v>2.09</v>
      </c>
      <c r="AL107" s="5">
        <v>1.98</v>
      </c>
      <c r="AM107" s="5">
        <v>5.5</v>
      </c>
      <c r="AN107" s="5">
        <v>2.2400000000000002</v>
      </c>
      <c r="AO107" s="5">
        <v>6.94</v>
      </c>
      <c r="AP107" s="5">
        <v>2.52</v>
      </c>
      <c r="AQ107" s="5">
        <v>9.02</v>
      </c>
      <c r="AR107" s="5">
        <v>2.91</v>
      </c>
      <c r="AS107" s="5">
        <v>12.15</v>
      </c>
      <c r="AT107" s="5">
        <v>3.41</v>
      </c>
      <c r="AU107" s="5">
        <v>16.71</v>
      </c>
      <c r="AV107" s="5">
        <v>3.99</v>
      </c>
      <c r="AW107" s="5">
        <v>22.21</v>
      </c>
      <c r="AX107" s="5">
        <v>4.49</v>
      </c>
      <c r="AY107" s="5">
        <v>27.49</v>
      </c>
      <c r="AZ107" s="5">
        <v>5.66</v>
      </c>
      <c r="BA107" s="5">
        <v>43.8</v>
      </c>
      <c r="BB107" s="5">
        <v>7.41</v>
      </c>
      <c r="BC107" s="5">
        <v>81.55</v>
      </c>
      <c r="BD107" s="5">
        <v>9.32</v>
      </c>
      <c r="BE107" s="5">
        <v>127.06</v>
      </c>
      <c r="BF107" s="5">
        <v>14.07</v>
      </c>
      <c r="BG107" s="5">
        <v>274.31</v>
      </c>
      <c r="BH107" s="5">
        <v>17.649999999999999</v>
      </c>
      <c r="BI107" s="5">
        <v>422.29</v>
      </c>
      <c r="BJ107" s="5">
        <v>24.35</v>
      </c>
      <c r="BK107" s="5">
        <v>754.43</v>
      </c>
      <c r="BL107" s="5">
        <v>30.73</v>
      </c>
      <c r="BM107" s="7">
        <v>1207.71</v>
      </c>
      <c r="BN107" s="7">
        <v>46.25</v>
      </c>
      <c r="BO107" s="7">
        <v>2746.35</v>
      </c>
      <c r="BP107" s="7">
        <v>59.06</v>
      </c>
      <c r="BQ107" s="7">
        <v>4359.8599999999997</v>
      </c>
      <c r="BR107" s="7">
        <v>85.85</v>
      </c>
      <c r="BS107" s="7">
        <v>8781.93</v>
      </c>
      <c r="BT107" s="7">
        <v>113.27</v>
      </c>
      <c r="BU107" s="7">
        <v>14544.75</v>
      </c>
      <c r="BV107" s="7">
        <v>176.19</v>
      </c>
      <c r="BW107" s="7">
        <v>35519.870000000003</v>
      </c>
      <c r="BX107" s="7">
        <v>239.22</v>
      </c>
      <c r="BY107" s="7">
        <v>68079.66</v>
      </c>
      <c r="BZ107" s="7">
        <v>2070.207547</v>
      </c>
      <c r="CA107" s="7">
        <v>11800077.640000001</v>
      </c>
      <c r="CB107" s="7">
        <v>2073.6470589999999</v>
      </c>
      <c r="CC107" s="7">
        <v>10820075.119999999</v>
      </c>
      <c r="CD107" s="1"/>
      <c r="CE107" s="1"/>
      <c r="CF107" s="1"/>
      <c r="CG107" s="1"/>
      <c r="CH107" s="7">
        <v>1.87</v>
      </c>
      <c r="CI107" s="7">
        <v>4.79</v>
      </c>
      <c r="CJ107" s="7">
        <v>24.2</v>
      </c>
      <c r="CK107" s="7">
        <v>1032.8399999999999</v>
      </c>
      <c r="CL107" s="7">
        <v>52.08</v>
      </c>
      <c r="CM107" s="7">
        <v>4721.46</v>
      </c>
      <c r="CN107" s="7">
        <v>60.25</v>
      </c>
      <c r="CO107" s="7">
        <v>5993.71</v>
      </c>
      <c r="CP107" s="7">
        <v>70.48</v>
      </c>
      <c r="CQ107" s="7">
        <v>8238.66</v>
      </c>
      <c r="CR107" s="7">
        <v>84.85</v>
      </c>
      <c r="CS107" s="7">
        <v>11578.69</v>
      </c>
      <c r="CT107" s="7">
        <v>102.84</v>
      </c>
      <c r="CU107" s="7">
        <v>16890.64</v>
      </c>
      <c r="CV107" s="7">
        <v>123.75</v>
      </c>
      <c r="CW107" s="7">
        <v>23268.61</v>
      </c>
      <c r="CX107" s="7">
        <v>141.91999999999999</v>
      </c>
      <c r="CY107" s="7">
        <v>29334.74</v>
      </c>
      <c r="CZ107" s="7">
        <v>182.1</v>
      </c>
      <c r="DA107" s="7">
        <v>47784.24</v>
      </c>
      <c r="DB107" s="7">
        <v>244.02</v>
      </c>
      <c r="DC107" s="7">
        <v>92625.4</v>
      </c>
      <c r="DD107" s="7">
        <v>309.66000000000003</v>
      </c>
      <c r="DE107" s="7">
        <v>144643.70000000001</v>
      </c>
      <c r="DF107" s="7">
        <v>476.17</v>
      </c>
      <c r="DG107" s="7">
        <v>319897.33</v>
      </c>
      <c r="DH107" s="7">
        <v>601.03</v>
      </c>
      <c r="DI107" s="7">
        <v>497105.85</v>
      </c>
      <c r="DJ107" s="7">
        <v>835.92</v>
      </c>
      <c r="DK107" s="7">
        <v>896129.64</v>
      </c>
      <c r="DL107" s="7">
        <v>1059.69</v>
      </c>
      <c r="DM107" s="7">
        <v>1445576.73</v>
      </c>
      <c r="DN107" s="7">
        <v>1601.97</v>
      </c>
      <c r="DO107" s="7">
        <v>3311216.27</v>
      </c>
      <c r="DP107" s="7">
        <v>2049.89</v>
      </c>
      <c r="DQ107" s="7">
        <v>5267242.53</v>
      </c>
      <c r="DR107" s="7">
        <v>2987.33</v>
      </c>
      <c r="DS107" s="7">
        <v>10654519.029999999</v>
      </c>
      <c r="DT107" s="7">
        <v>3947.11</v>
      </c>
      <c r="DU107" s="7">
        <v>17682473.75</v>
      </c>
      <c r="DV107" s="7">
        <v>6148.51</v>
      </c>
      <c r="DW107" s="7">
        <v>43292083.890000001</v>
      </c>
      <c r="DX107" s="7">
        <v>8355.65</v>
      </c>
      <c r="DY107" s="7">
        <v>83108399.730000004</v>
      </c>
      <c r="DZ107" s="7">
        <v>72440.226420000006</v>
      </c>
      <c r="EA107" s="7">
        <v>14452450220</v>
      </c>
      <c r="EB107" s="7">
        <v>72562.294120000006</v>
      </c>
      <c r="EC107" s="7">
        <v>13252128997</v>
      </c>
      <c r="ED107" s="11">
        <f t="shared" si="278"/>
        <v>7986842469.042613</v>
      </c>
      <c r="EE107" s="11">
        <f t="shared" si="279"/>
        <v>31486.790704069637</v>
      </c>
      <c r="EF107" s="11">
        <f t="shared" si="280"/>
        <v>113637.79753593038</v>
      </c>
      <c r="EG107" s="1"/>
      <c r="EH107" s="7">
        <v>69.34299</v>
      </c>
      <c r="EI107" s="7">
        <v>92.231909999999999</v>
      </c>
      <c r="EJ107" s="7">
        <v>97.628609999999995</v>
      </c>
      <c r="EK107" s="7">
        <v>98.693740000000005</v>
      </c>
      <c r="EL107" s="7">
        <v>99.577839999999995</v>
      </c>
      <c r="EM107" s="7">
        <v>100.46326000000001</v>
      </c>
      <c r="EN107" s="7">
        <v>101.6579</v>
      </c>
      <c r="EO107" s="7">
        <v>102.28452</v>
      </c>
      <c r="EP107" s="7">
        <v>103.38030000000001</v>
      </c>
      <c r="EQ107" s="7">
        <v>104.22784</v>
      </c>
      <c r="ER107" s="7">
        <v>105.24475</v>
      </c>
      <c r="ES107" s="7">
        <v>105.98007</v>
      </c>
      <c r="ET107" s="7">
        <v>107.55743</v>
      </c>
      <c r="EU107" s="7">
        <v>108.215</v>
      </c>
      <c r="EV107" s="7">
        <v>109.88057000000001</v>
      </c>
      <c r="EW107" s="7">
        <v>110.56834000000001</v>
      </c>
      <c r="EX107" s="7">
        <v>111.92511</v>
      </c>
      <c r="EY107" s="7">
        <v>112.88503</v>
      </c>
      <c r="EZ107" s="7">
        <v>114.22213000000001</v>
      </c>
      <c r="FA107" s="7">
        <v>114.98729</v>
      </c>
      <c r="FB107" s="7">
        <v>116.20336</v>
      </c>
      <c r="FC107" s="7">
        <v>116.95397</v>
      </c>
      <c r="FD107" s="7">
        <v>117.828434</v>
      </c>
      <c r="FE107" s="7">
        <v>117.834</v>
      </c>
      <c r="FF107" s="1"/>
      <c r="FG107" s="7">
        <v>100</v>
      </c>
      <c r="FH107" s="7">
        <v>100</v>
      </c>
      <c r="FI107" s="7">
        <v>100</v>
      </c>
      <c r="FJ107" s="7">
        <v>100</v>
      </c>
      <c r="FK107" s="7">
        <v>100</v>
      </c>
      <c r="FL107" s="7">
        <v>100</v>
      </c>
      <c r="FM107" s="7">
        <v>100</v>
      </c>
      <c r="FN107" s="7">
        <v>100</v>
      </c>
      <c r="FO107" s="7">
        <v>100</v>
      </c>
      <c r="FP107" s="7">
        <v>100</v>
      </c>
      <c r="FQ107" s="7">
        <v>100</v>
      </c>
      <c r="FR107" s="7">
        <v>100</v>
      </c>
      <c r="FS107" s="7">
        <v>100</v>
      </c>
      <c r="FT107" s="7">
        <v>100</v>
      </c>
      <c r="FU107" s="7">
        <v>100</v>
      </c>
      <c r="FV107" s="7">
        <v>100</v>
      </c>
      <c r="FW107" s="7">
        <v>100</v>
      </c>
      <c r="FX107" s="7">
        <v>100</v>
      </c>
      <c r="FY107" s="7">
        <v>100</v>
      </c>
      <c r="FZ107" s="7">
        <v>100</v>
      </c>
      <c r="GA107" s="7">
        <v>100</v>
      </c>
      <c r="GB107" s="7">
        <v>100</v>
      </c>
      <c r="GC107" s="7">
        <v>53</v>
      </c>
      <c r="GD107" s="7">
        <v>34</v>
      </c>
      <c r="GE107" s="1"/>
      <c r="GF107" s="7">
        <v>1391191.64</v>
      </c>
      <c r="GG107" s="7">
        <v>1080357.95</v>
      </c>
      <c r="GH107" s="7">
        <v>789980.12</v>
      </c>
      <c r="GI107" s="7">
        <v>730800.72</v>
      </c>
      <c r="GJ107" s="7">
        <v>666751.11</v>
      </c>
      <c r="GK107" s="7">
        <v>602536.18000000005</v>
      </c>
      <c r="GL107" s="7">
        <v>526750.57999999996</v>
      </c>
      <c r="GM107" s="7">
        <v>472091.39</v>
      </c>
      <c r="GN107" s="7">
        <v>411847.54</v>
      </c>
      <c r="GO107" s="7">
        <v>358203.11</v>
      </c>
      <c r="GP107" s="7">
        <v>291206.74</v>
      </c>
      <c r="GQ107" s="7">
        <v>246932.07</v>
      </c>
      <c r="GR107" s="7">
        <v>196724.1</v>
      </c>
      <c r="GS107" s="7">
        <v>157743.67000000001</v>
      </c>
      <c r="GT107" s="7">
        <v>107626.4</v>
      </c>
      <c r="GU107" s="7">
        <v>79658.2</v>
      </c>
      <c r="GV107" s="7">
        <v>50205.46</v>
      </c>
      <c r="GW107" s="7">
        <v>32700.02</v>
      </c>
      <c r="GX107" s="7">
        <v>13887.83</v>
      </c>
      <c r="GY107" s="7">
        <v>7058.96</v>
      </c>
      <c r="GZ107" s="7">
        <v>2266.1</v>
      </c>
      <c r="HA107" s="7">
        <v>707.31</v>
      </c>
      <c r="HB107" s="7">
        <v>7.0377358499999998</v>
      </c>
      <c r="HC107" s="7">
        <v>3.79411765</v>
      </c>
      <c r="HD107" s="1"/>
      <c r="HE107" s="7">
        <v>43810550.030000001</v>
      </c>
      <c r="HF107" s="7">
        <v>6229700.4199999999</v>
      </c>
      <c r="HG107" s="7">
        <v>1235393.9099999999</v>
      </c>
      <c r="HH107" s="7">
        <v>113240.46</v>
      </c>
      <c r="HI107" s="7">
        <v>3039.53</v>
      </c>
      <c r="HJ107" s="7">
        <v>223.24</v>
      </c>
      <c r="HK107" s="7">
        <v>0</v>
      </c>
      <c r="HL107" s="7">
        <v>0</v>
      </c>
      <c r="HM107" s="7">
        <v>0</v>
      </c>
      <c r="HN107" s="7">
        <v>0</v>
      </c>
      <c r="HO107" s="7">
        <v>0</v>
      </c>
      <c r="HP107" s="7">
        <v>0</v>
      </c>
      <c r="HQ107" s="7">
        <v>0</v>
      </c>
      <c r="HR107" s="1"/>
      <c r="HT107" s="7">
        <v>368.45198670000002</v>
      </c>
      <c r="HU107" s="7">
        <v>175332.74189999999</v>
      </c>
      <c r="HV107" s="1"/>
      <c r="HW107" s="13">
        <v>4.2824074074074079E-5</v>
      </c>
      <c r="HX107" s="13">
        <v>8.7962962962962959E-5</v>
      </c>
      <c r="HY107" s="13">
        <v>6.9444444444444444E-5</v>
      </c>
      <c r="HZ107" s="13">
        <v>1.0532407407407407E-4</v>
      </c>
      <c r="IA107" s="13">
        <v>1.7824074074074075E-4</v>
      </c>
      <c r="IB107" s="13">
        <v>2.4074074074074077E-4</v>
      </c>
      <c r="IC107" s="13">
        <v>6.1921296296296301E-4</v>
      </c>
      <c r="ID107" s="13">
        <v>6.2615740740740741E-4</v>
      </c>
      <c r="IE107" s="13">
        <v>2.3344907407407407E-3</v>
      </c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S107" s="3">
        <f t="shared" si="281"/>
        <v>1.4992209528925621E-2</v>
      </c>
      <c r="IT107">
        <f t="shared" si="282"/>
        <v>4840000</v>
      </c>
      <c r="IV107" s="3">
        <f t="shared" si="288"/>
        <v>6.5055352694358753E-3</v>
      </c>
      <c r="IW107" s="3">
        <f t="shared" si="289"/>
        <v>2.3478883788415367E-2</v>
      </c>
      <c r="IY107" s="3">
        <f t="shared" si="290"/>
        <v>1</v>
      </c>
      <c r="IZ107" s="3">
        <f t="shared" si="290"/>
        <v>1</v>
      </c>
      <c r="JA107" s="3">
        <f t="shared" si="290"/>
        <v>1</v>
      </c>
      <c r="JB107" s="3">
        <f t="shared" si="290"/>
        <v>1</v>
      </c>
      <c r="JC107" s="3">
        <f t="shared" si="290"/>
        <v>1</v>
      </c>
      <c r="JD107" s="3">
        <f t="shared" si="290"/>
        <v>1</v>
      </c>
      <c r="JE107" s="3">
        <f t="shared" si="290"/>
        <v>1</v>
      </c>
      <c r="JF107" s="3">
        <f t="shared" si="290"/>
        <v>1</v>
      </c>
      <c r="JG107" s="3">
        <f t="shared" si="290"/>
        <v>1</v>
      </c>
      <c r="JH107" s="3">
        <f t="shared" si="290"/>
        <v>1</v>
      </c>
      <c r="JI107" s="3">
        <f t="shared" si="264"/>
        <v>1</v>
      </c>
      <c r="JJ107" s="3">
        <f t="shared" si="264"/>
        <v>1</v>
      </c>
      <c r="JK107" s="3">
        <f t="shared" si="264"/>
        <v>1</v>
      </c>
      <c r="JL107" s="3">
        <f t="shared" si="264"/>
        <v>1</v>
      </c>
      <c r="JM107" s="3">
        <f t="shared" si="264"/>
        <v>1</v>
      </c>
      <c r="JN107" s="3">
        <f t="shared" si="264"/>
        <v>1</v>
      </c>
      <c r="JO107" s="3">
        <f t="shared" si="264"/>
        <v>1</v>
      </c>
      <c r="JP107" s="3">
        <f t="shared" si="264"/>
        <v>1</v>
      </c>
      <c r="JQ107" s="3">
        <f t="shared" si="264"/>
        <v>1</v>
      </c>
      <c r="JR107" s="3">
        <f t="shared" si="264"/>
        <v>1</v>
      </c>
      <c r="JS107" s="3">
        <f t="shared" si="264"/>
        <v>1</v>
      </c>
      <c r="JT107" s="3">
        <f t="shared" si="264"/>
        <v>1</v>
      </c>
      <c r="JU107" s="3">
        <f t="shared" si="264"/>
        <v>0.53</v>
      </c>
      <c r="JV107" s="3">
        <f t="shared" si="264"/>
        <v>0.34</v>
      </c>
      <c r="JW107" s="14">
        <f t="shared" si="283"/>
        <v>12.050487598321604</v>
      </c>
      <c r="JX107" s="1">
        <f t="shared" si="265"/>
        <v>368.45198670000002</v>
      </c>
      <c r="JY107" s="1">
        <f t="shared" si="266"/>
        <v>39575.875396823016</v>
      </c>
      <c r="JZ107" s="11">
        <f t="shared" si="284"/>
        <v>315.13690745874391</v>
      </c>
      <c r="KA107" s="11">
        <f t="shared" si="285"/>
        <v>421.76706594125613</v>
      </c>
      <c r="KB107" s="3">
        <f t="shared" si="286"/>
        <v>9.003911641678398</v>
      </c>
      <c r="KC107" s="3">
        <f t="shared" si="267"/>
        <v>10.527199620000001</v>
      </c>
      <c r="KD107" s="3">
        <v>7</v>
      </c>
      <c r="KE107" s="3">
        <f t="shared" si="287"/>
        <v>198741.66285714283</v>
      </c>
      <c r="KF107" s="3">
        <f t="shared" si="268"/>
        <v>154336.85</v>
      </c>
      <c r="KG107" s="3">
        <f t="shared" si="268"/>
        <v>112854.30285714286</v>
      </c>
      <c r="KH107" s="3">
        <f t="shared" si="268"/>
        <v>104400.10285714285</v>
      </c>
      <c r="KI107" s="3">
        <f t="shared" si="268"/>
        <v>95250.158571428576</v>
      </c>
      <c r="KJ107" s="3">
        <f t="shared" si="268"/>
        <v>86076.59714285715</v>
      </c>
      <c r="KK107" s="3">
        <f t="shared" si="268"/>
        <v>75250.082857142857</v>
      </c>
      <c r="KL107" s="3">
        <f t="shared" si="268"/>
        <v>67441.627142857149</v>
      </c>
      <c r="KM107" s="3">
        <f t="shared" si="268"/>
        <v>58835.362857142856</v>
      </c>
      <c r="KN107" s="3">
        <f t="shared" si="268"/>
        <v>51171.872857142858</v>
      </c>
      <c r="KO107" s="3">
        <f t="shared" si="268"/>
        <v>41600.962857142855</v>
      </c>
      <c r="KP107" s="3">
        <f t="shared" si="268"/>
        <v>35276.01</v>
      </c>
      <c r="KQ107" s="3">
        <f t="shared" si="268"/>
        <v>28103.442857142858</v>
      </c>
      <c r="KR107" s="3">
        <f t="shared" si="268"/>
        <v>22534.81</v>
      </c>
      <c r="KS107" s="3">
        <f t="shared" si="268"/>
        <v>15375.199999999999</v>
      </c>
      <c r="KT107" s="3">
        <f t="shared" si="268"/>
        <v>11379.742857142857</v>
      </c>
      <c r="KU107" s="3">
        <f t="shared" si="268"/>
        <v>7172.2085714285713</v>
      </c>
      <c r="KV107" s="3">
        <f t="shared" si="269"/>
        <v>4671.431428571429</v>
      </c>
      <c r="KW107" s="3">
        <f t="shared" si="269"/>
        <v>1983.9757142857143</v>
      </c>
      <c r="KX107" s="3">
        <f t="shared" si="269"/>
        <v>1008.4228571428572</v>
      </c>
      <c r="KY107" s="3">
        <f t="shared" si="269"/>
        <v>323.7285714285714</v>
      </c>
      <c r="KZ107" s="3">
        <f t="shared" si="269"/>
        <v>101.04428571428571</v>
      </c>
      <c r="LA107" s="3">
        <f t="shared" si="269"/>
        <v>1.0053908357142858</v>
      </c>
      <c r="LB107" s="3">
        <f t="shared" si="269"/>
        <v>0.54201680714285716</v>
      </c>
    </row>
    <row r="108" spans="1:314">
      <c r="A108" s="7">
        <v>40</v>
      </c>
      <c r="B108" s="7">
        <v>399960</v>
      </c>
      <c r="C108" s="7">
        <v>159968001600</v>
      </c>
      <c r="D108" s="11">
        <f t="shared" si="270"/>
        <v>0</v>
      </c>
      <c r="E108" s="11">
        <f t="shared" si="271"/>
        <v>0.99990000000000001</v>
      </c>
      <c r="F108" s="11">
        <f t="shared" si="272"/>
        <v>399960</v>
      </c>
      <c r="G108" s="11">
        <f t="shared" si="273"/>
        <v>399960</v>
      </c>
      <c r="H108" s="11">
        <f t="shared" si="274"/>
        <v>0.99990000000000001</v>
      </c>
      <c r="I108" s="11">
        <f t="shared" si="275"/>
        <v>0.99990000000000001</v>
      </c>
      <c r="J108" s="1"/>
      <c r="K108" s="7">
        <v>10000</v>
      </c>
      <c r="L108" s="7">
        <v>100000000</v>
      </c>
      <c r="M108" s="1"/>
      <c r="N108" s="7">
        <v>56611228.159999996</v>
      </c>
      <c r="O108" s="7">
        <v>397229274990</v>
      </c>
      <c r="P108" s="7">
        <v>0</v>
      </c>
      <c r="Q108" s="7">
        <v>0</v>
      </c>
      <c r="R108" s="11">
        <f t="shared" si="258"/>
        <v>0</v>
      </c>
      <c r="S108" s="11">
        <f t="shared" si="276"/>
        <v>0</v>
      </c>
      <c r="T108" s="11">
        <f t="shared" si="277"/>
        <v>0</v>
      </c>
      <c r="U108" s="1"/>
      <c r="V108" s="1"/>
      <c r="W108" s="5">
        <v>0</v>
      </c>
      <c r="X108" s="5">
        <f t="shared" si="259"/>
        <v>0</v>
      </c>
      <c r="Y108" s="5">
        <f t="shared" si="260"/>
        <v>0.29479092499999998</v>
      </c>
      <c r="Z108" s="5">
        <v>0</v>
      </c>
      <c r="AA108" s="5">
        <v>0</v>
      </c>
      <c r="AB108" s="1"/>
      <c r="AC108" s="5">
        <v>117916.37</v>
      </c>
      <c r="AD108" s="1"/>
      <c r="AE108" s="1"/>
      <c r="AF108" s="5">
        <v>14.810531599999999</v>
      </c>
      <c r="AG108" s="12">
        <v>2.0925925925925925E-3</v>
      </c>
      <c r="AH108" s="5">
        <v>1</v>
      </c>
      <c r="AI108" s="5">
        <v>1</v>
      </c>
      <c r="AJ108" s="5">
        <v>1.28</v>
      </c>
      <c r="AK108" s="5">
        <v>1.98</v>
      </c>
      <c r="AL108" s="5">
        <v>1.79</v>
      </c>
      <c r="AM108" s="5">
        <v>3.97</v>
      </c>
      <c r="AN108" s="5">
        <v>1.92</v>
      </c>
      <c r="AO108" s="5">
        <v>4.4800000000000004</v>
      </c>
      <c r="AP108" s="5">
        <v>2.25</v>
      </c>
      <c r="AQ108" s="5">
        <v>6.39</v>
      </c>
      <c r="AR108" s="5">
        <v>2.5</v>
      </c>
      <c r="AS108" s="5">
        <v>7.86</v>
      </c>
      <c r="AT108" s="5">
        <v>2.94</v>
      </c>
      <c r="AU108" s="5">
        <v>11.54</v>
      </c>
      <c r="AV108" s="5">
        <v>3.64</v>
      </c>
      <c r="AW108" s="5">
        <v>19.22</v>
      </c>
      <c r="AX108" s="5">
        <v>4.3899999999999997</v>
      </c>
      <c r="AY108" s="5">
        <v>27.39</v>
      </c>
      <c r="AZ108" s="5">
        <v>5.45</v>
      </c>
      <c r="BA108" s="5">
        <v>40.409999999999997</v>
      </c>
      <c r="BB108" s="5">
        <v>7.16</v>
      </c>
      <c r="BC108" s="5">
        <v>71.36</v>
      </c>
      <c r="BD108" s="5">
        <v>8.83</v>
      </c>
      <c r="BE108" s="5">
        <v>113.89</v>
      </c>
      <c r="BF108" s="5">
        <v>11.51</v>
      </c>
      <c r="BG108" s="5">
        <v>189.93</v>
      </c>
      <c r="BH108" s="5">
        <v>14.45</v>
      </c>
      <c r="BI108" s="5">
        <v>296.79000000000002</v>
      </c>
      <c r="BJ108" s="5">
        <v>21.02</v>
      </c>
      <c r="BK108" s="5">
        <v>608.29999999999995</v>
      </c>
      <c r="BL108" s="5">
        <v>26.13</v>
      </c>
      <c r="BM108" s="7">
        <v>909.57</v>
      </c>
      <c r="BN108" s="7">
        <v>39.090000000000003</v>
      </c>
      <c r="BO108" s="7">
        <v>1929.77</v>
      </c>
      <c r="BP108" s="7">
        <v>54.97</v>
      </c>
      <c r="BQ108" s="7">
        <v>3851.57</v>
      </c>
      <c r="BR108" s="7">
        <v>74.42</v>
      </c>
      <c r="BS108" s="7">
        <v>6646.2</v>
      </c>
      <c r="BT108" s="7">
        <v>106.5</v>
      </c>
      <c r="BU108" s="7">
        <v>13719.1</v>
      </c>
      <c r="BV108" s="7">
        <v>173.04</v>
      </c>
      <c r="BW108" s="7">
        <v>35775.019999999997</v>
      </c>
      <c r="BX108" s="7">
        <v>246.27</v>
      </c>
      <c r="BY108" s="7">
        <v>75229.95</v>
      </c>
      <c r="BZ108" s="7">
        <v>2510.0178569999998</v>
      </c>
      <c r="CA108" s="7">
        <v>13654708.449999999</v>
      </c>
      <c r="CB108" s="7">
        <v>2371.666667</v>
      </c>
      <c r="CC108" s="7">
        <v>13932098.4</v>
      </c>
      <c r="CD108" s="1"/>
      <c r="CE108" s="1"/>
      <c r="CF108" s="1"/>
      <c r="CG108" s="1"/>
      <c r="CH108" s="7">
        <v>1.99</v>
      </c>
      <c r="CI108" s="7">
        <v>6.63</v>
      </c>
      <c r="CJ108" s="7">
        <v>25.65</v>
      </c>
      <c r="CK108" s="7">
        <v>1294.33</v>
      </c>
      <c r="CL108" s="7">
        <v>49.36</v>
      </c>
      <c r="CM108" s="7">
        <v>3639.84</v>
      </c>
      <c r="CN108" s="7">
        <v>55.07</v>
      </c>
      <c r="CO108" s="7">
        <v>4275.95</v>
      </c>
      <c r="CP108" s="7">
        <v>68.39</v>
      </c>
      <c r="CQ108" s="7">
        <v>6786.63</v>
      </c>
      <c r="CR108" s="7">
        <v>78.849999999999994</v>
      </c>
      <c r="CS108" s="7">
        <v>8838.3700000000008</v>
      </c>
      <c r="CT108" s="7">
        <v>98.08</v>
      </c>
      <c r="CU108" s="7">
        <v>14585.86</v>
      </c>
      <c r="CV108" s="7">
        <v>125.3</v>
      </c>
      <c r="CW108" s="7">
        <v>25237.200000000001</v>
      </c>
      <c r="CX108" s="7">
        <v>155.68</v>
      </c>
      <c r="CY108" s="7">
        <v>36962.78</v>
      </c>
      <c r="CZ108" s="7">
        <v>198.83</v>
      </c>
      <c r="DA108" s="7">
        <v>56365.91</v>
      </c>
      <c r="DB108" s="7">
        <v>267.36</v>
      </c>
      <c r="DC108" s="7">
        <v>103353.64</v>
      </c>
      <c r="DD108" s="7">
        <v>333.76</v>
      </c>
      <c r="DE108" s="7">
        <v>168841.3</v>
      </c>
      <c r="DF108" s="7">
        <v>440.56</v>
      </c>
      <c r="DG108" s="7">
        <v>285585.53999999998</v>
      </c>
      <c r="DH108" s="7">
        <v>558.23</v>
      </c>
      <c r="DI108" s="7">
        <v>451115.59</v>
      </c>
      <c r="DJ108" s="7">
        <v>820.81</v>
      </c>
      <c r="DK108" s="7">
        <v>938329.37</v>
      </c>
      <c r="DL108" s="7">
        <v>1025.97</v>
      </c>
      <c r="DM108" s="7">
        <v>1415681.53</v>
      </c>
      <c r="DN108" s="7">
        <v>1544.06</v>
      </c>
      <c r="DO108" s="7">
        <v>3027250.66</v>
      </c>
      <c r="DP108" s="7">
        <v>2177.7800000000002</v>
      </c>
      <c r="DQ108" s="7">
        <v>6072857.9199999999</v>
      </c>
      <c r="DR108" s="7">
        <v>2956.77</v>
      </c>
      <c r="DS108" s="7">
        <v>10518419.609999999</v>
      </c>
      <c r="DT108" s="7">
        <v>4240.3599999999997</v>
      </c>
      <c r="DU108" s="7">
        <v>21788211.079999998</v>
      </c>
      <c r="DV108" s="7">
        <v>6902.36</v>
      </c>
      <c r="DW108" s="7">
        <v>56982973.280000001</v>
      </c>
      <c r="DX108" s="7">
        <v>9831.7000000000007</v>
      </c>
      <c r="DY108" s="7">
        <v>119996082.7</v>
      </c>
      <c r="DZ108" s="7">
        <v>100380.73209999999</v>
      </c>
      <c r="EA108" s="7">
        <v>21843238397</v>
      </c>
      <c r="EB108" s="7">
        <v>94848.333329999994</v>
      </c>
      <c r="EC108" s="7">
        <v>22287220422</v>
      </c>
      <c r="ED108" s="11">
        <f t="shared" si="278"/>
        <v>13291014086.521212</v>
      </c>
      <c r="EE108" s="11">
        <f t="shared" si="279"/>
        <v>38438.706617582087</v>
      </c>
      <c r="EF108" s="11">
        <f t="shared" si="280"/>
        <v>151257.96004241789</v>
      </c>
      <c r="EG108" s="1"/>
      <c r="EH108" s="7">
        <v>69.234080000000006</v>
      </c>
      <c r="EI108" s="7">
        <v>92.675030000000007</v>
      </c>
      <c r="EJ108" s="7">
        <v>97.524850000000001</v>
      </c>
      <c r="EK108" s="7">
        <v>98.335589999999996</v>
      </c>
      <c r="EL108" s="7">
        <v>99.683369999999996</v>
      </c>
      <c r="EM108" s="7">
        <v>100.40773</v>
      </c>
      <c r="EN108" s="7">
        <v>101.59041000000001</v>
      </c>
      <c r="EO108" s="7">
        <v>102.51311</v>
      </c>
      <c r="EP108" s="7">
        <v>103.65374</v>
      </c>
      <c r="EQ108" s="7">
        <v>104.74108</v>
      </c>
      <c r="ER108" s="7">
        <v>105.88936</v>
      </c>
      <c r="ES108" s="7">
        <v>106.47739</v>
      </c>
      <c r="ET108" s="7">
        <v>107.63786</v>
      </c>
      <c r="EU108" s="7">
        <v>108.56432</v>
      </c>
      <c r="EV108" s="7">
        <v>110.06429</v>
      </c>
      <c r="EW108" s="7">
        <v>110.8126</v>
      </c>
      <c r="EX108" s="7">
        <v>111.90452000000001</v>
      </c>
      <c r="EY108" s="7">
        <v>112.88516</v>
      </c>
      <c r="EZ108" s="7">
        <v>113.9866</v>
      </c>
      <c r="FA108" s="7">
        <v>114.87675</v>
      </c>
      <c r="FB108" s="7">
        <v>116.21919</v>
      </c>
      <c r="FC108" s="7">
        <v>116.98591</v>
      </c>
      <c r="FD108" s="7">
        <v>117.8292679</v>
      </c>
      <c r="FE108" s="7">
        <v>117.834</v>
      </c>
      <c r="FF108" s="1"/>
      <c r="FG108" s="7">
        <v>100</v>
      </c>
      <c r="FH108" s="7">
        <v>100</v>
      </c>
      <c r="FI108" s="7">
        <v>100</v>
      </c>
      <c r="FJ108" s="7">
        <v>100</v>
      </c>
      <c r="FK108" s="7">
        <v>100</v>
      </c>
      <c r="FL108" s="7">
        <v>100</v>
      </c>
      <c r="FM108" s="7">
        <v>100</v>
      </c>
      <c r="FN108" s="7">
        <v>100</v>
      </c>
      <c r="FO108" s="7">
        <v>100</v>
      </c>
      <c r="FP108" s="7">
        <v>100</v>
      </c>
      <c r="FQ108" s="7">
        <v>100</v>
      </c>
      <c r="FR108" s="7">
        <v>100</v>
      </c>
      <c r="FS108" s="7">
        <v>100</v>
      </c>
      <c r="FT108" s="7">
        <v>100</v>
      </c>
      <c r="FU108" s="7">
        <v>100</v>
      </c>
      <c r="FV108" s="7">
        <v>100</v>
      </c>
      <c r="FW108" s="7">
        <v>100</v>
      </c>
      <c r="FX108" s="7">
        <v>100</v>
      </c>
      <c r="FY108" s="7">
        <v>100</v>
      </c>
      <c r="FZ108" s="7">
        <v>100</v>
      </c>
      <c r="GA108" s="7">
        <v>100</v>
      </c>
      <c r="GB108" s="7">
        <v>100</v>
      </c>
      <c r="GC108" s="7">
        <v>56</v>
      </c>
      <c r="GD108" s="7">
        <v>30</v>
      </c>
      <c r="GE108" s="1"/>
      <c r="GF108" s="7">
        <v>1789577.05</v>
      </c>
      <c r="GG108" s="7">
        <v>1395691.51</v>
      </c>
      <c r="GH108" s="7">
        <v>1020958.37</v>
      </c>
      <c r="GI108" s="7">
        <v>944554.22</v>
      </c>
      <c r="GJ108" s="7">
        <v>861736.47</v>
      </c>
      <c r="GK108" s="7">
        <v>779043.6</v>
      </c>
      <c r="GL108" s="7">
        <v>680814.51</v>
      </c>
      <c r="GM108" s="7">
        <v>610313.88</v>
      </c>
      <c r="GN108" s="7">
        <v>532630.02</v>
      </c>
      <c r="GO108" s="7">
        <v>463668.35</v>
      </c>
      <c r="GP108" s="7">
        <v>377171.44</v>
      </c>
      <c r="GQ108" s="7">
        <v>320133.13</v>
      </c>
      <c r="GR108" s="7">
        <v>255461.77</v>
      </c>
      <c r="GS108" s="7">
        <v>205148.26</v>
      </c>
      <c r="GT108" s="7">
        <v>140243.57</v>
      </c>
      <c r="GU108" s="7">
        <v>103958.11</v>
      </c>
      <c r="GV108" s="7">
        <v>65635.73</v>
      </c>
      <c r="GW108" s="7">
        <v>42792.06</v>
      </c>
      <c r="GX108" s="7">
        <v>18203.75</v>
      </c>
      <c r="GY108" s="7">
        <v>9251.8700000000008</v>
      </c>
      <c r="GZ108" s="7">
        <v>2966.76</v>
      </c>
      <c r="HA108" s="7">
        <v>925.49</v>
      </c>
      <c r="HB108" s="7">
        <v>8.9821428599999997</v>
      </c>
      <c r="HC108" s="7">
        <v>5.7</v>
      </c>
      <c r="HD108" s="1"/>
      <c r="HE108" s="7">
        <v>48259631.799999997</v>
      </c>
      <c r="HF108" s="7">
        <v>6862001.5700000003</v>
      </c>
      <c r="HG108" s="7">
        <v>1360944.95</v>
      </c>
      <c r="HH108" s="7">
        <v>125047.83</v>
      </c>
      <c r="HI108" s="7">
        <v>3340.06</v>
      </c>
      <c r="HJ108" s="7">
        <v>261.95</v>
      </c>
      <c r="HK108" s="7">
        <v>0</v>
      </c>
      <c r="HL108" s="7">
        <v>0</v>
      </c>
      <c r="HM108" s="7">
        <v>0</v>
      </c>
      <c r="HN108" s="7">
        <v>0</v>
      </c>
      <c r="HO108" s="7">
        <v>0</v>
      </c>
      <c r="HP108" s="7">
        <v>0</v>
      </c>
      <c r="HQ108" s="7">
        <v>0</v>
      </c>
      <c r="HR108" s="1"/>
      <c r="HT108" s="7">
        <v>417.72131899999999</v>
      </c>
      <c r="HU108" s="7">
        <v>233941.34599999999</v>
      </c>
      <c r="HV108" s="1"/>
      <c r="HW108" s="13">
        <v>4.6296296296296294E-5</v>
      </c>
      <c r="HX108" s="13">
        <v>6.5972222222222216E-5</v>
      </c>
      <c r="HY108" s="13">
        <v>1.3425925925925926E-4</v>
      </c>
      <c r="HZ108" s="13">
        <v>1.0648148148148147E-4</v>
      </c>
      <c r="IA108" s="13">
        <v>2.4305555555555552E-4</v>
      </c>
      <c r="IB108" s="13">
        <v>2.0717592592592589E-4</v>
      </c>
      <c r="IC108" s="13">
        <v>1.7939814814814817E-4</v>
      </c>
      <c r="ID108" s="13">
        <v>3.1365740740740741E-4</v>
      </c>
      <c r="IE108" s="13">
        <v>5.5787037037037036E-4</v>
      </c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S108" s="3">
        <f t="shared" si="281"/>
        <v>1.9596763084710742E-2</v>
      </c>
      <c r="IT108">
        <f t="shared" si="282"/>
        <v>4840000</v>
      </c>
      <c r="IV108" s="3">
        <f t="shared" si="288"/>
        <v>7.9418815325582818E-3</v>
      </c>
      <c r="IW108" s="3">
        <f t="shared" si="289"/>
        <v>3.1251644636863203E-2</v>
      </c>
      <c r="IY108" s="3">
        <f t="shared" si="290"/>
        <v>1</v>
      </c>
      <c r="IZ108" s="3">
        <f t="shared" si="290"/>
        <v>1</v>
      </c>
      <c r="JA108" s="3">
        <f t="shared" si="290"/>
        <v>1</v>
      </c>
      <c r="JB108" s="3">
        <f t="shared" si="290"/>
        <v>1</v>
      </c>
      <c r="JC108" s="3">
        <f t="shared" si="290"/>
        <v>1</v>
      </c>
      <c r="JD108" s="3">
        <f t="shared" si="290"/>
        <v>1</v>
      </c>
      <c r="JE108" s="3">
        <f t="shared" si="290"/>
        <v>1</v>
      </c>
      <c r="JF108" s="3">
        <f t="shared" si="290"/>
        <v>1</v>
      </c>
      <c r="JG108" s="3">
        <f t="shared" si="290"/>
        <v>1</v>
      </c>
      <c r="JH108" s="3">
        <f t="shared" si="290"/>
        <v>1</v>
      </c>
      <c r="JI108" s="3">
        <f t="shared" si="264"/>
        <v>1</v>
      </c>
      <c r="JJ108" s="3">
        <f t="shared" si="264"/>
        <v>1</v>
      </c>
      <c r="JK108" s="3">
        <f t="shared" si="264"/>
        <v>1</v>
      </c>
      <c r="JL108" s="3">
        <f t="shared" si="264"/>
        <v>1</v>
      </c>
      <c r="JM108" s="3">
        <f t="shared" si="264"/>
        <v>1</v>
      </c>
      <c r="JN108" s="3">
        <f t="shared" si="264"/>
        <v>1</v>
      </c>
      <c r="JO108" s="3">
        <f t="shared" si="264"/>
        <v>1</v>
      </c>
      <c r="JP108" s="3">
        <f t="shared" si="264"/>
        <v>1</v>
      </c>
      <c r="JQ108" s="3">
        <f t="shared" si="264"/>
        <v>1</v>
      </c>
      <c r="JR108" s="3">
        <f t="shared" si="264"/>
        <v>1</v>
      </c>
      <c r="JS108" s="3">
        <f t="shared" si="264"/>
        <v>1</v>
      </c>
      <c r="JT108" s="3">
        <f t="shared" si="264"/>
        <v>1</v>
      </c>
      <c r="JU108" s="3">
        <f t="shared" si="264"/>
        <v>0.56000000000000005</v>
      </c>
      <c r="JV108" s="3">
        <f t="shared" si="264"/>
        <v>0.3</v>
      </c>
      <c r="JW108" s="14">
        <f t="shared" si="283"/>
        <v>12.076655185720304</v>
      </c>
      <c r="JX108" s="1">
        <f t="shared" si="265"/>
        <v>417.72131899999999</v>
      </c>
      <c r="JY108" s="1">
        <f t="shared" si="266"/>
        <v>59450.245652900223</v>
      </c>
      <c r="JZ108" s="11">
        <f t="shared" si="284"/>
        <v>352.37643057118783</v>
      </c>
      <c r="KA108" s="11">
        <f t="shared" si="285"/>
        <v>483.06620742881216</v>
      </c>
      <c r="KB108" s="3">
        <f t="shared" si="286"/>
        <v>8.8094107642796953</v>
      </c>
      <c r="KC108" s="3">
        <f t="shared" si="267"/>
        <v>10.443032974999999</v>
      </c>
      <c r="KD108" s="3">
        <v>8</v>
      </c>
      <c r="KE108" s="3">
        <f t="shared" si="287"/>
        <v>223697.13125000001</v>
      </c>
      <c r="KF108" s="3">
        <f t="shared" si="268"/>
        <v>174461.43875</v>
      </c>
      <c r="KG108" s="3">
        <f t="shared" si="268"/>
        <v>127619.79625</v>
      </c>
      <c r="KH108" s="3">
        <f t="shared" si="268"/>
        <v>118069.2775</v>
      </c>
      <c r="KI108" s="3">
        <f t="shared" si="268"/>
        <v>107717.05875</v>
      </c>
      <c r="KJ108" s="3">
        <f t="shared" si="268"/>
        <v>97380.45</v>
      </c>
      <c r="KK108" s="3">
        <f t="shared" si="268"/>
        <v>85101.813750000001</v>
      </c>
      <c r="KL108" s="3">
        <f t="shared" si="268"/>
        <v>76289.235000000001</v>
      </c>
      <c r="KM108" s="3">
        <f t="shared" si="268"/>
        <v>66578.752500000002</v>
      </c>
      <c r="KN108" s="3">
        <f t="shared" si="268"/>
        <v>57958.543749999997</v>
      </c>
      <c r="KO108" s="3">
        <f t="shared" si="268"/>
        <v>47146.43</v>
      </c>
      <c r="KP108" s="3">
        <f t="shared" si="268"/>
        <v>40016.641250000001</v>
      </c>
      <c r="KQ108" s="3">
        <f t="shared" si="268"/>
        <v>31932.721249999999</v>
      </c>
      <c r="KR108" s="3">
        <f t="shared" si="268"/>
        <v>25643.532500000001</v>
      </c>
      <c r="KS108" s="3">
        <f t="shared" si="268"/>
        <v>17530.446250000001</v>
      </c>
      <c r="KT108" s="3">
        <f t="shared" si="268"/>
        <v>12994.76375</v>
      </c>
      <c r="KU108" s="3">
        <f t="shared" si="268"/>
        <v>8204.4662499999995</v>
      </c>
      <c r="KV108" s="3">
        <f t="shared" si="269"/>
        <v>5349.0074999999997</v>
      </c>
      <c r="KW108" s="3">
        <f t="shared" si="269"/>
        <v>2275.46875</v>
      </c>
      <c r="KX108" s="3">
        <f t="shared" si="269"/>
        <v>1156.4837500000001</v>
      </c>
      <c r="KY108" s="3">
        <f t="shared" si="269"/>
        <v>370.84500000000003</v>
      </c>
      <c r="KZ108" s="3">
        <f t="shared" si="269"/>
        <v>115.68625</v>
      </c>
      <c r="LA108" s="3">
        <f t="shared" si="269"/>
        <v>1.1227678575</v>
      </c>
      <c r="LB108" s="3">
        <f t="shared" si="269"/>
        <v>0.71250000000000002</v>
      </c>
    </row>
    <row r="109" spans="1:314">
      <c r="A109" s="7">
        <v>45</v>
      </c>
      <c r="B109" s="7">
        <v>449955</v>
      </c>
      <c r="C109" s="7">
        <v>202459502025</v>
      </c>
      <c r="D109" s="11">
        <f t="shared" si="270"/>
        <v>0</v>
      </c>
      <c r="E109" s="11">
        <f t="shared" si="271"/>
        <v>0.99990000000000001</v>
      </c>
      <c r="F109" s="11">
        <f t="shared" si="272"/>
        <v>449955</v>
      </c>
      <c r="G109" s="11">
        <f t="shared" si="273"/>
        <v>449955</v>
      </c>
      <c r="H109" s="11">
        <f t="shared" si="274"/>
        <v>0.99990000000000001</v>
      </c>
      <c r="I109" s="11">
        <f t="shared" si="275"/>
        <v>0.99990000000000001</v>
      </c>
      <c r="J109" s="1"/>
      <c r="K109" s="7">
        <v>10000</v>
      </c>
      <c r="L109" s="7">
        <v>100000000</v>
      </c>
      <c r="M109" s="1"/>
      <c r="N109" s="7">
        <v>54629074.350000001</v>
      </c>
      <c r="O109" s="7">
        <v>348527548986</v>
      </c>
      <c r="P109" s="7">
        <v>0</v>
      </c>
      <c r="Q109" s="7">
        <v>0</v>
      </c>
      <c r="R109" s="11">
        <f t="shared" si="258"/>
        <v>0</v>
      </c>
      <c r="S109" s="11">
        <f t="shared" si="276"/>
        <v>0</v>
      </c>
      <c r="T109" s="11">
        <f t="shared" si="277"/>
        <v>0</v>
      </c>
      <c r="U109" s="1"/>
      <c r="V109" s="1"/>
      <c r="W109" s="5">
        <v>0</v>
      </c>
      <c r="X109" s="5">
        <f t="shared" si="259"/>
        <v>0</v>
      </c>
      <c r="Y109" s="5">
        <f t="shared" si="260"/>
        <v>0.28909615555555557</v>
      </c>
      <c r="Z109" s="5">
        <v>0</v>
      </c>
      <c r="AA109" s="5">
        <v>0</v>
      </c>
      <c r="AB109" s="1"/>
      <c r="AC109" s="5">
        <v>130093.27</v>
      </c>
      <c r="AD109" s="1"/>
      <c r="AE109" s="1"/>
      <c r="AF109" s="5">
        <v>14.593192309999999</v>
      </c>
      <c r="AG109" s="12">
        <v>2.9687500000000005E-3</v>
      </c>
      <c r="AH109" s="5">
        <v>1</v>
      </c>
      <c r="AI109" s="5">
        <v>1</v>
      </c>
      <c r="AJ109" s="5">
        <v>1.2</v>
      </c>
      <c r="AK109" s="5">
        <v>1.64</v>
      </c>
      <c r="AL109" s="5">
        <v>1.73</v>
      </c>
      <c r="AM109" s="5">
        <v>3.87</v>
      </c>
      <c r="AN109" s="5">
        <v>1.92</v>
      </c>
      <c r="AO109" s="5">
        <v>4.76</v>
      </c>
      <c r="AP109" s="5">
        <v>2.2000000000000002</v>
      </c>
      <c r="AQ109" s="5">
        <v>6.4</v>
      </c>
      <c r="AR109" s="5">
        <v>2.62</v>
      </c>
      <c r="AS109" s="5">
        <v>9.8000000000000007</v>
      </c>
      <c r="AT109" s="5">
        <v>3</v>
      </c>
      <c r="AU109" s="5">
        <v>12.8</v>
      </c>
      <c r="AV109" s="5">
        <v>3.54</v>
      </c>
      <c r="AW109" s="5">
        <v>17.079999999999998</v>
      </c>
      <c r="AX109" s="5">
        <v>4.1500000000000004</v>
      </c>
      <c r="AY109" s="5">
        <v>24.19</v>
      </c>
      <c r="AZ109" s="5">
        <v>4.68</v>
      </c>
      <c r="BA109" s="5">
        <v>30.3</v>
      </c>
      <c r="BB109" s="5">
        <v>6.26</v>
      </c>
      <c r="BC109" s="5">
        <v>55.74</v>
      </c>
      <c r="BD109" s="5">
        <v>7.36</v>
      </c>
      <c r="BE109" s="5">
        <v>79.44</v>
      </c>
      <c r="BF109" s="5">
        <v>10.85</v>
      </c>
      <c r="BG109" s="5">
        <v>168.19</v>
      </c>
      <c r="BH109" s="5">
        <v>13.94</v>
      </c>
      <c r="BI109" s="5">
        <v>285.39999999999998</v>
      </c>
      <c r="BJ109" s="5">
        <v>19.23</v>
      </c>
      <c r="BK109" s="5">
        <v>515.99</v>
      </c>
      <c r="BL109" s="5">
        <v>23.4</v>
      </c>
      <c r="BM109" s="7">
        <v>733.7</v>
      </c>
      <c r="BN109" s="7">
        <v>32.299999999999997</v>
      </c>
      <c r="BO109" s="7">
        <v>1402.44</v>
      </c>
      <c r="BP109" s="7">
        <v>44.42</v>
      </c>
      <c r="BQ109" s="7">
        <v>2618.08</v>
      </c>
      <c r="BR109" s="7">
        <v>70.680000000000007</v>
      </c>
      <c r="BS109" s="7">
        <v>5894.6</v>
      </c>
      <c r="BT109" s="7">
        <v>93.83</v>
      </c>
      <c r="BU109" s="7">
        <v>10274.370000000001</v>
      </c>
      <c r="BV109" s="7">
        <v>152.69</v>
      </c>
      <c r="BW109" s="7">
        <v>27665.81</v>
      </c>
      <c r="BX109" s="7">
        <v>221.99</v>
      </c>
      <c r="BY109" s="7">
        <v>59513.71</v>
      </c>
      <c r="BZ109" s="7">
        <v>1736.6724139999999</v>
      </c>
      <c r="CA109" s="7">
        <v>7965867.2240000004</v>
      </c>
      <c r="CB109" s="7">
        <v>1763.5</v>
      </c>
      <c r="CC109" s="7">
        <v>6950863.4050000003</v>
      </c>
      <c r="CD109" s="1"/>
      <c r="CE109" s="1"/>
      <c r="CF109" s="1"/>
      <c r="CG109" s="1"/>
      <c r="CH109" s="7">
        <v>1.96</v>
      </c>
      <c r="CI109" s="7">
        <v>5.56</v>
      </c>
      <c r="CJ109" s="7">
        <v>21.81</v>
      </c>
      <c r="CK109" s="7">
        <v>1003.75</v>
      </c>
      <c r="CL109" s="7">
        <v>51.59</v>
      </c>
      <c r="CM109" s="7">
        <v>4461.1899999999996</v>
      </c>
      <c r="CN109" s="7">
        <v>60.82</v>
      </c>
      <c r="CO109" s="7">
        <v>5912.94</v>
      </c>
      <c r="CP109" s="7">
        <v>73.739999999999995</v>
      </c>
      <c r="CQ109" s="7">
        <v>8712.5400000000009</v>
      </c>
      <c r="CR109" s="7">
        <v>92.58</v>
      </c>
      <c r="CS109" s="7">
        <v>14318.44</v>
      </c>
      <c r="CT109" s="7">
        <v>111.07</v>
      </c>
      <c r="CU109" s="7">
        <v>19935.29</v>
      </c>
      <c r="CV109" s="7">
        <v>136.91999999999999</v>
      </c>
      <c r="CW109" s="7">
        <v>28293.439999999999</v>
      </c>
      <c r="CX109" s="7">
        <v>164.06</v>
      </c>
      <c r="CY109" s="7">
        <v>41111</v>
      </c>
      <c r="CZ109" s="7">
        <v>189.27</v>
      </c>
      <c r="DA109" s="7">
        <v>52930.89</v>
      </c>
      <c r="DB109" s="7">
        <v>259.92</v>
      </c>
      <c r="DC109" s="7">
        <v>101163.04</v>
      </c>
      <c r="DD109" s="7">
        <v>309.08999999999997</v>
      </c>
      <c r="DE109" s="7">
        <v>147081.21</v>
      </c>
      <c r="DF109" s="7">
        <v>465.82</v>
      </c>
      <c r="DG109" s="7">
        <v>318979.46000000002</v>
      </c>
      <c r="DH109" s="7">
        <v>603.37</v>
      </c>
      <c r="DI109" s="7">
        <v>547125.51</v>
      </c>
      <c r="DJ109" s="7">
        <v>841.91</v>
      </c>
      <c r="DK109" s="7">
        <v>1003854.89</v>
      </c>
      <c r="DL109" s="7">
        <v>1030.44</v>
      </c>
      <c r="DM109" s="7">
        <v>1436944.12</v>
      </c>
      <c r="DN109" s="7">
        <v>1430.51</v>
      </c>
      <c r="DO109" s="7">
        <v>2770889.65</v>
      </c>
      <c r="DP109" s="7">
        <v>1976.64</v>
      </c>
      <c r="DQ109" s="7">
        <v>5217587.96</v>
      </c>
      <c r="DR109" s="7">
        <v>3158.24</v>
      </c>
      <c r="DS109" s="7">
        <v>11797645.560000001</v>
      </c>
      <c r="DT109" s="7">
        <v>4199.6000000000004</v>
      </c>
      <c r="DU109" s="7">
        <v>20618471.940000001</v>
      </c>
      <c r="DV109" s="7">
        <v>6847.73</v>
      </c>
      <c r="DW109" s="7">
        <v>55709350.890000001</v>
      </c>
      <c r="DX109" s="7">
        <v>9967.2900000000009</v>
      </c>
      <c r="DY109" s="7">
        <v>120078208.2</v>
      </c>
      <c r="DZ109" s="7">
        <v>78126.224140000006</v>
      </c>
      <c r="EA109" s="7">
        <v>16127449249</v>
      </c>
      <c r="EB109" s="7">
        <v>79329.095239999995</v>
      </c>
      <c r="EC109" s="7">
        <v>14071093434</v>
      </c>
      <c r="ED109" s="11">
        <f t="shared" si="278"/>
        <v>7777988082.4030104</v>
      </c>
      <c r="EE109" s="11">
        <f t="shared" si="279"/>
        <v>42858.421566925485</v>
      </c>
      <c r="EF109" s="11">
        <f t="shared" si="280"/>
        <v>115799.76891307451</v>
      </c>
      <c r="EG109" s="1"/>
      <c r="EH109" s="7">
        <v>72.236220000000003</v>
      </c>
      <c r="EI109" s="7">
        <v>91.760120000000001</v>
      </c>
      <c r="EJ109" s="7">
        <v>97.456540000000004</v>
      </c>
      <c r="EK109" s="7">
        <v>98.330939999999998</v>
      </c>
      <c r="EL109" s="7">
        <v>99.319760000000002</v>
      </c>
      <c r="EM109" s="7">
        <v>100.13324</v>
      </c>
      <c r="EN109" s="7">
        <v>101.50671</v>
      </c>
      <c r="EO109" s="7">
        <v>102.69772</v>
      </c>
      <c r="EP109" s="7">
        <v>103.59142</v>
      </c>
      <c r="EQ109" s="7">
        <v>104.29938</v>
      </c>
      <c r="ER109" s="7">
        <v>105.4748</v>
      </c>
      <c r="ES109" s="7">
        <v>106.24473999999999</v>
      </c>
      <c r="ET109" s="7">
        <v>107.65151</v>
      </c>
      <c r="EU109" s="7">
        <v>108.57</v>
      </c>
      <c r="EV109" s="7">
        <v>109.8873</v>
      </c>
      <c r="EW109" s="7">
        <v>110.77697000000001</v>
      </c>
      <c r="EX109" s="7">
        <v>111.90260000000001</v>
      </c>
      <c r="EY109" s="7">
        <v>112.62584</v>
      </c>
      <c r="EZ109" s="7">
        <v>114.13021000000001</v>
      </c>
      <c r="FA109" s="7">
        <v>114.98544</v>
      </c>
      <c r="FB109" s="7">
        <v>116.12963999999999</v>
      </c>
      <c r="FC109" s="7">
        <v>116.90774999999999</v>
      </c>
      <c r="FD109" s="7">
        <v>117.8287414</v>
      </c>
      <c r="FE109" s="7">
        <v>117.834</v>
      </c>
      <c r="FF109" s="1"/>
      <c r="FG109" s="7">
        <v>100</v>
      </c>
      <c r="FH109" s="7">
        <v>100</v>
      </c>
      <c r="FI109" s="7">
        <v>100</v>
      </c>
      <c r="FJ109" s="7">
        <v>100</v>
      </c>
      <c r="FK109" s="7">
        <v>100</v>
      </c>
      <c r="FL109" s="7">
        <v>100</v>
      </c>
      <c r="FM109" s="7">
        <v>100</v>
      </c>
      <c r="FN109" s="7">
        <v>100</v>
      </c>
      <c r="FO109" s="7">
        <v>100</v>
      </c>
      <c r="FP109" s="7">
        <v>100</v>
      </c>
      <c r="FQ109" s="7">
        <v>100</v>
      </c>
      <c r="FR109" s="7">
        <v>100</v>
      </c>
      <c r="FS109" s="7">
        <v>100</v>
      </c>
      <c r="FT109" s="7">
        <v>100</v>
      </c>
      <c r="FU109" s="7">
        <v>100</v>
      </c>
      <c r="FV109" s="7">
        <v>100</v>
      </c>
      <c r="FW109" s="7">
        <v>100</v>
      </c>
      <c r="FX109" s="7">
        <v>100</v>
      </c>
      <c r="FY109" s="7">
        <v>100</v>
      </c>
      <c r="FZ109" s="7">
        <v>100</v>
      </c>
      <c r="GA109" s="7">
        <v>100</v>
      </c>
      <c r="GB109" s="7">
        <v>100</v>
      </c>
      <c r="GC109" s="7">
        <v>58</v>
      </c>
      <c r="GD109" s="7">
        <v>42</v>
      </c>
      <c r="GE109" s="1"/>
      <c r="GF109" s="7">
        <v>2237913.67</v>
      </c>
      <c r="GG109" s="7">
        <v>1753958.72</v>
      </c>
      <c r="GH109" s="7">
        <v>1285179.47</v>
      </c>
      <c r="GI109" s="7">
        <v>1189463.8500000001</v>
      </c>
      <c r="GJ109" s="7">
        <v>1085332.24</v>
      </c>
      <c r="GK109" s="7">
        <v>981441.46</v>
      </c>
      <c r="GL109" s="7">
        <v>857939.91</v>
      </c>
      <c r="GM109" s="7">
        <v>769392.16</v>
      </c>
      <c r="GN109" s="7">
        <v>671616.36</v>
      </c>
      <c r="GO109" s="7">
        <v>584963</v>
      </c>
      <c r="GP109" s="7">
        <v>476167.74</v>
      </c>
      <c r="GQ109" s="7">
        <v>404455.44</v>
      </c>
      <c r="GR109" s="7">
        <v>322935.11</v>
      </c>
      <c r="GS109" s="7">
        <v>259659.68</v>
      </c>
      <c r="GT109" s="7">
        <v>177870.35</v>
      </c>
      <c r="GU109" s="7">
        <v>132060.81</v>
      </c>
      <c r="GV109" s="7">
        <v>83461.2</v>
      </c>
      <c r="GW109" s="7">
        <v>54523.18</v>
      </c>
      <c r="GX109" s="7">
        <v>23307.8</v>
      </c>
      <c r="GY109" s="7">
        <v>11865.59</v>
      </c>
      <c r="GZ109" s="7">
        <v>3797.58</v>
      </c>
      <c r="HA109" s="7">
        <v>1184.1600000000001</v>
      </c>
      <c r="HB109" s="7">
        <v>11.448275860000001</v>
      </c>
      <c r="HC109" s="7">
        <v>5.4523809500000002</v>
      </c>
      <c r="HD109" s="1"/>
      <c r="HE109" s="7">
        <v>46576992.159999996</v>
      </c>
      <c r="HF109" s="7">
        <v>6618087.7800000003</v>
      </c>
      <c r="HG109" s="7">
        <v>1311246.31</v>
      </c>
      <c r="HH109" s="7">
        <v>119500.41</v>
      </c>
      <c r="HI109" s="7">
        <v>3042.83</v>
      </c>
      <c r="HJ109" s="7">
        <v>204.86</v>
      </c>
      <c r="HK109" s="7">
        <v>0</v>
      </c>
      <c r="HL109" s="7">
        <v>0</v>
      </c>
      <c r="HM109" s="7">
        <v>0</v>
      </c>
      <c r="HN109" s="7">
        <v>0</v>
      </c>
      <c r="HO109" s="7">
        <v>0</v>
      </c>
      <c r="HP109" s="7">
        <v>0</v>
      </c>
      <c r="HQ109" s="7">
        <v>0</v>
      </c>
      <c r="HR109" s="1"/>
      <c r="HT109" s="7">
        <v>399.84841299999999</v>
      </c>
      <c r="HU109" s="7">
        <v>207882.06099999999</v>
      </c>
      <c r="HV109" s="1"/>
      <c r="HW109" s="13">
        <v>5.2083333333333337E-5</v>
      </c>
      <c r="HX109" s="13">
        <v>1.0069444444444443E-4</v>
      </c>
      <c r="HY109" s="13">
        <v>1.7129629629629632E-4</v>
      </c>
      <c r="HZ109" s="13">
        <v>5.8101851851851858E-4</v>
      </c>
      <c r="IA109" s="13">
        <v>2.0717592592592589E-4</v>
      </c>
      <c r="IB109" s="13">
        <v>1.4814814814814815E-4</v>
      </c>
      <c r="IC109" s="13">
        <v>2.7083333333333332E-4</v>
      </c>
      <c r="ID109" s="13">
        <v>4.6412037037037038E-4</v>
      </c>
      <c r="IE109" s="13">
        <v>2.2569444444444446E-4</v>
      </c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S109" s="3">
        <f t="shared" si="281"/>
        <v>1.6390308933884296E-2</v>
      </c>
      <c r="IT109">
        <f t="shared" si="282"/>
        <v>4840000</v>
      </c>
      <c r="IV109" s="3">
        <f t="shared" si="288"/>
        <v>8.8550457782903894E-3</v>
      </c>
      <c r="IW109" s="3">
        <f t="shared" si="289"/>
        <v>2.3925572089478205E-2</v>
      </c>
      <c r="IY109" s="3">
        <f t="shared" si="290"/>
        <v>1</v>
      </c>
      <c r="IZ109" s="3">
        <f t="shared" si="290"/>
        <v>1</v>
      </c>
      <c r="JA109" s="3">
        <f t="shared" si="290"/>
        <v>1</v>
      </c>
      <c r="JB109" s="3">
        <f t="shared" si="290"/>
        <v>1</v>
      </c>
      <c r="JC109" s="3">
        <f t="shared" si="290"/>
        <v>1</v>
      </c>
      <c r="JD109" s="3">
        <f t="shared" si="290"/>
        <v>1</v>
      </c>
      <c r="JE109" s="3">
        <f t="shared" si="290"/>
        <v>1</v>
      </c>
      <c r="JF109" s="3">
        <f t="shared" si="290"/>
        <v>1</v>
      </c>
      <c r="JG109" s="3">
        <f t="shared" si="290"/>
        <v>1</v>
      </c>
      <c r="JH109" s="3">
        <f t="shared" si="290"/>
        <v>1</v>
      </c>
      <c r="JI109" s="3">
        <f t="shared" si="264"/>
        <v>1</v>
      </c>
      <c r="JJ109" s="3">
        <f t="shared" si="264"/>
        <v>1</v>
      </c>
      <c r="JK109" s="3">
        <f t="shared" si="264"/>
        <v>1</v>
      </c>
      <c r="JL109" s="3">
        <f t="shared" si="264"/>
        <v>1</v>
      </c>
      <c r="JM109" s="3">
        <f t="shared" si="264"/>
        <v>1</v>
      </c>
      <c r="JN109" s="3">
        <f t="shared" si="264"/>
        <v>1</v>
      </c>
      <c r="JO109" s="3">
        <f t="shared" si="264"/>
        <v>1</v>
      </c>
      <c r="JP109" s="3">
        <f t="shared" si="264"/>
        <v>1</v>
      </c>
      <c r="JQ109" s="3">
        <f t="shared" si="264"/>
        <v>1</v>
      </c>
      <c r="JR109" s="3">
        <f t="shared" si="264"/>
        <v>1</v>
      </c>
      <c r="JS109" s="3">
        <f t="shared" si="264"/>
        <v>1</v>
      </c>
      <c r="JT109" s="3">
        <f t="shared" si="264"/>
        <v>1</v>
      </c>
      <c r="JU109" s="3">
        <f t="shared" si="264"/>
        <v>0.57999999999999996</v>
      </c>
      <c r="JV109" s="3">
        <f t="shared" si="264"/>
        <v>0.42</v>
      </c>
      <c r="JW109" s="14">
        <f t="shared" si="283"/>
        <v>10.190362092194325</v>
      </c>
      <c r="JX109" s="1">
        <f t="shared" si="265"/>
        <v>399.84841299999999</v>
      </c>
      <c r="JY109" s="1">
        <f t="shared" si="266"/>
        <v>48003.30762138142</v>
      </c>
      <c r="JZ109" s="11">
        <f t="shared" si="284"/>
        <v>341.13053185125534</v>
      </c>
      <c r="KA109" s="11">
        <f t="shared" si="285"/>
        <v>458.56629414874465</v>
      </c>
      <c r="KB109" s="3">
        <f t="shared" si="286"/>
        <v>7.5806784855834524</v>
      </c>
      <c r="KC109" s="3">
        <f t="shared" si="267"/>
        <v>8.8855202888888893</v>
      </c>
      <c r="KD109" s="3">
        <v>9</v>
      </c>
      <c r="KE109" s="3">
        <f t="shared" si="287"/>
        <v>248657.07444444444</v>
      </c>
      <c r="KF109" s="3">
        <f t="shared" si="268"/>
        <v>194884.30222222221</v>
      </c>
      <c r="KG109" s="3">
        <f t="shared" si="268"/>
        <v>142797.71888888889</v>
      </c>
      <c r="KH109" s="3">
        <f t="shared" si="268"/>
        <v>132162.65000000002</v>
      </c>
      <c r="KI109" s="3">
        <f t="shared" si="268"/>
        <v>120592.47111111111</v>
      </c>
      <c r="KJ109" s="3">
        <f t="shared" si="268"/>
        <v>109049.05111111111</v>
      </c>
      <c r="KK109" s="3">
        <f t="shared" si="268"/>
        <v>95326.656666666677</v>
      </c>
      <c r="KL109" s="3">
        <f t="shared" si="268"/>
        <v>85488.017777777786</v>
      </c>
      <c r="KM109" s="3">
        <f t="shared" si="268"/>
        <v>74624.039999999994</v>
      </c>
      <c r="KN109" s="3">
        <f t="shared" si="268"/>
        <v>64995.888888888891</v>
      </c>
      <c r="KO109" s="3">
        <f t="shared" si="268"/>
        <v>52907.526666666665</v>
      </c>
      <c r="KP109" s="3">
        <f t="shared" si="268"/>
        <v>44939.493333333332</v>
      </c>
      <c r="KQ109" s="3">
        <f t="shared" si="268"/>
        <v>35881.678888888884</v>
      </c>
      <c r="KR109" s="3">
        <f t="shared" si="268"/>
        <v>28851.075555555555</v>
      </c>
      <c r="KS109" s="3">
        <f t="shared" si="268"/>
        <v>19763.372222222224</v>
      </c>
      <c r="KT109" s="3">
        <f t="shared" si="268"/>
        <v>14673.423333333332</v>
      </c>
      <c r="KU109" s="3">
        <f t="shared" si="268"/>
        <v>9273.4666666666672</v>
      </c>
      <c r="KV109" s="3">
        <f t="shared" si="269"/>
        <v>6058.1311111111108</v>
      </c>
      <c r="KW109" s="3">
        <f t="shared" si="269"/>
        <v>2589.7555555555555</v>
      </c>
      <c r="KX109" s="3">
        <f t="shared" si="269"/>
        <v>1318.3988888888889</v>
      </c>
      <c r="KY109" s="3">
        <f t="shared" si="269"/>
        <v>421.95333333333332</v>
      </c>
      <c r="KZ109" s="3">
        <f t="shared" si="269"/>
        <v>131.57333333333335</v>
      </c>
      <c r="LA109" s="3">
        <f t="shared" si="269"/>
        <v>1.2720306511111112</v>
      </c>
      <c r="LB109" s="3">
        <f t="shared" si="269"/>
        <v>0.60582010555555554</v>
      </c>
    </row>
    <row r="110" spans="1:314">
      <c r="A110" s="7">
        <v>50</v>
      </c>
      <c r="B110" s="7">
        <v>499950</v>
      </c>
      <c r="C110" s="7">
        <v>249950002500</v>
      </c>
      <c r="D110" s="11">
        <f t="shared" si="270"/>
        <v>0</v>
      </c>
      <c r="E110" s="11">
        <f t="shared" si="271"/>
        <v>0.99990000000000001</v>
      </c>
      <c r="F110" s="11">
        <f t="shared" si="272"/>
        <v>499950</v>
      </c>
      <c r="G110" s="11">
        <f t="shared" si="273"/>
        <v>499950</v>
      </c>
      <c r="H110" s="11">
        <f t="shared" si="274"/>
        <v>0.99990000000000001</v>
      </c>
      <c r="I110" s="11">
        <f t="shared" si="275"/>
        <v>0.99990000000000001</v>
      </c>
      <c r="J110" s="1"/>
      <c r="K110" s="7">
        <v>10000</v>
      </c>
      <c r="L110" s="7">
        <v>100000000</v>
      </c>
      <c r="M110" s="1"/>
      <c r="N110" s="7">
        <v>71423849.400000006</v>
      </c>
      <c r="O110" s="7">
        <v>517213069110</v>
      </c>
      <c r="P110" s="7">
        <v>0</v>
      </c>
      <c r="Q110" s="7">
        <v>0</v>
      </c>
      <c r="R110" s="11">
        <f t="shared" si="258"/>
        <v>0</v>
      </c>
      <c r="S110" s="11">
        <f t="shared" si="276"/>
        <v>0</v>
      </c>
      <c r="T110" s="11">
        <f t="shared" si="277"/>
        <v>0</v>
      </c>
      <c r="U110" s="1"/>
      <c r="V110" s="1"/>
      <c r="W110" s="5">
        <v>0</v>
      </c>
      <c r="X110" s="5">
        <f t="shared" si="259"/>
        <v>0</v>
      </c>
      <c r="Y110" s="5">
        <f t="shared" si="260"/>
        <v>0.29451914000000001</v>
      </c>
      <c r="Z110" s="5">
        <v>0</v>
      </c>
      <c r="AA110" s="5">
        <v>0</v>
      </c>
      <c r="AB110" s="1"/>
      <c r="AC110" s="5">
        <v>147259.57</v>
      </c>
      <c r="AD110" s="1"/>
      <c r="AE110" s="1"/>
      <c r="AF110" s="5">
        <v>14.96885602</v>
      </c>
      <c r="AG110" s="12">
        <v>3.2106481481481482E-3</v>
      </c>
      <c r="AH110" s="5">
        <v>1</v>
      </c>
      <c r="AI110" s="5">
        <v>1</v>
      </c>
      <c r="AJ110" s="5">
        <v>1.1499999999999999</v>
      </c>
      <c r="AK110" s="5">
        <v>1.47</v>
      </c>
      <c r="AL110" s="5">
        <v>1.62</v>
      </c>
      <c r="AM110" s="5">
        <v>3.2</v>
      </c>
      <c r="AN110" s="5">
        <v>1.93</v>
      </c>
      <c r="AO110" s="5">
        <v>4.79</v>
      </c>
      <c r="AP110" s="5">
        <v>2.09</v>
      </c>
      <c r="AQ110" s="5">
        <v>5.65</v>
      </c>
      <c r="AR110" s="5">
        <v>2.3199999999999998</v>
      </c>
      <c r="AS110" s="5">
        <v>7.16</v>
      </c>
      <c r="AT110" s="5">
        <v>2.6</v>
      </c>
      <c r="AU110" s="5">
        <v>9.36</v>
      </c>
      <c r="AV110" s="5">
        <v>3.31</v>
      </c>
      <c r="AW110" s="5">
        <v>16.670000000000002</v>
      </c>
      <c r="AX110" s="5">
        <v>3.89</v>
      </c>
      <c r="AY110" s="5">
        <v>22.29</v>
      </c>
      <c r="AZ110" s="5">
        <v>4.51</v>
      </c>
      <c r="BA110" s="5">
        <v>29.03</v>
      </c>
      <c r="BB110" s="5">
        <v>5.78</v>
      </c>
      <c r="BC110" s="5">
        <v>47.58</v>
      </c>
      <c r="BD110" s="5">
        <v>7.29</v>
      </c>
      <c r="BE110" s="5">
        <v>78.73</v>
      </c>
      <c r="BF110" s="5">
        <v>9.1999999999999993</v>
      </c>
      <c r="BG110" s="5">
        <v>121.72</v>
      </c>
      <c r="BH110" s="5">
        <v>11.35</v>
      </c>
      <c r="BI110" s="5">
        <v>182.27</v>
      </c>
      <c r="BJ110" s="5">
        <v>17.78</v>
      </c>
      <c r="BK110" s="5">
        <v>432.4</v>
      </c>
      <c r="BL110" s="5">
        <v>24.18</v>
      </c>
      <c r="BM110" s="7">
        <v>799.46</v>
      </c>
      <c r="BN110" s="7">
        <v>36.5</v>
      </c>
      <c r="BO110" s="7">
        <v>1733.92</v>
      </c>
      <c r="BP110" s="7">
        <v>47.93</v>
      </c>
      <c r="BQ110" s="7">
        <v>2958.73</v>
      </c>
      <c r="BR110" s="7">
        <v>73.37</v>
      </c>
      <c r="BS110" s="7">
        <v>6544.83</v>
      </c>
      <c r="BT110" s="7">
        <v>97.4</v>
      </c>
      <c r="BU110" s="7">
        <v>11666.6</v>
      </c>
      <c r="BV110" s="7">
        <v>152.69</v>
      </c>
      <c r="BW110" s="7">
        <v>26933.11</v>
      </c>
      <c r="BX110" s="7">
        <v>222.97</v>
      </c>
      <c r="BY110" s="7">
        <v>59167.37</v>
      </c>
      <c r="BZ110" s="7">
        <v>1913.074627</v>
      </c>
      <c r="CA110" s="7">
        <v>8788612.5370000005</v>
      </c>
      <c r="CB110" s="7">
        <v>2139.0256410000002</v>
      </c>
      <c r="CC110" s="7">
        <v>10864459.789999999</v>
      </c>
      <c r="CD110" s="1"/>
      <c r="CE110" s="1"/>
      <c r="CF110" s="1"/>
      <c r="CG110" s="1"/>
      <c r="CH110" s="7">
        <v>2.13</v>
      </c>
      <c r="CI110" s="7">
        <v>6.77</v>
      </c>
      <c r="CJ110" s="7">
        <v>23.31</v>
      </c>
      <c r="CK110" s="7">
        <v>1020.29</v>
      </c>
      <c r="CL110" s="7">
        <v>50.89</v>
      </c>
      <c r="CM110" s="7">
        <v>4145.13</v>
      </c>
      <c r="CN110" s="7">
        <v>66.959999999999994</v>
      </c>
      <c r="CO110" s="7">
        <v>7508.88</v>
      </c>
      <c r="CP110" s="7">
        <v>75.73</v>
      </c>
      <c r="CQ110" s="7">
        <v>9233.61</v>
      </c>
      <c r="CR110" s="7">
        <v>86.98</v>
      </c>
      <c r="CS110" s="7">
        <v>12194.82</v>
      </c>
      <c r="CT110" s="7">
        <v>102.55</v>
      </c>
      <c r="CU110" s="7">
        <v>17297.650000000001</v>
      </c>
      <c r="CV110" s="7">
        <v>139.65</v>
      </c>
      <c r="CW110" s="7">
        <v>33999.83</v>
      </c>
      <c r="CX110" s="7">
        <v>169.81</v>
      </c>
      <c r="CY110" s="7">
        <v>46659.65</v>
      </c>
      <c r="CZ110" s="7">
        <v>200.53</v>
      </c>
      <c r="DA110" s="7">
        <v>61273.09</v>
      </c>
      <c r="DB110" s="7">
        <v>262.52</v>
      </c>
      <c r="DC110" s="7">
        <v>103746.08</v>
      </c>
      <c r="DD110" s="7">
        <v>339.07</v>
      </c>
      <c r="DE110" s="7">
        <v>178548.63</v>
      </c>
      <c r="DF110" s="7">
        <v>435.52</v>
      </c>
      <c r="DG110" s="7">
        <v>282739.78000000003</v>
      </c>
      <c r="DH110" s="7">
        <v>543.03</v>
      </c>
      <c r="DI110" s="7">
        <v>429434.19</v>
      </c>
      <c r="DJ110" s="7">
        <v>864.24</v>
      </c>
      <c r="DK110" s="7">
        <v>1038507.16</v>
      </c>
      <c r="DL110" s="7">
        <v>1183.44</v>
      </c>
      <c r="DM110" s="7">
        <v>1937366.14</v>
      </c>
      <c r="DN110" s="7">
        <v>1801.78</v>
      </c>
      <c r="DO110" s="7">
        <v>4253651</v>
      </c>
      <c r="DP110" s="7">
        <v>2373.06</v>
      </c>
      <c r="DQ110" s="7">
        <v>7287453.5999999996</v>
      </c>
      <c r="DR110" s="7">
        <v>3645.33</v>
      </c>
      <c r="DS110" s="7">
        <v>16201659.49</v>
      </c>
      <c r="DT110" s="7">
        <v>4844.87</v>
      </c>
      <c r="DU110" s="7">
        <v>28924699.190000001</v>
      </c>
      <c r="DV110" s="7">
        <v>7607.31</v>
      </c>
      <c r="DW110" s="7">
        <v>66914859.109999999</v>
      </c>
      <c r="DX110" s="7">
        <v>11125.5</v>
      </c>
      <c r="DY110" s="7">
        <v>147400364.80000001</v>
      </c>
      <c r="DZ110" s="7">
        <v>95629.283580000003</v>
      </c>
      <c r="EA110" s="7">
        <v>21966759983</v>
      </c>
      <c r="EB110" s="7">
        <v>106924.8974</v>
      </c>
      <c r="EC110" s="7">
        <v>27156459022</v>
      </c>
      <c r="ED110" s="11">
        <f t="shared" si="278"/>
        <v>15723525337.999474</v>
      </c>
      <c r="EE110" s="11">
        <f t="shared" si="279"/>
        <v>53113.105634471503</v>
      </c>
      <c r="EF110" s="11">
        <f t="shared" si="280"/>
        <v>160736.68916552851</v>
      </c>
      <c r="EG110" s="1"/>
      <c r="EH110" s="7">
        <v>71.012339999999995</v>
      </c>
      <c r="EI110" s="7">
        <v>92.317850000000007</v>
      </c>
      <c r="EJ110" s="7">
        <v>97.450159999999997</v>
      </c>
      <c r="EK110" s="7">
        <v>98.995310000000003</v>
      </c>
      <c r="EL110" s="7">
        <v>99.839020000000005</v>
      </c>
      <c r="EM110" s="7">
        <v>100.54199</v>
      </c>
      <c r="EN110" s="7">
        <v>101.2514</v>
      </c>
      <c r="EO110" s="7">
        <v>102.61072</v>
      </c>
      <c r="EP110" s="7">
        <v>103.53948</v>
      </c>
      <c r="EQ110" s="7">
        <v>104.59665</v>
      </c>
      <c r="ER110" s="7">
        <v>105.68519999999999</v>
      </c>
      <c r="ES110" s="7">
        <v>106.53113999999999</v>
      </c>
      <c r="ET110" s="7">
        <v>107.601</v>
      </c>
      <c r="EU110" s="7">
        <v>108.35157</v>
      </c>
      <c r="EV110" s="7">
        <v>109.5788</v>
      </c>
      <c r="EW110" s="7">
        <v>110.58271999999999</v>
      </c>
      <c r="EX110" s="7">
        <v>111.87392</v>
      </c>
      <c r="EY110" s="7">
        <v>112.72026</v>
      </c>
      <c r="EZ110" s="7">
        <v>114.13120000000001</v>
      </c>
      <c r="FA110" s="7">
        <v>114.93522</v>
      </c>
      <c r="FB110" s="7">
        <v>116.12882999999999</v>
      </c>
      <c r="FC110" s="7">
        <v>116.99487000000001</v>
      </c>
      <c r="FD110" s="7">
        <v>117.82899999999999</v>
      </c>
      <c r="FE110" s="7">
        <v>117.834</v>
      </c>
      <c r="FF110" s="1"/>
      <c r="FG110" s="7">
        <v>100</v>
      </c>
      <c r="FH110" s="7">
        <v>100</v>
      </c>
      <c r="FI110" s="7">
        <v>100</v>
      </c>
      <c r="FJ110" s="7">
        <v>100</v>
      </c>
      <c r="FK110" s="7">
        <v>100</v>
      </c>
      <c r="FL110" s="7">
        <v>100</v>
      </c>
      <c r="FM110" s="7">
        <v>100</v>
      </c>
      <c r="FN110" s="7">
        <v>100</v>
      </c>
      <c r="FO110" s="7">
        <v>100</v>
      </c>
      <c r="FP110" s="7">
        <v>100</v>
      </c>
      <c r="FQ110" s="7">
        <v>100</v>
      </c>
      <c r="FR110" s="7">
        <v>100</v>
      </c>
      <c r="FS110" s="7">
        <v>100</v>
      </c>
      <c r="FT110" s="7">
        <v>100</v>
      </c>
      <c r="FU110" s="7">
        <v>100</v>
      </c>
      <c r="FV110" s="7">
        <v>100</v>
      </c>
      <c r="FW110" s="7">
        <v>100</v>
      </c>
      <c r="FX110" s="7">
        <v>100</v>
      </c>
      <c r="FY110" s="7">
        <v>100</v>
      </c>
      <c r="FZ110" s="7">
        <v>100</v>
      </c>
      <c r="GA110" s="7">
        <v>100</v>
      </c>
      <c r="GB110" s="7">
        <v>100</v>
      </c>
      <c r="GC110" s="7">
        <v>67</v>
      </c>
      <c r="GD110" s="7">
        <v>39</v>
      </c>
      <c r="GE110" s="1"/>
      <c r="GF110" s="7">
        <v>2736123.46</v>
      </c>
      <c r="GG110" s="7">
        <v>2151834.2999999998</v>
      </c>
      <c r="GH110" s="7">
        <v>1577190.21</v>
      </c>
      <c r="GI110" s="7">
        <v>1459996.88</v>
      </c>
      <c r="GJ110" s="7">
        <v>1332179.45</v>
      </c>
      <c r="GK110" s="7">
        <v>1205154.5</v>
      </c>
      <c r="GL110" s="7">
        <v>1053060.1599999999</v>
      </c>
      <c r="GM110" s="7">
        <v>944633.79</v>
      </c>
      <c r="GN110" s="7">
        <v>824681.62</v>
      </c>
      <c r="GO110" s="7">
        <v>718751.9</v>
      </c>
      <c r="GP110" s="7">
        <v>585209.24</v>
      </c>
      <c r="GQ110" s="7">
        <v>497376.08</v>
      </c>
      <c r="GR110" s="7">
        <v>397276.11</v>
      </c>
      <c r="GS110" s="7">
        <v>319730.57</v>
      </c>
      <c r="GT110" s="7">
        <v>219355.76</v>
      </c>
      <c r="GU110" s="7">
        <v>163012.45000000001</v>
      </c>
      <c r="GV110" s="7">
        <v>102923.35</v>
      </c>
      <c r="GW110" s="7">
        <v>67254.48</v>
      </c>
      <c r="GX110" s="7">
        <v>28839.51</v>
      </c>
      <c r="GY110" s="7">
        <v>14686.83</v>
      </c>
      <c r="GZ110" s="7">
        <v>4673.18</v>
      </c>
      <c r="HA110" s="7">
        <v>1455.85</v>
      </c>
      <c r="HB110" s="7">
        <v>12.432835819999999</v>
      </c>
      <c r="HC110" s="7">
        <v>7.3333333300000003</v>
      </c>
      <c r="HD110" s="1"/>
      <c r="HE110" s="7">
        <v>60885434.43</v>
      </c>
      <c r="HF110" s="7">
        <v>8657442.3100000005</v>
      </c>
      <c r="HG110" s="7">
        <v>1717534.53</v>
      </c>
      <c r="HH110" s="7">
        <v>158757.88</v>
      </c>
      <c r="HI110" s="7">
        <v>4349.26</v>
      </c>
      <c r="HJ110" s="7">
        <v>330.99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1"/>
      <c r="HT110" s="7">
        <v>511.13714440000001</v>
      </c>
      <c r="HU110" s="7">
        <v>363939.2059</v>
      </c>
      <c r="HV110" s="1"/>
      <c r="HW110" s="13">
        <v>6.0185185185185194E-5</v>
      </c>
      <c r="HX110" s="13">
        <v>1.087962962962963E-4</v>
      </c>
      <c r="HY110" s="13">
        <v>1.4004629629629629E-4</v>
      </c>
      <c r="HZ110" s="13">
        <v>1.7361111111111112E-4</v>
      </c>
      <c r="IA110" s="13">
        <v>1.8171296296296295E-4</v>
      </c>
      <c r="IB110" s="13">
        <v>2.3611111111111109E-4</v>
      </c>
      <c r="IC110" s="13">
        <v>3.7847222222222226E-4</v>
      </c>
      <c r="ID110" s="13">
        <v>6.8055555555555545E-4</v>
      </c>
      <c r="IE110" s="13">
        <v>3.0208333333333335E-4</v>
      </c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S110" s="3">
        <f t="shared" si="281"/>
        <v>2.2091920950413225E-2</v>
      </c>
      <c r="IT110">
        <f t="shared" si="282"/>
        <v>4840000</v>
      </c>
      <c r="IV110" s="3">
        <f t="shared" si="288"/>
        <v>1.0973782155882543E-2</v>
      </c>
      <c r="IW110" s="3">
        <f t="shared" si="289"/>
        <v>3.3210059744943905E-2</v>
      </c>
      <c r="IY110" s="3">
        <f t="shared" si="290"/>
        <v>1</v>
      </c>
      <c r="IZ110" s="3">
        <f t="shared" si="290"/>
        <v>1</v>
      </c>
      <c r="JA110" s="3">
        <f t="shared" si="290"/>
        <v>1</v>
      </c>
      <c r="JB110" s="3">
        <f t="shared" si="290"/>
        <v>1</v>
      </c>
      <c r="JC110" s="3">
        <f t="shared" si="290"/>
        <v>1</v>
      </c>
      <c r="JD110" s="3">
        <f t="shared" si="290"/>
        <v>1</v>
      </c>
      <c r="JE110" s="3">
        <f t="shared" si="290"/>
        <v>1</v>
      </c>
      <c r="JF110" s="3">
        <f t="shared" si="290"/>
        <v>1</v>
      </c>
      <c r="JG110" s="3">
        <f t="shared" si="290"/>
        <v>1</v>
      </c>
      <c r="JH110" s="3">
        <f t="shared" si="290"/>
        <v>1</v>
      </c>
      <c r="JI110" s="3">
        <f t="shared" si="264"/>
        <v>1</v>
      </c>
      <c r="JJ110" s="3">
        <f t="shared" si="264"/>
        <v>1</v>
      </c>
      <c r="JK110" s="3">
        <f t="shared" si="264"/>
        <v>1</v>
      </c>
      <c r="JL110" s="3">
        <f t="shared" si="264"/>
        <v>1</v>
      </c>
      <c r="JM110" s="3">
        <f t="shared" si="264"/>
        <v>1</v>
      </c>
      <c r="JN110" s="3">
        <f t="shared" si="264"/>
        <v>1</v>
      </c>
      <c r="JO110" s="3">
        <f t="shared" si="264"/>
        <v>1</v>
      </c>
      <c r="JP110" s="3">
        <f t="shared" si="264"/>
        <v>1</v>
      </c>
      <c r="JQ110" s="3">
        <f t="shared" si="264"/>
        <v>1</v>
      </c>
      <c r="JR110" s="3">
        <f t="shared" si="264"/>
        <v>1</v>
      </c>
      <c r="JS110" s="3">
        <f t="shared" si="264"/>
        <v>1</v>
      </c>
      <c r="JT110" s="3">
        <f t="shared" si="264"/>
        <v>1</v>
      </c>
      <c r="JU110" s="3">
        <f t="shared" si="264"/>
        <v>0.67</v>
      </c>
      <c r="JV110" s="3">
        <f t="shared" si="264"/>
        <v>0.39</v>
      </c>
      <c r="JW110" s="14">
        <f t="shared" si="283"/>
        <v>11.940269773328041</v>
      </c>
      <c r="JX110" s="1">
        <f t="shared" si="265"/>
        <v>511.13714440000001</v>
      </c>
      <c r="JY110" s="1">
        <f t="shared" si="266"/>
        <v>102678.02551461355</v>
      </c>
      <c r="JZ110" s="11">
        <f t="shared" si="284"/>
        <v>425.26080013359797</v>
      </c>
      <c r="KA110" s="11">
        <f t="shared" si="285"/>
        <v>597.01348866640205</v>
      </c>
      <c r="KB110" s="3">
        <f t="shared" si="286"/>
        <v>8.5052160026719594</v>
      </c>
      <c r="KC110" s="3">
        <f t="shared" si="267"/>
        <v>10.222742888000001</v>
      </c>
      <c r="KD110" s="3">
        <v>10</v>
      </c>
      <c r="KE110" s="3">
        <f t="shared" si="287"/>
        <v>273612.34600000002</v>
      </c>
      <c r="KF110" s="3">
        <f t="shared" si="268"/>
        <v>215183.43</v>
      </c>
      <c r="KG110" s="3">
        <f t="shared" si="268"/>
        <v>157719.02100000001</v>
      </c>
      <c r="KH110" s="3">
        <f t="shared" si="268"/>
        <v>145999.68799999999</v>
      </c>
      <c r="KI110" s="3">
        <f t="shared" si="268"/>
        <v>133217.94500000001</v>
      </c>
      <c r="KJ110" s="3">
        <f t="shared" si="268"/>
        <v>120515.45</v>
      </c>
      <c r="KK110" s="3">
        <f t="shared" si="268"/>
        <v>105306.01599999999</v>
      </c>
      <c r="KL110" s="3">
        <f t="shared" si="268"/>
        <v>94463.379000000001</v>
      </c>
      <c r="KM110" s="3">
        <f t="shared" si="268"/>
        <v>82468.161999999997</v>
      </c>
      <c r="KN110" s="3">
        <f t="shared" si="268"/>
        <v>71875.19</v>
      </c>
      <c r="KO110" s="3">
        <f t="shared" si="268"/>
        <v>58520.923999999999</v>
      </c>
      <c r="KP110" s="3">
        <f t="shared" si="268"/>
        <v>49737.608</v>
      </c>
      <c r="KQ110" s="3">
        <f t="shared" si="268"/>
        <v>39727.610999999997</v>
      </c>
      <c r="KR110" s="3">
        <f t="shared" si="268"/>
        <v>31973.057000000001</v>
      </c>
      <c r="KS110" s="3">
        <f t="shared" si="268"/>
        <v>21935.576000000001</v>
      </c>
      <c r="KT110" s="3">
        <f t="shared" si="268"/>
        <v>16301.245000000001</v>
      </c>
      <c r="KU110" s="3">
        <f t="shared" si="268"/>
        <v>10292.335000000001</v>
      </c>
      <c r="KV110" s="3">
        <f t="shared" si="269"/>
        <v>6725.4479999999994</v>
      </c>
      <c r="KW110" s="3">
        <f t="shared" si="269"/>
        <v>2883.951</v>
      </c>
      <c r="KX110" s="3">
        <f t="shared" si="269"/>
        <v>1468.683</v>
      </c>
      <c r="KY110" s="3">
        <f t="shared" si="269"/>
        <v>467.31800000000004</v>
      </c>
      <c r="KZ110" s="3">
        <f t="shared" si="269"/>
        <v>145.58499999999998</v>
      </c>
      <c r="LA110" s="3">
        <f t="shared" si="269"/>
        <v>1.2432835819999999</v>
      </c>
      <c r="LB110" s="3">
        <f t="shared" si="269"/>
        <v>0.73333333300000003</v>
      </c>
    </row>
    <row r="111" spans="1:314">
      <c r="A111" s="7">
        <v>55</v>
      </c>
      <c r="B111" s="7">
        <v>549945</v>
      </c>
      <c r="C111" s="7">
        <v>302439503025</v>
      </c>
      <c r="D111" s="11">
        <f t="shared" si="270"/>
        <v>0</v>
      </c>
      <c r="E111" s="11">
        <f t="shared" si="271"/>
        <v>0.99990000000000001</v>
      </c>
      <c r="F111" s="11">
        <f t="shared" si="272"/>
        <v>549945</v>
      </c>
      <c r="G111" s="11">
        <f t="shared" si="273"/>
        <v>549945</v>
      </c>
      <c r="H111" s="11">
        <f t="shared" si="274"/>
        <v>0.99990000000000001</v>
      </c>
      <c r="I111" s="11">
        <f t="shared" si="275"/>
        <v>0.99990000000000001</v>
      </c>
      <c r="J111" s="1"/>
      <c r="K111" s="7">
        <v>10000</v>
      </c>
      <c r="L111" s="7">
        <v>100000000</v>
      </c>
      <c r="M111" s="1"/>
      <c r="N111" s="7">
        <v>65527174.43</v>
      </c>
      <c r="O111" s="7">
        <v>416049914555</v>
      </c>
      <c r="P111" s="7">
        <v>0</v>
      </c>
      <c r="Q111" s="7">
        <v>0</v>
      </c>
      <c r="R111" s="11">
        <f t="shared" si="258"/>
        <v>0</v>
      </c>
      <c r="S111" s="11">
        <f t="shared" si="276"/>
        <v>0</v>
      </c>
      <c r="T111" s="11">
        <f t="shared" si="277"/>
        <v>0</v>
      </c>
      <c r="U111" s="1"/>
      <c r="V111" s="1"/>
      <c r="W111" s="5">
        <v>0</v>
      </c>
      <c r="X111" s="5">
        <f t="shared" si="259"/>
        <v>0</v>
      </c>
      <c r="Y111" s="5">
        <f t="shared" si="260"/>
        <v>0.28643363636363639</v>
      </c>
      <c r="Z111" s="5">
        <v>0</v>
      </c>
      <c r="AA111" s="5">
        <v>0</v>
      </c>
      <c r="AB111" s="1"/>
      <c r="AC111" s="5">
        <v>157538.5</v>
      </c>
      <c r="AD111" s="1"/>
      <c r="AE111" s="1"/>
      <c r="AF111" s="5">
        <v>14.50622502</v>
      </c>
      <c r="AG111" s="12">
        <v>5.7129629629629622E-3</v>
      </c>
      <c r="AH111" s="5">
        <v>1</v>
      </c>
      <c r="AI111" s="5">
        <v>1</v>
      </c>
      <c r="AJ111" s="5">
        <v>1.0900000000000001</v>
      </c>
      <c r="AK111" s="5">
        <v>1.29</v>
      </c>
      <c r="AL111" s="5">
        <v>1.51</v>
      </c>
      <c r="AM111" s="5">
        <v>2.77</v>
      </c>
      <c r="AN111" s="5">
        <v>1.67</v>
      </c>
      <c r="AO111" s="5">
        <v>3.49</v>
      </c>
      <c r="AP111" s="5">
        <v>1.92</v>
      </c>
      <c r="AQ111" s="5">
        <v>4.58</v>
      </c>
      <c r="AR111" s="5">
        <v>2.29</v>
      </c>
      <c r="AS111" s="5">
        <v>6.59</v>
      </c>
      <c r="AT111" s="5">
        <v>2.56</v>
      </c>
      <c r="AU111" s="5">
        <v>8.1999999999999993</v>
      </c>
      <c r="AV111" s="5">
        <v>3.08</v>
      </c>
      <c r="AW111" s="5">
        <v>12.76</v>
      </c>
      <c r="AX111" s="5">
        <v>3.76</v>
      </c>
      <c r="AY111" s="5">
        <v>19.22</v>
      </c>
      <c r="AZ111" s="5">
        <v>4.33</v>
      </c>
      <c r="BA111" s="5">
        <v>25.49</v>
      </c>
      <c r="BB111" s="5">
        <v>5.96</v>
      </c>
      <c r="BC111" s="5">
        <v>50.04</v>
      </c>
      <c r="BD111" s="5">
        <v>7.23</v>
      </c>
      <c r="BE111" s="5">
        <v>73.650000000000006</v>
      </c>
      <c r="BF111" s="5">
        <v>9.01</v>
      </c>
      <c r="BG111" s="5">
        <v>112.29</v>
      </c>
      <c r="BH111" s="5">
        <v>11.43</v>
      </c>
      <c r="BI111" s="5">
        <v>174.63</v>
      </c>
      <c r="BJ111" s="5">
        <v>17</v>
      </c>
      <c r="BK111" s="5">
        <v>391.78</v>
      </c>
      <c r="BL111" s="5">
        <v>23.06</v>
      </c>
      <c r="BM111" s="7">
        <v>692.08</v>
      </c>
      <c r="BN111" s="7">
        <v>34.049999999999997</v>
      </c>
      <c r="BO111" s="7">
        <v>1535.01</v>
      </c>
      <c r="BP111" s="7">
        <v>44.95</v>
      </c>
      <c r="BQ111" s="7">
        <v>2654.35</v>
      </c>
      <c r="BR111" s="7">
        <v>66.88</v>
      </c>
      <c r="BS111" s="7">
        <v>5520.02</v>
      </c>
      <c r="BT111" s="7">
        <v>94.07</v>
      </c>
      <c r="BU111" s="7">
        <v>10684.13</v>
      </c>
      <c r="BV111" s="7">
        <v>151.5</v>
      </c>
      <c r="BW111" s="7">
        <v>27390.42</v>
      </c>
      <c r="BX111" s="7">
        <v>216.64</v>
      </c>
      <c r="BY111" s="7">
        <v>54627.28</v>
      </c>
      <c r="BZ111" s="7">
        <v>1435.184211</v>
      </c>
      <c r="CA111" s="7">
        <v>5997222.6320000002</v>
      </c>
      <c r="CB111" s="7">
        <v>1692.3272730000001</v>
      </c>
      <c r="CC111" s="7">
        <v>6616444.6550000003</v>
      </c>
      <c r="CD111" s="1"/>
      <c r="CE111" s="1"/>
      <c r="CF111" s="1"/>
      <c r="CG111" s="1"/>
      <c r="CH111" s="7">
        <v>2</v>
      </c>
      <c r="CI111" s="7">
        <v>6.24</v>
      </c>
      <c r="CJ111" s="7">
        <v>21.9</v>
      </c>
      <c r="CK111" s="7">
        <v>944.44</v>
      </c>
      <c r="CL111" s="7">
        <v>49.19</v>
      </c>
      <c r="CM111" s="7">
        <v>3994.77</v>
      </c>
      <c r="CN111" s="7">
        <v>57.94</v>
      </c>
      <c r="CO111" s="7">
        <v>5619.7</v>
      </c>
      <c r="CP111" s="7">
        <v>72.92</v>
      </c>
      <c r="CQ111" s="7">
        <v>8040.48</v>
      </c>
      <c r="CR111" s="7">
        <v>94.6</v>
      </c>
      <c r="CS111" s="7">
        <v>13228.88</v>
      </c>
      <c r="CT111" s="7">
        <v>110.68</v>
      </c>
      <c r="CU111" s="7">
        <v>17519.14</v>
      </c>
      <c r="CV111" s="7">
        <v>139.49</v>
      </c>
      <c r="CW111" s="7">
        <v>29306.07</v>
      </c>
      <c r="CX111" s="7">
        <v>178.14</v>
      </c>
      <c r="CY111" s="7">
        <v>47218.44</v>
      </c>
      <c r="CZ111" s="7">
        <v>209.66</v>
      </c>
      <c r="DA111" s="7">
        <v>64809.94</v>
      </c>
      <c r="DB111" s="7">
        <v>298.55</v>
      </c>
      <c r="DC111" s="7">
        <v>133911.39000000001</v>
      </c>
      <c r="DD111" s="7">
        <v>369.96</v>
      </c>
      <c r="DE111" s="7">
        <v>202749.92</v>
      </c>
      <c r="DF111" s="7">
        <v>465.53</v>
      </c>
      <c r="DG111" s="7">
        <v>310252.84999999998</v>
      </c>
      <c r="DH111" s="7">
        <v>599.20000000000005</v>
      </c>
      <c r="DI111" s="7">
        <v>493789.9</v>
      </c>
      <c r="DJ111" s="7">
        <v>906.13</v>
      </c>
      <c r="DK111" s="7">
        <v>1133648.05</v>
      </c>
      <c r="DL111" s="7">
        <v>1239.8800000000001</v>
      </c>
      <c r="DM111" s="7">
        <v>2025806.22</v>
      </c>
      <c r="DN111" s="7">
        <v>1845.31</v>
      </c>
      <c r="DO111" s="7">
        <v>4548499.71</v>
      </c>
      <c r="DP111" s="7">
        <v>2444.77</v>
      </c>
      <c r="DQ111" s="7">
        <v>7894983.9299999997</v>
      </c>
      <c r="DR111" s="7">
        <v>3653.89</v>
      </c>
      <c r="DS111" s="7">
        <v>16516794.83</v>
      </c>
      <c r="DT111" s="7">
        <v>5148.32</v>
      </c>
      <c r="DU111" s="7">
        <v>32052960.719999999</v>
      </c>
      <c r="DV111" s="7">
        <v>8302.16</v>
      </c>
      <c r="DW111" s="7">
        <v>82356776.739999995</v>
      </c>
      <c r="DX111" s="7">
        <v>11888.28</v>
      </c>
      <c r="DY111" s="7">
        <v>164639228.90000001</v>
      </c>
      <c r="DZ111" s="7">
        <v>78905.881580000001</v>
      </c>
      <c r="EA111" s="7">
        <v>18137187964</v>
      </c>
      <c r="EB111" s="7">
        <v>93047.672730000006</v>
      </c>
      <c r="EC111" s="7">
        <v>20009940214</v>
      </c>
      <c r="ED111" s="11">
        <f t="shared" si="278"/>
        <v>11352070813.530813</v>
      </c>
      <c r="EE111" s="11">
        <f t="shared" si="279"/>
        <v>54544.989609539254</v>
      </c>
      <c r="EF111" s="11">
        <f t="shared" si="280"/>
        <v>131550.35585046076</v>
      </c>
      <c r="EG111" s="1"/>
      <c r="EH111" s="7">
        <v>69.774199999999993</v>
      </c>
      <c r="EI111" s="7">
        <v>92.716710000000006</v>
      </c>
      <c r="EJ111" s="7">
        <v>97.136939999999996</v>
      </c>
      <c r="EK111" s="7">
        <v>97.779740000000004</v>
      </c>
      <c r="EL111" s="7">
        <v>98.985410000000002</v>
      </c>
      <c r="EM111" s="7">
        <v>99.856489999999994</v>
      </c>
      <c r="EN111" s="7">
        <v>100.83494</v>
      </c>
      <c r="EO111" s="7">
        <v>101.87009</v>
      </c>
      <c r="EP111" s="7">
        <v>103.14624999999999</v>
      </c>
      <c r="EQ111" s="7">
        <v>104.02184</v>
      </c>
      <c r="ER111" s="7">
        <v>105.61492</v>
      </c>
      <c r="ES111" s="7">
        <v>106.57015</v>
      </c>
      <c r="ET111" s="7">
        <v>107.62439999999999</v>
      </c>
      <c r="EU111" s="7">
        <v>108.43422</v>
      </c>
      <c r="EV111" s="7">
        <v>109.53332</v>
      </c>
      <c r="EW111" s="7">
        <v>110.62618000000001</v>
      </c>
      <c r="EX111" s="7">
        <v>111.81749000000001</v>
      </c>
      <c r="EY111" s="7">
        <v>112.70610000000001</v>
      </c>
      <c r="EZ111" s="7">
        <v>113.94884</v>
      </c>
      <c r="FA111" s="7">
        <v>114.80989</v>
      </c>
      <c r="FB111" s="7">
        <v>116.10993000000001</v>
      </c>
      <c r="FC111" s="7">
        <v>116.93049999999999</v>
      </c>
      <c r="FD111" s="7">
        <v>117.8297237</v>
      </c>
      <c r="FE111" s="7">
        <v>117.834</v>
      </c>
      <c r="FF111" s="1"/>
      <c r="FG111" s="7">
        <v>100</v>
      </c>
      <c r="FH111" s="7">
        <v>100</v>
      </c>
      <c r="FI111" s="7">
        <v>100</v>
      </c>
      <c r="FJ111" s="7">
        <v>100</v>
      </c>
      <c r="FK111" s="7">
        <v>100</v>
      </c>
      <c r="FL111" s="7">
        <v>100</v>
      </c>
      <c r="FM111" s="7">
        <v>100</v>
      </c>
      <c r="FN111" s="7">
        <v>100</v>
      </c>
      <c r="FO111" s="7">
        <v>100</v>
      </c>
      <c r="FP111" s="7">
        <v>100</v>
      </c>
      <c r="FQ111" s="7">
        <v>100</v>
      </c>
      <c r="FR111" s="7">
        <v>100</v>
      </c>
      <c r="FS111" s="7">
        <v>100</v>
      </c>
      <c r="FT111" s="7">
        <v>100</v>
      </c>
      <c r="FU111" s="7">
        <v>100</v>
      </c>
      <c r="FV111" s="7">
        <v>100</v>
      </c>
      <c r="FW111" s="7">
        <v>100</v>
      </c>
      <c r="FX111" s="7">
        <v>100</v>
      </c>
      <c r="FY111" s="7">
        <v>100</v>
      </c>
      <c r="FZ111" s="7">
        <v>100</v>
      </c>
      <c r="GA111" s="7">
        <v>100</v>
      </c>
      <c r="GB111" s="7">
        <v>100</v>
      </c>
      <c r="GC111" s="7">
        <v>76</v>
      </c>
      <c r="GD111" s="7">
        <v>55</v>
      </c>
      <c r="GE111" s="1"/>
      <c r="GF111" s="7">
        <v>3284278.55</v>
      </c>
      <c r="GG111" s="7">
        <v>2593045.66</v>
      </c>
      <c r="GH111" s="7">
        <v>1903819.4</v>
      </c>
      <c r="GI111" s="7">
        <v>1762986.54</v>
      </c>
      <c r="GJ111" s="7">
        <v>1609480.58</v>
      </c>
      <c r="GK111" s="7">
        <v>1456422.18</v>
      </c>
      <c r="GL111" s="7">
        <v>1272644.74</v>
      </c>
      <c r="GM111" s="7">
        <v>1142056.8</v>
      </c>
      <c r="GN111" s="7">
        <v>997681.82</v>
      </c>
      <c r="GO111" s="7">
        <v>869918.42</v>
      </c>
      <c r="GP111" s="7">
        <v>708262.46</v>
      </c>
      <c r="GQ111" s="7">
        <v>602327.31000000006</v>
      </c>
      <c r="GR111" s="7">
        <v>481618.08</v>
      </c>
      <c r="GS111" s="7">
        <v>387879.37</v>
      </c>
      <c r="GT111" s="7">
        <v>266110.15999999997</v>
      </c>
      <c r="GU111" s="7">
        <v>197889.07</v>
      </c>
      <c r="GV111" s="7">
        <v>125150.72</v>
      </c>
      <c r="GW111" s="7">
        <v>81829.350000000006</v>
      </c>
      <c r="GX111" s="7">
        <v>35074.35</v>
      </c>
      <c r="GY111" s="7">
        <v>17858.91</v>
      </c>
      <c r="GZ111" s="7">
        <v>5690.36</v>
      </c>
      <c r="HA111" s="7">
        <v>1770.56</v>
      </c>
      <c r="HB111" s="7">
        <v>13.53947368</v>
      </c>
      <c r="HC111" s="7">
        <v>6.6181818200000002</v>
      </c>
      <c r="HD111" s="1"/>
      <c r="HE111" s="7">
        <v>55868640.240000002</v>
      </c>
      <c r="HF111" s="7">
        <v>7937851.75</v>
      </c>
      <c r="HG111" s="7">
        <v>1573041.27</v>
      </c>
      <c r="HH111" s="7">
        <v>143788.65</v>
      </c>
      <c r="HI111" s="7">
        <v>3632.62</v>
      </c>
      <c r="HJ111" s="7">
        <v>219.9</v>
      </c>
      <c r="HK111" s="7">
        <v>0</v>
      </c>
      <c r="HL111" s="7">
        <v>0</v>
      </c>
      <c r="HM111" s="7">
        <v>0</v>
      </c>
      <c r="HN111" s="7">
        <v>0</v>
      </c>
      <c r="HO111" s="7">
        <v>0</v>
      </c>
      <c r="HP111" s="7">
        <v>0</v>
      </c>
      <c r="HQ111" s="7">
        <v>0</v>
      </c>
      <c r="HR111" s="1"/>
      <c r="HT111" s="7">
        <v>478.59166520000002</v>
      </c>
      <c r="HU111" s="7">
        <v>312903.72320000001</v>
      </c>
      <c r="HV111" s="1"/>
      <c r="HW111" s="13">
        <v>7.0601851851851845E-5</v>
      </c>
      <c r="HX111" s="13">
        <v>1.6550925925925926E-4</v>
      </c>
      <c r="HY111" s="13">
        <v>2.8240740740740738E-4</v>
      </c>
      <c r="HZ111" s="13">
        <v>3.5763888888888889E-4</v>
      </c>
      <c r="IA111" s="13">
        <v>8.8541666666666662E-4</v>
      </c>
      <c r="IB111" s="13">
        <v>3.5069444444444444E-4</v>
      </c>
      <c r="IC111" s="13">
        <v>6.076388888888889E-4</v>
      </c>
      <c r="ID111" s="13">
        <v>8.9699074074074073E-4</v>
      </c>
      <c r="IE111" s="13">
        <v>1.1724537037037035E-3</v>
      </c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S111" s="3">
        <f t="shared" si="281"/>
        <v>1.9224725770661158E-2</v>
      </c>
      <c r="IT111">
        <f t="shared" si="282"/>
        <v>4840000</v>
      </c>
      <c r="IV111" s="3">
        <f t="shared" si="288"/>
        <v>1.1269625952384144E-2</v>
      </c>
      <c r="IW111" s="3">
        <f t="shared" si="289"/>
        <v>2.7179825588938174E-2</v>
      </c>
      <c r="IY111" s="3">
        <f t="shared" si="290"/>
        <v>1</v>
      </c>
      <c r="IZ111" s="3">
        <f t="shared" si="290"/>
        <v>1</v>
      </c>
      <c r="JA111" s="3">
        <f t="shared" si="290"/>
        <v>1</v>
      </c>
      <c r="JB111" s="3">
        <f t="shared" si="290"/>
        <v>1</v>
      </c>
      <c r="JC111" s="3">
        <f t="shared" si="290"/>
        <v>1</v>
      </c>
      <c r="JD111" s="3">
        <f t="shared" si="290"/>
        <v>1</v>
      </c>
      <c r="JE111" s="3">
        <f t="shared" si="290"/>
        <v>1</v>
      </c>
      <c r="JF111" s="3">
        <f t="shared" si="290"/>
        <v>1</v>
      </c>
      <c r="JG111" s="3">
        <f t="shared" si="290"/>
        <v>1</v>
      </c>
      <c r="JH111" s="3">
        <f t="shared" si="290"/>
        <v>1</v>
      </c>
      <c r="JI111" s="3">
        <f t="shared" si="264"/>
        <v>1</v>
      </c>
      <c r="JJ111" s="3">
        <f t="shared" si="264"/>
        <v>1</v>
      </c>
      <c r="JK111" s="3">
        <f t="shared" si="264"/>
        <v>1</v>
      </c>
      <c r="JL111" s="3">
        <f t="shared" si="264"/>
        <v>1</v>
      </c>
      <c r="JM111" s="3">
        <f t="shared" si="264"/>
        <v>1</v>
      </c>
      <c r="JN111" s="3">
        <f t="shared" si="264"/>
        <v>1</v>
      </c>
      <c r="JO111" s="3">
        <f t="shared" si="264"/>
        <v>1</v>
      </c>
      <c r="JP111" s="3">
        <f t="shared" si="264"/>
        <v>1</v>
      </c>
      <c r="JQ111" s="3">
        <f t="shared" si="264"/>
        <v>1</v>
      </c>
      <c r="JR111" s="3">
        <f t="shared" si="264"/>
        <v>1</v>
      </c>
      <c r="JS111" s="3">
        <f t="shared" si="264"/>
        <v>1</v>
      </c>
      <c r="JT111" s="3">
        <f t="shared" si="264"/>
        <v>1</v>
      </c>
      <c r="JU111" s="3">
        <f t="shared" si="264"/>
        <v>0.76</v>
      </c>
      <c r="JV111" s="3">
        <f t="shared" si="264"/>
        <v>0.55000000000000004</v>
      </c>
      <c r="JW111" s="14">
        <f t="shared" si="283"/>
        <v>10.11268714966195</v>
      </c>
      <c r="JX111" s="1">
        <f t="shared" si="265"/>
        <v>478.59166520000002</v>
      </c>
      <c r="JY111" s="1">
        <f t="shared" si="266"/>
        <v>83853.741201091092</v>
      </c>
      <c r="JZ111" s="11">
        <f t="shared" si="284"/>
        <v>400.98553716859283</v>
      </c>
      <c r="KA111" s="11">
        <f t="shared" si="285"/>
        <v>556.19779323140722</v>
      </c>
      <c r="KB111" s="3">
        <f t="shared" si="286"/>
        <v>7.2906461303380512</v>
      </c>
      <c r="KC111" s="3">
        <f t="shared" si="267"/>
        <v>8.7016666400000009</v>
      </c>
      <c r="KD111" s="3">
        <v>11</v>
      </c>
      <c r="KE111" s="3">
        <f t="shared" si="287"/>
        <v>298570.77727272728</v>
      </c>
      <c r="KF111" s="3">
        <f t="shared" si="268"/>
        <v>235731.42363636364</v>
      </c>
      <c r="KG111" s="3">
        <f t="shared" si="268"/>
        <v>173074.49090909091</v>
      </c>
      <c r="KH111" s="3">
        <f t="shared" si="268"/>
        <v>160271.50363636363</v>
      </c>
      <c r="KI111" s="3">
        <f t="shared" si="268"/>
        <v>146316.41636363638</v>
      </c>
      <c r="KJ111" s="3">
        <f t="shared" si="268"/>
        <v>132402.01636363636</v>
      </c>
      <c r="KK111" s="3">
        <f t="shared" si="268"/>
        <v>115694.97636363636</v>
      </c>
      <c r="KL111" s="3">
        <f t="shared" si="268"/>
        <v>103823.34545454546</v>
      </c>
      <c r="KM111" s="3">
        <f t="shared" si="268"/>
        <v>90698.347272727275</v>
      </c>
      <c r="KN111" s="3">
        <f t="shared" si="268"/>
        <v>79083.492727272736</v>
      </c>
      <c r="KO111" s="3">
        <f t="shared" si="268"/>
        <v>64387.496363636361</v>
      </c>
      <c r="KP111" s="3">
        <f t="shared" si="268"/>
        <v>54757.02818181819</v>
      </c>
      <c r="KQ111" s="3">
        <f t="shared" si="268"/>
        <v>43783.461818181822</v>
      </c>
      <c r="KR111" s="3">
        <f t="shared" si="268"/>
        <v>35261.76090909091</v>
      </c>
      <c r="KS111" s="3">
        <f t="shared" si="268"/>
        <v>24191.832727272726</v>
      </c>
      <c r="KT111" s="3">
        <f t="shared" si="268"/>
        <v>17989.915454545455</v>
      </c>
      <c r="KU111" s="3">
        <f t="shared" si="268"/>
        <v>11377.338181818182</v>
      </c>
      <c r="KV111" s="3">
        <f t="shared" si="269"/>
        <v>7439.0318181818184</v>
      </c>
      <c r="KW111" s="3">
        <f t="shared" si="269"/>
        <v>3188.5772727272724</v>
      </c>
      <c r="KX111" s="3">
        <f t="shared" si="269"/>
        <v>1623.5372727272727</v>
      </c>
      <c r="KY111" s="3">
        <f t="shared" si="269"/>
        <v>517.3054545454545</v>
      </c>
      <c r="KZ111" s="3">
        <f t="shared" si="269"/>
        <v>160.96</v>
      </c>
      <c r="LA111" s="3">
        <f t="shared" si="269"/>
        <v>1.2308612436363637</v>
      </c>
      <c r="LB111" s="3">
        <f t="shared" si="269"/>
        <v>0.60165289272727274</v>
      </c>
    </row>
    <row r="112" spans="1:314">
      <c r="A112" s="7">
        <v>60</v>
      </c>
      <c r="B112" s="7">
        <v>599940</v>
      </c>
      <c r="C112" s="7">
        <v>359928003600</v>
      </c>
      <c r="D112" s="11">
        <f t="shared" si="270"/>
        <v>0</v>
      </c>
      <c r="E112" s="11">
        <f t="shared" si="271"/>
        <v>0.99990000000000001</v>
      </c>
      <c r="F112" s="11">
        <f t="shared" si="272"/>
        <v>599940</v>
      </c>
      <c r="G112" s="11">
        <f t="shared" si="273"/>
        <v>599940</v>
      </c>
      <c r="H112" s="11">
        <f t="shared" si="274"/>
        <v>0.99990000000000001</v>
      </c>
      <c r="I112" s="11">
        <f t="shared" si="275"/>
        <v>0.99990000000000001</v>
      </c>
      <c r="J112" s="1"/>
      <c r="K112" s="7">
        <v>10000</v>
      </c>
      <c r="L112" s="7">
        <v>100000000</v>
      </c>
      <c r="M112" s="1"/>
      <c r="N112" s="7">
        <v>78366951.060000002</v>
      </c>
      <c r="O112" s="7">
        <v>549092775187</v>
      </c>
      <c r="P112" s="7">
        <v>0</v>
      </c>
      <c r="Q112" s="7">
        <v>0</v>
      </c>
      <c r="R112" s="11">
        <f t="shared" si="258"/>
        <v>0</v>
      </c>
      <c r="S112" s="11">
        <f t="shared" si="276"/>
        <v>0</v>
      </c>
      <c r="T112" s="11">
        <f t="shared" si="277"/>
        <v>0</v>
      </c>
      <c r="U112" s="1"/>
      <c r="V112" s="1"/>
      <c r="W112" s="5">
        <v>0</v>
      </c>
      <c r="X112" s="5">
        <f t="shared" si="259"/>
        <v>0</v>
      </c>
      <c r="Y112" s="5">
        <f t="shared" si="260"/>
        <v>0.29156836666666663</v>
      </c>
      <c r="Z112" s="5">
        <v>0</v>
      </c>
      <c r="AA112" s="5">
        <v>0</v>
      </c>
      <c r="AB112" s="1"/>
      <c r="AC112" s="5">
        <v>174941.02</v>
      </c>
      <c r="AD112" s="1"/>
      <c r="AE112" s="1"/>
      <c r="AF112" s="5">
        <v>14.53920413</v>
      </c>
      <c r="AG112" s="12">
        <v>1.3167824074074073E-2</v>
      </c>
      <c r="AH112" s="5">
        <v>1</v>
      </c>
      <c r="AI112" s="5">
        <v>1</v>
      </c>
      <c r="AJ112" s="5">
        <v>1.1000000000000001</v>
      </c>
      <c r="AK112" s="5">
        <v>1.32</v>
      </c>
      <c r="AL112" s="5">
        <v>1.41</v>
      </c>
      <c r="AM112" s="5">
        <v>2.41</v>
      </c>
      <c r="AN112" s="5">
        <v>1.64</v>
      </c>
      <c r="AO112" s="5">
        <v>3.36</v>
      </c>
      <c r="AP112" s="5">
        <v>1.74</v>
      </c>
      <c r="AQ112" s="5">
        <v>3.74</v>
      </c>
      <c r="AR112" s="5">
        <v>1.91</v>
      </c>
      <c r="AS112" s="5">
        <v>4.71</v>
      </c>
      <c r="AT112" s="5">
        <v>2.34</v>
      </c>
      <c r="AU112" s="5">
        <v>7.38</v>
      </c>
      <c r="AV112" s="5">
        <v>2.65</v>
      </c>
      <c r="AW112" s="5">
        <v>9.67</v>
      </c>
      <c r="AX112" s="5">
        <v>3.37</v>
      </c>
      <c r="AY112" s="5">
        <v>15.37</v>
      </c>
      <c r="AZ112" s="5">
        <v>3.66</v>
      </c>
      <c r="BA112" s="5">
        <v>18.72</v>
      </c>
      <c r="BB112" s="5">
        <v>4.84</v>
      </c>
      <c r="BC112" s="5">
        <v>34.380000000000003</v>
      </c>
      <c r="BD112" s="5">
        <v>6.11</v>
      </c>
      <c r="BE112" s="5">
        <v>53.69</v>
      </c>
      <c r="BF112" s="5">
        <v>7.93</v>
      </c>
      <c r="BG112" s="5">
        <v>85.11</v>
      </c>
      <c r="BH112" s="5">
        <v>10.77</v>
      </c>
      <c r="BI112" s="5">
        <v>156.09</v>
      </c>
      <c r="BJ112" s="5">
        <v>14.79</v>
      </c>
      <c r="BK112" s="5">
        <v>297.17</v>
      </c>
      <c r="BL112" s="5">
        <v>19.68</v>
      </c>
      <c r="BM112" s="7">
        <v>541.96</v>
      </c>
      <c r="BN112" s="7">
        <v>28.94</v>
      </c>
      <c r="BO112" s="7">
        <v>1151.74</v>
      </c>
      <c r="BP112" s="7">
        <v>40.72</v>
      </c>
      <c r="BQ112" s="7">
        <v>2223.2800000000002</v>
      </c>
      <c r="BR112" s="7">
        <v>66.58</v>
      </c>
      <c r="BS112" s="7">
        <v>5391.22</v>
      </c>
      <c r="BT112" s="7">
        <v>91.31</v>
      </c>
      <c r="BU112" s="7">
        <v>9747.09</v>
      </c>
      <c r="BV112" s="7">
        <v>137.46</v>
      </c>
      <c r="BW112" s="7">
        <v>21770.2</v>
      </c>
      <c r="BX112" s="7">
        <v>205.75</v>
      </c>
      <c r="BY112" s="7">
        <v>51277.37</v>
      </c>
      <c r="BZ112" s="7">
        <v>1613.2222220000001</v>
      </c>
      <c r="CA112" s="7">
        <v>7353882.2220000001</v>
      </c>
      <c r="CB112" s="7">
        <v>2714.1777780000002</v>
      </c>
      <c r="CC112" s="7">
        <v>16291235.199999999</v>
      </c>
      <c r="CD112" s="1"/>
      <c r="CE112" s="1"/>
      <c r="CF112" s="1"/>
      <c r="CG112" s="1"/>
      <c r="CH112" s="7">
        <v>2.11</v>
      </c>
      <c r="CI112" s="7">
        <v>7.19</v>
      </c>
      <c r="CJ112" s="7">
        <v>25.7</v>
      </c>
      <c r="CK112" s="7">
        <v>1211.9000000000001</v>
      </c>
      <c r="CL112" s="7">
        <v>52.96</v>
      </c>
      <c r="CM112" s="7">
        <v>4294.74</v>
      </c>
      <c r="CN112" s="7">
        <v>65.47</v>
      </c>
      <c r="CO112" s="7">
        <v>6643.01</v>
      </c>
      <c r="CP112" s="7">
        <v>72.430000000000007</v>
      </c>
      <c r="CQ112" s="7">
        <v>7870.19</v>
      </c>
      <c r="CR112" s="7">
        <v>84.42</v>
      </c>
      <c r="CS112" s="7">
        <v>11253.82</v>
      </c>
      <c r="CT112" s="7">
        <v>110.37</v>
      </c>
      <c r="CU112" s="7">
        <v>19487.47</v>
      </c>
      <c r="CV112" s="7">
        <v>127.64</v>
      </c>
      <c r="CW112" s="7">
        <v>26078.68</v>
      </c>
      <c r="CX112" s="7">
        <v>172.76</v>
      </c>
      <c r="CY112" s="7">
        <v>44308.82</v>
      </c>
      <c r="CZ112" s="7">
        <v>191.3</v>
      </c>
      <c r="DA112" s="7">
        <v>56270.8</v>
      </c>
      <c r="DB112" s="7">
        <v>260.94</v>
      </c>
      <c r="DC112" s="7">
        <v>107640.66</v>
      </c>
      <c r="DD112" s="7">
        <v>336.85</v>
      </c>
      <c r="DE112" s="7">
        <v>171568.89</v>
      </c>
      <c r="DF112" s="7">
        <v>446.22</v>
      </c>
      <c r="DG112" s="7">
        <v>278375.71999999997</v>
      </c>
      <c r="DH112" s="7">
        <v>615.57000000000005</v>
      </c>
      <c r="DI112" s="7">
        <v>520402.85</v>
      </c>
      <c r="DJ112" s="7">
        <v>855.06</v>
      </c>
      <c r="DK112" s="7">
        <v>1008920.66</v>
      </c>
      <c r="DL112" s="7">
        <v>1151.56</v>
      </c>
      <c r="DM112" s="7">
        <v>1878577.8</v>
      </c>
      <c r="DN112" s="7">
        <v>1708.36</v>
      </c>
      <c r="DO112" s="7">
        <v>4051316.6</v>
      </c>
      <c r="DP112" s="7">
        <v>2414.1</v>
      </c>
      <c r="DQ112" s="7">
        <v>7859293.1399999997</v>
      </c>
      <c r="DR112" s="7">
        <v>3966.85</v>
      </c>
      <c r="DS112" s="7">
        <v>19187753.530000001</v>
      </c>
      <c r="DT112" s="7">
        <v>5449.07</v>
      </c>
      <c r="DU112" s="7">
        <v>34759090.43</v>
      </c>
      <c r="DV112" s="7">
        <v>8219.02</v>
      </c>
      <c r="DW112" s="7">
        <v>77908970.959999993</v>
      </c>
      <c r="DX112" s="7">
        <v>12317.89</v>
      </c>
      <c r="DY112" s="7">
        <v>183944078.5</v>
      </c>
      <c r="DZ112" s="7">
        <v>96760.666670000006</v>
      </c>
      <c r="EA112" s="7">
        <v>26467860014</v>
      </c>
      <c r="EB112" s="7">
        <v>162813.6667</v>
      </c>
      <c r="EC112" s="7">
        <v>58635883118</v>
      </c>
      <c r="ED112" s="11">
        <f t="shared" si="278"/>
        <v>32127593053.701309</v>
      </c>
      <c r="EE112" s="11">
        <f t="shared" si="279"/>
        <v>91204.662866853076</v>
      </c>
      <c r="EF112" s="11">
        <f t="shared" si="280"/>
        <v>234422.67053314694</v>
      </c>
      <c r="EG112" s="1"/>
      <c r="EH112" s="7">
        <v>69.752870000000001</v>
      </c>
      <c r="EI112" s="7">
        <v>92.902959999999993</v>
      </c>
      <c r="EJ112" s="7">
        <v>97.710350000000005</v>
      </c>
      <c r="EK112" s="7">
        <v>98.852680000000007</v>
      </c>
      <c r="EL112" s="7">
        <v>99.613420000000005</v>
      </c>
      <c r="EM112" s="7">
        <v>100.63348999999999</v>
      </c>
      <c r="EN112" s="7">
        <v>101.56507999999999</v>
      </c>
      <c r="EO112" s="7">
        <v>102.22483</v>
      </c>
      <c r="EP112" s="7">
        <v>103.47317</v>
      </c>
      <c r="EQ112" s="7">
        <v>104.25167999999999</v>
      </c>
      <c r="ER112" s="7">
        <v>105.46218</v>
      </c>
      <c r="ES112" s="7">
        <v>106.38263000000001</v>
      </c>
      <c r="ET112" s="7">
        <v>107.44456</v>
      </c>
      <c r="EU112" s="7">
        <v>108.53865</v>
      </c>
      <c r="EV112" s="7">
        <v>109.70656</v>
      </c>
      <c r="EW112" s="7">
        <v>110.55392999999999</v>
      </c>
      <c r="EX112" s="7">
        <v>111.81739</v>
      </c>
      <c r="EY112" s="7">
        <v>112.70568</v>
      </c>
      <c r="EZ112" s="7">
        <v>114.07937</v>
      </c>
      <c r="FA112" s="7">
        <v>115.05198</v>
      </c>
      <c r="FB112" s="7">
        <v>116.13867</v>
      </c>
      <c r="FC112" s="7">
        <v>116.94695</v>
      </c>
      <c r="FD112" s="7">
        <v>117.8292083</v>
      </c>
      <c r="FE112" s="7">
        <v>117.834</v>
      </c>
      <c r="FF112" s="1"/>
      <c r="FG112" s="7">
        <v>100</v>
      </c>
      <c r="FH112" s="7">
        <v>100</v>
      </c>
      <c r="FI112" s="7">
        <v>100</v>
      </c>
      <c r="FJ112" s="7">
        <v>100</v>
      </c>
      <c r="FK112" s="7">
        <v>100</v>
      </c>
      <c r="FL112" s="7">
        <v>100</v>
      </c>
      <c r="FM112" s="7">
        <v>100</v>
      </c>
      <c r="FN112" s="7">
        <v>100</v>
      </c>
      <c r="FO112" s="7">
        <v>100</v>
      </c>
      <c r="FP112" s="7">
        <v>100</v>
      </c>
      <c r="FQ112" s="7">
        <v>100</v>
      </c>
      <c r="FR112" s="7">
        <v>100</v>
      </c>
      <c r="FS112" s="7">
        <v>100</v>
      </c>
      <c r="FT112" s="7">
        <v>100</v>
      </c>
      <c r="FU112" s="7">
        <v>100</v>
      </c>
      <c r="FV112" s="7">
        <v>100</v>
      </c>
      <c r="FW112" s="7">
        <v>100</v>
      </c>
      <c r="FX112" s="7">
        <v>100</v>
      </c>
      <c r="FY112" s="7">
        <v>100</v>
      </c>
      <c r="FZ112" s="7">
        <v>100</v>
      </c>
      <c r="GA112" s="7">
        <v>100</v>
      </c>
      <c r="GB112" s="7">
        <v>100</v>
      </c>
      <c r="GC112" s="7">
        <v>72</v>
      </c>
      <c r="GD112" s="7">
        <v>45</v>
      </c>
      <c r="GE112" s="1"/>
      <c r="GF112" s="7">
        <v>3882360.97</v>
      </c>
      <c r="GG112" s="7">
        <v>3074938.19</v>
      </c>
      <c r="GH112" s="7">
        <v>2259989.56</v>
      </c>
      <c r="GI112" s="7">
        <v>2093641.98</v>
      </c>
      <c r="GJ112" s="7">
        <v>1912022.15</v>
      </c>
      <c r="GK112" s="7">
        <v>1730826.79</v>
      </c>
      <c r="GL112" s="7">
        <v>1512260.66</v>
      </c>
      <c r="GM112" s="7">
        <v>1357775.26</v>
      </c>
      <c r="GN112" s="7">
        <v>1186797.81</v>
      </c>
      <c r="GO112" s="7">
        <v>1035420.91</v>
      </c>
      <c r="GP112" s="7">
        <v>843157.67</v>
      </c>
      <c r="GQ112" s="7">
        <v>717595.25</v>
      </c>
      <c r="GR112" s="7">
        <v>574432.72</v>
      </c>
      <c r="GS112" s="7">
        <v>463051.15</v>
      </c>
      <c r="GT112" s="7">
        <v>317809.8</v>
      </c>
      <c r="GU112" s="7">
        <v>236489.65</v>
      </c>
      <c r="GV112" s="7">
        <v>149732.6</v>
      </c>
      <c r="GW112" s="7">
        <v>97934.93</v>
      </c>
      <c r="GX112" s="7">
        <v>41972.92</v>
      </c>
      <c r="GY112" s="7">
        <v>21367.78</v>
      </c>
      <c r="GZ112" s="7">
        <v>6803.11</v>
      </c>
      <c r="HA112" s="7">
        <v>2113.4499999999998</v>
      </c>
      <c r="HB112" s="7">
        <v>16.88888889</v>
      </c>
      <c r="HC112" s="7">
        <v>9.4444444399999998</v>
      </c>
      <c r="HD112" s="1"/>
      <c r="HE112" s="7">
        <v>66809452.090000004</v>
      </c>
      <c r="HF112" s="7">
        <v>9495900.5399999991</v>
      </c>
      <c r="HG112" s="7">
        <v>1883008.51</v>
      </c>
      <c r="HH112" s="7">
        <v>173626.02</v>
      </c>
      <c r="HI112" s="7">
        <v>4643.71</v>
      </c>
      <c r="HJ112" s="7">
        <v>320.19</v>
      </c>
      <c r="HK112" s="7">
        <v>0</v>
      </c>
      <c r="HL112" s="7">
        <v>0</v>
      </c>
      <c r="HM112" s="7">
        <v>0</v>
      </c>
      <c r="HN112" s="7">
        <v>0</v>
      </c>
      <c r="HO112" s="7">
        <v>0</v>
      </c>
      <c r="HP112" s="7">
        <v>0</v>
      </c>
      <c r="HQ112" s="7">
        <v>0</v>
      </c>
      <c r="HR112" s="1"/>
      <c r="HT112" s="7">
        <v>567.17384149999998</v>
      </c>
      <c r="HU112" s="7">
        <v>439996.74290000001</v>
      </c>
      <c r="HV112" s="1"/>
      <c r="HW112" s="13">
        <v>6.9444444444444444E-5</v>
      </c>
      <c r="HX112" s="13">
        <v>1.3310185185185186E-4</v>
      </c>
      <c r="HY112" s="13">
        <v>2.7314814814814818E-4</v>
      </c>
      <c r="HZ112" s="13">
        <v>6.5046296296296304E-4</v>
      </c>
      <c r="IA112" s="13">
        <v>1.3807870370370371E-3</v>
      </c>
      <c r="IB112" s="13">
        <v>3.0416666666666665E-3</v>
      </c>
      <c r="IC112" s="13">
        <v>4.3437499999999995E-3</v>
      </c>
      <c r="ID112" s="13">
        <v>1.5104166666666666E-3</v>
      </c>
      <c r="IE112" s="13">
        <v>4.8495370370370375E-4</v>
      </c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S112" s="3">
        <f t="shared" si="281"/>
        <v>3.3639187334710746E-2</v>
      </c>
      <c r="IT112">
        <f t="shared" si="282"/>
        <v>4840000</v>
      </c>
      <c r="IV112" s="3">
        <f t="shared" si="288"/>
        <v>1.8843938608853941E-2</v>
      </c>
      <c r="IW112" s="3">
        <f t="shared" si="289"/>
        <v>4.8434436060567548E-2</v>
      </c>
      <c r="IY112" s="3">
        <f t="shared" si="290"/>
        <v>1</v>
      </c>
      <c r="IZ112" s="3">
        <f t="shared" si="290"/>
        <v>1</v>
      </c>
      <c r="JA112" s="3">
        <f t="shared" si="290"/>
        <v>1</v>
      </c>
      <c r="JB112" s="3">
        <f t="shared" si="290"/>
        <v>1</v>
      </c>
      <c r="JC112" s="3">
        <f t="shared" si="290"/>
        <v>1</v>
      </c>
      <c r="JD112" s="3">
        <f t="shared" si="290"/>
        <v>1</v>
      </c>
      <c r="JE112" s="3">
        <f t="shared" si="290"/>
        <v>1</v>
      </c>
      <c r="JF112" s="3">
        <f t="shared" si="290"/>
        <v>1</v>
      </c>
      <c r="JG112" s="3">
        <f t="shared" si="290"/>
        <v>1</v>
      </c>
      <c r="JH112" s="3">
        <f t="shared" si="290"/>
        <v>1</v>
      </c>
      <c r="JI112" s="3">
        <f t="shared" si="264"/>
        <v>1</v>
      </c>
      <c r="JJ112" s="3">
        <f t="shared" si="264"/>
        <v>1</v>
      </c>
      <c r="JK112" s="3">
        <f t="shared" si="264"/>
        <v>1</v>
      </c>
      <c r="JL112" s="3">
        <f t="shared" si="264"/>
        <v>1</v>
      </c>
      <c r="JM112" s="3">
        <f t="shared" si="264"/>
        <v>1</v>
      </c>
      <c r="JN112" s="3">
        <f t="shared" si="264"/>
        <v>1</v>
      </c>
      <c r="JO112" s="3">
        <f t="shared" si="264"/>
        <v>1</v>
      </c>
      <c r="JP112" s="3">
        <f t="shared" si="264"/>
        <v>1</v>
      </c>
      <c r="JQ112" s="3">
        <f t="shared" si="264"/>
        <v>1</v>
      </c>
      <c r="JR112" s="3">
        <f t="shared" si="264"/>
        <v>1</v>
      </c>
      <c r="JS112" s="3">
        <f t="shared" si="264"/>
        <v>1</v>
      </c>
      <c r="JT112" s="3">
        <f t="shared" si="264"/>
        <v>1</v>
      </c>
      <c r="JU112" s="3">
        <f t="shared" si="264"/>
        <v>0.72</v>
      </c>
      <c r="JV112" s="3">
        <f t="shared" si="264"/>
        <v>0.45</v>
      </c>
      <c r="JW112" s="14">
        <f t="shared" si="283"/>
        <v>10.989265626600343</v>
      </c>
      <c r="JX112" s="1">
        <f t="shared" si="265"/>
        <v>567.17384149999998</v>
      </c>
      <c r="JY112" s="1">
        <f t="shared" si="266"/>
        <v>118310.57641813293</v>
      </c>
      <c r="JZ112" s="11">
        <f t="shared" si="284"/>
        <v>474.99174540397939</v>
      </c>
      <c r="KA112" s="11">
        <f t="shared" si="285"/>
        <v>659.35593759602057</v>
      </c>
      <c r="KB112" s="3">
        <f t="shared" si="286"/>
        <v>7.916529090066323</v>
      </c>
      <c r="KC112" s="3">
        <f t="shared" si="267"/>
        <v>9.4528973583333329</v>
      </c>
      <c r="KD112" s="3">
        <v>12</v>
      </c>
      <c r="KE112" s="3">
        <f t="shared" si="287"/>
        <v>323530.08083333337</v>
      </c>
      <c r="KF112" s="3">
        <f t="shared" si="268"/>
        <v>256244.84916666665</v>
      </c>
      <c r="KG112" s="3">
        <f t="shared" si="268"/>
        <v>188332.46333333335</v>
      </c>
      <c r="KH112" s="3">
        <f t="shared" si="268"/>
        <v>174470.16500000001</v>
      </c>
      <c r="KI112" s="3">
        <f t="shared" si="268"/>
        <v>159335.17916666667</v>
      </c>
      <c r="KJ112" s="3">
        <f t="shared" si="268"/>
        <v>144235.56583333333</v>
      </c>
      <c r="KK112" s="3">
        <f t="shared" si="268"/>
        <v>126021.72166666666</v>
      </c>
      <c r="KL112" s="3">
        <f t="shared" si="268"/>
        <v>113147.93833333334</v>
      </c>
      <c r="KM112" s="3">
        <f t="shared" si="268"/>
        <v>98899.817500000005</v>
      </c>
      <c r="KN112" s="3">
        <f t="shared" si="268"/>
        <v>86285.075833333336</v>
      </c>
      <c r="KO112" s="3">
        <f t="shared" si="268"/>
        <v>70263.139166666675</v>
      </c>
      <c r="KP112" s="3">
        <f t="shared" si="268"/>
        <v>59799.604166666664</v>
      </c>
      <c r="KQ112" s="3">
        <f t="shared" si="268"/>
        <v>47869.393333333333</v>
      </c>
      <c r="KR112" s="3">
        <f t="shared" si="268"/>
        <v>38587.595833333333</v>
      </c>
      <c r="KS112" s="3">
        <f t="shared" si="268"/>
        <v>26484.149999999998</v>
      </c>
      <c r="KT112" s="3">
        <f t="shared" si="268"/>
        <v>19707.470833333333</v>
      </c>
      <c r="KU112" s="3">
        <f t="shared" si="268"/>
        <v>12477.716666666667</v>
      </c>
      <c r="KV112" s="3">
        <f t="shared" si="269"/>
        <v>8161.2441666666664</v>
      </c>
      <c r="KW112" s="3">
        <f t="shared" si="269"/>
        <v>3497.7433333333333</v>
      </c>
      <c r="KX112" s="3">
        <f t="shared" si="269"/>
        <v>1780.6483333333333</v>
      </c>
      <c r="KY112" s="3">
        <f t="shared" si="269"/>
        <v>566.92583333333334</v>
      </c>
      <c r="KZ112" s="3">
        <f t="shared" si="269"/>
        <v>176.12083333333331</v>
      </c>
      <c r="LA112" s="3">
        <f t="shared" si="269"/>
        <v>1.4074074075</v>
      </c>
      <c r="LB112" s="3">
        <f t="shared" si="269"/>
        <v>0.78703703666666669</v>
      </c>
    </row>
    <row r="113" spans="1:314">
      <c r="A113" s="7">
        <v>65</v>
      </c>
      <c r="B113" s="7">
        <v>649935</v>
      </c>
      <c r="C113" s="7">
        <v>422415504225</v>
      </c>
      <c r="D113" s="11">
        <f t="shared" si="270"/>
        <v>0</v>
      </c>
      <c r="E113" s="11">
        <f t="shared" si="271"/>
        <v>0.99990000000000001</v>
      </c>
      <c r="F113" s="11">
        <f t="shared" si="272"/>
        <v>649935</v>
      </c>
      <c r="G113" s="11">
        <f t="shared" si="273"/>
        <v>649935</v>
      </c>
      <c r="H113" s="11">
        <f t="shared" si="274"/>
        <v>0.99990000000000001</v>
      </c>
      <c r="I113" s="11">
        <f t="shared" si="275"/>
        <v>0.99990000000000001</v>
      </c>
      <c r="J113" s="1"/>
      <c r="K113" s="7">
        <v>10000</v>
      </c>
      <c r="L113" s="7">
        <v>100000000</v>
      </c>
      <c r="M113" s="1"/>
      <c r="N113" s="7">
        <v>78296829.859999999</v>
      </c>
      <c r="O113" s="7">
        <v>521818276769</v>
      </c>
      <c r="P113" s="7">
        <v>0</v>
      </c>
      <c r="Q113" s="7">
        <v>0</v>
      </c>
      <c r="R113" s="11">
        <f t="shared" si="258"/>
        <v>0</v>
      </c>
      <c r="S113" s="11">
        <f t="shared" si="276"/>
        <v>0</v>
      </c>
      <c r="T113" s="11">
        <f t="shared" si="277"/>
        <v>0</v>
      </c>
      <c r="U113" s="1"/>
      <c r="V113" s="1"/>
      <c r="W113" s="5">
        <v>0</v>
      </c>
      <c r="X113" s="5">
        <f t="shared" si="259"/>
        <v>0</v>
      </c>
      <c r="Y113" s="5">
        <f t="shared" si="260"/>
        <v>0.29073950769230766</v>
      </c>
      <c r="Z113" s="5">
        <v>0</v>
      </c>
      <c r="AA113" s="5">
        <v>0</v>
      </c>
      <c r="AB113" s="1"/>
      <c r="AC113" s="5">
        <v>188980.68</v>
      </c>
      <c r="AD113" s="1"/>
      <c r="AE113" s="1"/>
      <c r="AF113" s="5">
        <v>14.734530400000001</v>
      </c>
      <c r="AG113" s="12">
        <v>3.8761574074074076E-3</v>
      </c>
      <c r="AH113" s="5">
        <v>1</v>
      </c>
      <c r="AI113" s="5">
        <v>1</v>
      </c>
      <c r="AJ113" s="5">
        <v>1.07</v>
      </c>
      <c r="AK113" s="5">
        <v>1.21</v>
      </c>
      <c r="AL113" s="5">
        <v>1.42</v>
      </c>
      <c r="AM113" s="5">
        <v>2.44</v>
      </c>
      <c r="AN113" s="5">
        <v>1.6</v>
      </c>
      <c r="AO113" s="5">
        <v>3.16</v>
      </c>
      <c r="AP113" s="5">
        <v>1.78</v>
      </c>
      <c r="AQ113" s="5">
        <v>4.0599999999999996</v>
      </c>
      <c r="AR113" s="5">
        <v>1.88</v>
      </c>
      <c r="AS113" s="5">
        <v>4.54</v>
      </c>
      <c r="AT113" s="5">
        <v>2.2799999999999998</v>
      </c>
      <c r="AU113" s="5">
        <v>6.76</v>
      </c>
      <c r="AV113" s="5">
        <v>2.73</v>
      </c>
      <c r="AW113" s="5">
        <v>10.09</v>
      </c>
      <c r="AX113" s="5">
        <v>3.38</v>
      </c>
      <c r="AY113" s="5">
        <v>14.84</v>
      </c>
      <c r="AZ113" s="5">
        <v>3.74</v>
      </c>
      <c r="BA113" s="5">
        <v>18.579999999999998</v>
      </c>
      <c r="BB113" s="5">
        <v>4.84</v>
      </c>
      <c r="BC113" s="5">
        <v>30.88</v>
      </c>
      <c r="BD113" s="5">
        <v>6.11</v>
      </c>
      <c r="BE113" s="5">
        <v>50.81</v>
      </c>
      <c r="BF113" s="5">
        <v>7.98</v>
      </c>
      <c r="BG113" s="5">
        <v>89.26</v>
      </c>
      <c r="BH113" s="5">
        <v>10.71</v>
      </c>
      <c r="BI113" s="5">
        <v>159.03</v>
      </c>
      <c r="BJ113" s="5">
        <v>14.6</v>
      </c>
      <c r="BK113" s="5">
        <v>293.24</v>
      </c>
      <c r="BL113" s="5">
        <v>20.23</v>
      </c>
      <c r="BM113" s="7">
        <v>557.89</v>
      </c>
      <c r="BN113" s="7">
        <v>27.78</v>
      </c>
      <c r="BO113" s="7">
        <v>1047.56</v>
      </c>
      <c r="BP113" s="7">
        <v>35.51</v>
      </c>
      <c r="BQ113" s="7">
        <v>1623.21</v>
      </c>
      <c r="BR113" s="7">
        <v>58.77</v>
      </c>
      <c r="BS113" s="7">
        <v>4310.43</v>
      </c>
      <c r="BT113" s="7">
        <v>82</v>
      </c>
      <c r="BU113" s="7">
        <v>7780.48</v>
      </c>
      <c r="BV113" s="7">
        <v>123.88</v>
      </c>
      <c r="BW113" s="7">
        <v>17638.38</v>
      </c>
      <c r="BX113" s="7">
        <v>197.28</v>
      </c>
      <c r="BY113" s="7">
        <v>44495.98</v>
      </c>
      <c r="BZ113" s="7">
        <v>1250.839506</v>
      </c>
      <c r="CA113" s="7">
        <v>3651086.8149999999</v>
      </c>
      <c r="CB113" s="7">
        <v>1579.232143</v>
      </c>
      <c r="CC113" s="7">
        <v>6186094.875</v>
      </c>
      <c r="CD113" s="1"/>
      <c r="CE113" s="1"/>
      <c r="CF113" s="1"/>
      <c r="CG113" s="1"/>
      <c r="CH113" s="7">
        <v>2.25</v>
      </c>
      <c r="CI113" s="7">
        <v>7.37</v>
      </c>
      <c r="CJ113" s="7">
        <v>23.55</v>
      </c>
      <c r="CK113" s="7">
        <v>1015.43</v>
      </c>
      <c r="CL113" s="7">
        <v>54.88</v>
      </c>
      <c r="CM113" s="7">
        <v>5174.9799999999996</v>
      </c>
      <c r="CN113" s="7">
        <v>65.86</v>
      </c>
      <c r="CO113" s="7">
        <v>6908.66</v>
      </c>
      <c r="CP113" s="7">
        <v>79</v>
      </c>
      <c r="CQ113" s="7">
        <v>10174.4</v>
      </c>
      <c r="CR113" s="7">
        <v>86.28</v>
      </c>
      <c r="CS113" s="7">
        <v>11838.12</v>
      </c>
      <c r="CT113" s="7">
        <v>113.71</v>
      </c>
      <c r="CU113" s="7">
        <v>19735.009999999998</v>
      </c>
      <c r="CV113" s="7">
        <v>140.19999999999999</v>
      </c>
      <c r="CW113" s="7">
        <v>30307.98</v>
      </c>
      <c r="CX113" s="7">
        <v>184.49</v>
      </c>
      <c r="CY113" s="7">
        <v>47976.23</v>
      </c>
      <c r="CZ113" s="7">
        <v>208.25</v>
      </c>
      <c r="DA113" s="7">
        <v>62178.03</v>
      </c>
      <c r="DB113" s="7">
        <v>280.38</v>
      </c>
      <c r="DC113" s="7">
        <v>110127.92</v>
      </c>
      <c r="DD113" s="7">
        <v>363.29</v>
      </c>
      <c r="DE113" s="7">
        <v>188512.33</v>
      </c>
      <c r="DF113" s="7">
        <v>485.49</v>
      </c>
      <c r="DG113" s="7">
        <v>344648.29</v>
      </c>
      <c r="DH113" s="7">
        <v>661.46</v>
      </c>
      <c r="DI113" s="7">
        <v>628787.62</v>
      </c>
      <c r="DJ113" s="7">
        <v>915.77</v>
      </c>
      <c r="DK113" s="7">
        <v>1179893.75</v>
      </c>
      <c r="DL113" s="7">
        <v>1285.28</v>
      </c>
      <c r="DM113" s="7">
        <v>2281364.7200000002</v>
      </c>
      <c r="DN113" s="7">
        <v>1773.47</v>
      </c>
      <c r="DO113" s="7">
        <v>4313358.13</v>
      </c>
      <c r="DP113" s="7">
        <v>2277.44</v>
      </c>
      <c r="DQ113" s="7">
        <v>6713060.0800000001</v>
      </c>
      <c r="DR113" s="7">
        <v>3787.7</v>
      </c>
      <c r="DS113" s="7">
        <v>17969770.280000001</v>
      </c>
      <c r="DT113" s="7">
        <v>5300.16</v>
      </c>
      <c r="DU113" s="7">
        <v>32556356.780000001</v>
      </c>
      <c r="DV113" s="7">
        <v>8020.59</v>
      </c>
      <c r="DW113" s="7">
        <v>74038841.769999996</v>
      </c>
      <c r="DX113" s="7">
        <v>12794.64</v>
      </c>
      <c r="DY113" s="7">
        <v>187270232.5</v>
      </c>
      <c r="DZ113" s="7">
        <v>81274.555559999993</v>
      </c>
      <c r="EA113" s="7">
        <v>15421551193</v>
      </c>
      <c r="EB113" s="7">
        <v>102620.4286</v>
      </c>
      <c r="EC113" s="7">
        <v>26130128154</v>
      </c>
      <c r="ED113" s="11">
        <f t="shared" si="278"/>
        <v>15599175787.952303</v>
      </c>
      <c r="EE113" s="11">
        <f t="shared" si="279"/>
        <v>57891.179584517042</v>
      </c>
      <c r="EF113" s="11">
        <f t="shared" si="280"/>
        <v>147349.67761548294</v>
      </c>
      <c r="EG113" s="1"/>
      <c r="EH113" s="7">
        <v>69.89282</v>
      </c>
      <c r="EI113" s="7">
        <v>92.360550000000003</v>
      </c>
      <c r="EJ113" s="7">
        <v>97.404529999999994</v>
      </c>
      <c r="EK113" s="7">
        <v>98.158929999999998</v>
      </c>
      <c r="EL113" s="7">
        <v>99.514560000000003</v>
      </c>
      <c r="EM113" s="7">
        <v>100.18501999999999</v>
      </c>
      <c r="EN113" s="7">
        <v>101.39831</v>
      </c>
      <c r="EO113" s="7">
        <v>102.26600000000001</v>
      </c>
      <c r="EP113" s="7">
        <v>103.72529</v>
      </c>
      <c r="EQ113" s="7">
        <v>104.27379000000001</v>
      </c>
      <c r="ER113" s="7">
        <v>105.79467</v>
      </c>
      <c r="ES113" s="7">
        <v>106.66428999999999</v>
      </c>
      <c r="ET113" s="7">
        <v>107.72936</v>
      </c>
      <c r="EU113" s="7">
        <v>108.73913</v>
      </c>
      <c r="EV113" s="7">
        <v>109.82083</v>
      </c>
      <c r="EW113" s="7">
        <v>110.89745000000001</v>
      </c>
      <c r="EX113" s="7">
        <v>111.94691</v>
      </c>
      <c r="EY113" s="7">
        <v>112.65063000000001</v>
      </c>
      <c r="EZ113" s="7">
        <v>114.09401</v>
      </c>
      <c r="FA113" s="7">
        <v>114.97517999999999</v>
      </c>
      <c r="FB113" s="7">
        <v>116.01219</v>
      </c>
      <c r="FC113" s="7">
        <v>116.88486</v>
      </c>
      <c r="FD113" s="7">
        <v>117.82955560000001</v>
      </c>
      <c r="FE113" s="7">
        <v>117.834</v>
      </c>
      <c r="FF113" s="1"/>
      <c r="FG113" s="7">
        <v>100</v>
      </c>
      <c r="FH113" s="7">
        <v>100</v>
      </c>
      <c r="FI113" s="7">
        <v>100</v>
      </c>
      <c r="FJ113" s="7">
        <v>100</v>
      </c>
      <c r="FK113" s="7">
        <v>100</v>
      </c>
      <c r="FL113" s="7">
        <v>100</v>
      </c>
      <c r="FM113" s="7">
        <v>100</v>
      </c>
      <c r="FN113" s="7">
        <v>100</v>
      </c>
      <c r="FO113" s="7">
        <v>100</v>
      </c>
      <c r="FP113" s="7">
        <v>100</v>
      </c>
      <c r="FQ113" s="7">
        <v>100</v>
      </c>
      <c r="FR113" s="7">
        <v>100</v>
      </c>
      <c r="FS113" s="7">
        <v>100</v>
      </c>
      <c r="FT113" s="7">
        <v>100</v>
      </c>
      <c r="FU113" s="7">
        <v>100</v>
      </c>
      <c r="FV113" s="7">
        <v>100</v>
      </c>
      <c r="FW113" s="7">
        <v>100</v>
      </c>
      <c r="FX113" s="7">
        <v>100</v>
      </c>
      <c r="FY113" s="7">
        <v>100</v>
      </c>
      <c r="FZ113" s="7">
        <v>100</v>
      </c>
      <c r="GA113" s="7">
        <v>100</v>
      </c>
      <c r="GB113" s="7">
        <v>100</v>
      </c>
      <c r="GC113" s="7">
        <v>81</v>
      </c>
      <c r="GD113" s="7">
        <v>56</v>
      </c>
      <c r="GE113" s="1"/>
      <c r="GF113" s="7">
        <v>4530357.22</v>
      </c>
      <c r="GG113" s="7">
        <v>3599425.12</v>
      </c>
      <c r="GH113" s="7">
        <v>2648526.12</v>
      </c>
      <c r="GI113" s="7">
        <v>2454485.6</v>
      </c>
      <c r="GJ113" s="7">
        <v>2242120.83</v>
      </c>
      <c r="GK113" s="7">
        <v>2030039.56</v>
      </c>
      <c r="GL113" s="7">
        <v>1773885.03</v>
      </c>
      <c r="GM113" s="7">
        <v>1593311.55</v>
      </c>
      <c r="GN113" s="7">
        <v>1393336.21</v>
      </c>
      <c r="GO113" s="7">
        <v>1215965.94</v>
      </c>
      <c r="GP113" s="7">
        <v>990606.08</v>
      </c>
      <c r="GQ113" s="7">
        <v>843572.82</v>
      </c>
      <c r="GR113" s="7">
        <v>675828.25</v>
      </c>
      <c r="GS113" s="7">
        <v>545042.25</v>
      </c>
      <c r="GT113" s="7">
        <v>374274.89</v>
      </c>
      <c r="GU113" s="7">
        <v>278683.17</v>
      </c>
      <c r="GV113" s="7">
        <v>176567.19</v>
      </c>
      <c r="GW113" s="7">
        <v>115544.88</v>
      </c>
      <c r="GX113" s="7">
        <v>49513.48</v>
      </c>
      <c r="GY113" s="7">
        <v>25209.8</v>
      </c>
      <c r="GZ113" s="7">
        <v>8011.76</v>
      </c>
      <c r="HA113" s="7">
        <v>2483.89</v>
      </c>
      <c r="HB113" s="7">
        <v>18.049382720000001</v>
      </c>
      <c r="HC113" s="7">
        <v>9.125</v>
      </c>
      <c r="HD113" s="1"/>
      <c r="HE113" s="7">
        <v>66755793.630000003</v>
      </c>
      <c r="HF113" s="7">
        <v>9484305.1999999993</v>
      </c>
      <c r="HG113" s="7">
        <v>1879630.53</v>
      </c>
      <c r="HH113" s="7">
        <v>172383.59</v>
      </c>
      <c r="HI113" s="7">
        <v>4413.38</v>
      </c>
      <c r="HJ113" s="7">
        <v>303.52999999999997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1"/>
      <c r="HT113" s="7">
        <v>574.23103779999997</v>
      </c>
      <c r="HU113" s="7">
        <v>473658.46740000002</v>
      </c>
      <c r="HV113" s="1"/>
      <c r="HW113" s="13">
        <v>7.5231481481481487E-5</v>
      </c>
      <c r="HX113" s="13">
        <v>1.0763888888888889E-4</v>
      </c>
      <c r="HY113" s="13">
        <v>2.1296296296296295E-4</v>
      </c>
      <c r="HZ113" s="13">
        <v>3.2175925925925926E-4</v>
      </c>
      <c r="IA113" s="13">
        <v>2.9050925925925929E-4</v>
      </c>
      <c r="IB113" s="13">
        <v>4.5254629629629632E-4</v>
      </c>
      <c r="IC113" s="13">
        <v>6.6666666666666664E-4</v>
      </c>
      <c r="ID113" s="13">
        <v>5.1273148148148141E-4</v>
      </c>
      <c r="IE113" s="13">
        <v>4.3634259259259261E-4</v>
      </c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S113" s="3">
        <f t="shared" si="281"/>
        <v>2.1202567892561985E-2</v>
      </c>
      <c r="IT113">
        <f t="shared" si="282"/>
        <v>4840000</v>
      </c>
      <c r="IV113" s="3">
        <f t="shared" si="288"/>
        <v>1.1960987517462199E-2</v>
      </c>
      <c r="IW113" s="3">
        <f t="shared" si="289"/>
        <v>3.0444148267661765E-2</v>
      </c>
      <c r="IY113" s="3">
        <f t="shared" si="290"/>
        <v>1</v>
      </c>
      <c r="IZ113" s="3">
        <f t="shared" si="290"/>
        <v>1</v>
      </c>
      <c r="JA113" s="3">
        <f t="shared" si="290"/>
        <v>1</v>
      </c>
      <c r="JB113" s="3">
        <f t="shared" si="290"/>
        <v>1</v>
      </c>
      <c r="JC113" s="3">
        <f t="shared" si="290"/>
        <v>1</v>
      </c>
      <c r="JD113" s="3">
        <f t="shared" si="290"/>
        <v>1</v>
      </c>
      <c r="JE113" s="3">
        <f t="shared" si="290"/>
        <v>1</v>
      </c>
      <c r="JF113" s="3">
        <f t="shared" si="290"/>
        <v>1</v>
      </c>
      <c r="JG113" s="3">
        <f t="shared" si="290"/>
        <v>1</v>
      </c>
      <c r="JH113" s="3">
        <f t="shared" si="290"/>
        <v>1</v>
      </c>
      <c r="JI113" s="3">
        <f t="shared" si="264"/>
        <v>1</v>
      </c>
      <c r="JJ113" s="3">
        <f t="shared" si="264"/>
        <v>1</v>
      </c>
      <c r="JK113" s="3">
        <f t="shared" si="264"/>
        <v>1</v>
      </c>
      <c r="JL113" s="3">
        <f t="shared" si="264"/>
        <v>1</v>
      </c>
      <c r="JM113" s="3">
        <f t="shared" si="264"/>
        <v>1</v>
      </c>
      <c r="JN113" s="3">
        <f t="shared" si="264"/>
        <v>1</v>
      </c>
      <c r="JO113" s="3">
        <f t="shared" si="264"/>
        <v>1</v>
      </c>
      <c r="JP113" s="3">
        <f t="shared" si="264"/>
        <v>1</v>
      </c>
      <c r="JQ113" s="3">
        <f t="shared" si="264"/>
        <v>1</v>
      </c>
      <c r="JR113" s="3">
        <f t="shared" si="264"/>
        <v>1</v>
      </c>
      <c r="JS113" s="3">
        <f t="shared" si="264"/>
        <v>1</v>
      </c>
      <c r="JT113" s="3">
        <f t="shared" si="264"/>
        <v>1</v>
      </c>
      <c r="JU113" s="3">
        <f t="shared" si="264"/>
        <v>0.81</v>
      </c>
      <c r="JV113" s="3">
        <f t="shared" si="264"/>
        <v>0.56000000000000005</v>
      </c>
      <c r="JW113" s="14">
        <f t="shared" si="283"/>
        <v>10.398471362939221</v>
      </c>
      <c r="JX113" s="1">
        <f t="shared" si="265"/>
        <v>574.23103779999997</v>
      </c>
      <c r="JY113" s="1">
        <f t="shared" si="266"/>
        <v>143917.18262713501</v>
      </c>
      <c r="JZ113" s="11">
        <f t="shared" si="284"/>
        <v>472.56143700895063</v>
      </c>
      <c r="KA113" s="11">
        <f t="shared" si="285"/>
        <v>675.9006385910493</v>
      </c>
      <c r="KB113" s="3">
        <f t="shared" si="286"/>
        <v>7.2701759539838555</v>
      </c>
      <c r="KC113" s="3">
        <f t="shared" si="267"/>
        <v>8.8343236584615372</v>
      </c>
      <c r="KD113" s="3">
        <v>13</v>
      </c>
      <c r="KE113" s="3">
        <f t="shared" si="287"/>
        <v>348489.01692307688</v>
      </c>
      <c r="KF113" s="3">
        <f t="shared" si="268"/>
        <v>276878.85538461537</v>
      </c>
      <c r="KG113" s="3">
        <f t="shared" si="268"/>
        <v>203732.77846153846</v>
      </c>
      <c r="KH113" s="3">
        <f t="shared" si="268"/>
        <v>188806.58461538464</v>
      </c>
      <c r="KI113" s="3">
        <f t="shared" si="268"/>
        <v>172470.8330769231</v>
      </c>
      <c r="KJ113" s="3">
        <f t="shared" si="268"/>
        <v>156156.88923076924</v>
      </c>
      <c r="KK113" s="3">
        <f t="shared" si="268"/>
        <v>136452.69461538462</v>
      </c>
      <c r="KL113" s="3">
        <f t="shared" si="268"/>
        <v>122562.42692307693</v>
      </c>
      <c r="KM113" s="3">
        <f t="shared" si="268"/>
        <v>107179.70846153845</v>
      </c>
      <c r="KN113" s="3">
        <f t="shared" si="268"/>
        <v>93535.841538461536</v>
      </c>
      <c r="KO113" s="3">
        <f t="shared" si="268"/>
        <v>76200.467692307691</v>
      </c>
      <c r="KP113" s="3">
        <f t="shared" si="268"/>
        <v>64890.216923076921</v>
      </c>
      <c r="KQ113" s="3">
        <f t="shared" si="268"/>
        <v>51986.788461538461</v>
      </c>
      <c r="KR113" s="3">
        <f t="shared" si="268"/>
        <v>41926.326923076922</v>
      </c>
      <c r="KS113" s="3">
        <f t="shared" si="268"/>
        <v>28790.376153846155</v>
      </c>
      <c r="KT113" s="3">
        <f t="shared" si="268"/>
        <v>21437.166923076922</v>
      </c>
      <c r="KU113" s="3">
        <f t="shared" si="268"/>
        <v>13582.091538461538</v>
      </c>
      <c r="KV113" s="3">
        <f t="shared" si="269"/>
        <v>8888.0676923076935</v>
      </c>
      <c r="KW113" s="3">
        <f t="shared" si="269"/>
        <v>3808.729230769231</v>
      </c>
      <c r="KX113" s="3">
        <f t="shared" si="269"/>
        <v>1939.2153846153847</v>
      </c>
      <c r="KY113" s="3">
        <f t="shared" si="269"/>
        <v>616.28923076923081</v>
      </c>
      <c r="KZ113" s="3">
        <f t="shared" si="269"/>
        <v>191.06846153846152</v>
      </c>
      <c r="LA113" s="3">
        <f t="shared" si="269"/>
        <v>1.3884140553846154</v>
      </c>
      <c r="LB113" s="3">
        <f t="shared" si="269"/>
        <v>0.70192307692307687</v>
      </c>
    </row>
    <row r="114" spans="1:314">
      <c r="A114" s="7">
        <v>70</v>
      </c>
      <c r="B114" s="7">
        <v>699930</v>
      </c>
      <c r="C114" s="7">
        <v>489902004900</v>
      </c>
      <c r="D114" s="11">
        <f t="shared" si="270"/>
        <v>0</v>
      </c>
      <c r="E114" s="11">
        <f t="shared" si="271"/>
        <v>0.99990000000000001</v>
      </c>
      <c r="F114" s="11">
        <f t="shared" si="272"/>
        <v>699930</v>
      </c>
      <c r="G114" s="11">
        <f t="shared" si="273"/>
        <v>699930</v>
      </c>
      <c r="H114" s="11">
        <f t="shared" si="274"/>
        <v>0.99990000000000001</v>
      </c>
      <c r="I114" s="11">
        <f t="shared" si="275"/>
        <v>0.99990000000000001</v>
      </c>
      <c r="J114" s="1"/>
      <c r="K114" s="7">
        <v>10000</v>
      </c>
      <c r="L114" s="7">
        <v>100000000</v>
      </c>
      <c r="M114" s="1"/>
      <c r="N114" s="7">
        <v>95601847.659999996</v>
      </c>
      <c r="O114" s="7">
        <v>717014651140</v>
      </c>
      <c r="P114" s="7">
        <v>0</v>
      </c>
      <c r="Q114" s="7">
        <v>0</v>
      </c>
      <c r="R114" s="11">
        <f t="shared" si="258"/>
        <v>0</v>
      </c>
      <c r="S114" s="11">
        <f t="shared" si="276"/>
        <v>0</v>
      </c>
      <c r="T114" s="11">
        <f t="shared" si="277"/>
        <v>0</v>
      </c>
      <c r="U114" s="1"/>
      <c r="V114" s="1"/>
      <c r="W114" s="5">
        <v>0</v>
      </c>
      <c r="X114" s="5">
        <f t="shared" si="259"/>
        <v>0</v>
      </c>
      <c r="Y114" s="5">
        <f t="shared" si="260"/>
        <v>0.29194592857142854</v>
      </c>
      <c r="Z114" s="5">
        <v>0</v>
      </c>
      <c r="AA114" s="5">
        <v>0</v>
      </c>
      <c r="AB114" s="1"/>
      <c r="AC114" s="5">
        <v>204362.15</v>
      </c>
      <c r="AD114" s="1"/>
      <c r="AE114" s="1"/>
      <c r="AF114" s="5">
        <v>14.556168830000001</v>
      </c>
      <c r="AG114" s="12">
        <v>2.4947916666666667E-2</v>
      </c>
      <c r="AH114" s="5">
        <v>1</v>
      </c>
      <c r="AI114" s="5">
        <v>1</v>
      </c>
      <c r="AJ114" s="5">
        <v>1.05</v>
      </c>
      <c r="AK114" s="5">
        <v>1.1499999999999999</v>
      </c>
      <c r="AL114" s="5">
        <v>1.42</v>
      </c>
      <c r="AM114" s="5">
        <v>2.4</v>
      </c>
      <c r="AN114" s="5">
        <v>1.53</v>
      </c>
      <c r="AO114" s="5">
        <v>2.77</v>
      </c>
      <c r="AP114" s="5">
        <v>1.62</v>
      </c>
      <c r="AQ114" s="5">
        <v>3.06</v>
      </c>
      <c r="AR114" s="5">
        <v>1.85</v>
      </c>
      <c r="AS114" s="5">
        <v>4.05</v>
      </c>
      <c r="AT114" s="5">
        <v>2.1800000000000002</v>
      </c>
      <c r="AU114" s="5">
        <v>6.26</v>
      </c>
      <c r="AV114" s="5">
        <v>2.5299999999999998</v>
      </c>
      <c r="AW114" s="5">
        <v>8.4700000000000006</v>
      </c>
      <c r="AX114" s="5">
        <v>3.11</v>
      </c>
      <c r="AY114" s="5">
        <v>12.97</v>
      </c>
      <c r="AZ114" s="5">
        <v>3.81</v>
      </c>
      <c r="BA114" s="5">
        <v>19.989999999999998</v>
      </c>
      <c r="BB114" s="5">
        <v>4.5</v>
      </c>
      <c r="BC114" s="5">
        <v>28.5</v>
      </c>
      <c r="BD114" s="5">
        <v>5.53</v>
      </c>
      <c r="BE114" s="5">
        <v>43.09</v>
      </c>
      <c r="BF114" s="5">
        <v>7.04</v>
      </c>
      <c r="BG114" s="5">
        <v>71.72</v>
      </c>
      <c r="BH114" s="5">
        <v>9.7100000000000009</v>
      </c>
      <c r="BI114" s="5">
        <v>133.77000000000001</v>
      </c>
      <c r="BJ114" s="5">
        <v>13.77</v>
      </c>
      <c r="BK114" s="5">
        <v>261.05</v>
      </c>
      <c r="BL114" s="5">
        <v>17.47</v>
      </c>
      <c r="BM114" s="7">
        <v>408.55</v>
      </c>
      <c r="BN114" s="7">
        <v>25.64</v>
      </c>
      <c r="BO114" s="7">
        <v>867.48</v>
      </c>
      <c r="BP114" s="7">
        <v>34.51</v>
      </c>
      <c r="BQ114" s="7">
        <v>1627.49</v>
      </c>
      <c r="BR114" s="7">
        <v>53.49</v>
      </c>
      <c r="BS114" s="7">
        <v>3649.15</v>
      </c>
      <c r="BT114" s="7">
        <v>74.7</v>
      </c>
      <c r="BU114" s="7">
        <v>6766.64</v>
      </c>
      <c r="BV114" s="7">
        <v>118.95</v>
      </c>
      <c r="BW114" s="7">
        <v>17213.11</v>
      </c>
      <c r="BX114" s="7">
        <v>180.92</v>
      </c>
      <c r="BY114" s="7">
        <v>36520.04</v>
      </c>
      <c r="BZ114" s="7">
        <v>1011.541176</v>
      </c>
      <c r="CA114" s="7">
        <v>3685397.8</v>
      </c>
      <c r="CB114" s="7">
        <v>1765.7543860000001</v>
      </c>
      <c r="CC114" s="7">
        <v>9692192.4910000004</v>
      </c>
      <c r="CD114" s="1"/>
      <c r="CE114" s="1"/>
      <c r="CF114" s="1"/>
      <c r="CG114" s="1"/>
      <c r="CH114" s="7">
        <v>1.93</v>
      </c>
      <c r="CI114" s="7">
        <v>5.27</v>
      </c>
      <c r="CJ114" s="7">
        <v>20.46</v>
      </c>
      <c r="CK114" s="7">
        <v>874.22</v>
      </c>
      <c r="CL114" s="7">
        <v>54.49</v>
      </c>
      <c r="CM114" s="7">
        <v>5101.57</v>
      </c>
      <c r="CN114" s="7">
        <v>64.05</v>
      </c>
      <c r="CO114" s="7">
        <v>6487.33</v>
      </c>
      <c r="CP114" s="7">
        <v>71.989999999999995</v>
      </c>
      <c r="CQ114" s="7">
        <v>7696.07</v>
      </c>
      <c r="CR114" s="7">
        <v>90.5</v>
      </c>
      <c r="CS114" s="7">
        <v>11640.92</v>
      </c>
      <c r="CT114" s="7">
        <v>114.1</v>
      </c>
      <c r="CU114" s="7">
        <v>20381.439999999999</v>
      </c>
      <c r="CV114" s="7">
        <v>137.85</v>
      </c>
      <c r="CW114" s="7">
        <v>28867.19</v>
      </c>
      <c r="CX114" s="7">
        <v>178.62</v>
      </c>
      <c r="CY114" s="7">
        <v>48449.18</v>
      </c>
      <c r="CZ114" s="7">
        <v>229.68</v>
      </c>
      <c r="DA114" s="7">
        <v>79988.7</v>
      </c>
      <c r="DB114" s="7">
        <v>279.49</v>
      </c>
      <c r="DC114" s="7">
        <v>119716.21</v>
      </c>
      <c r="DD114" s="7">
        <v>351.41</v>
      </c>
      <c r="DE114" s="7">
        <v>185336.85</v>
      </c>
      <c r="DF114" s="7">
        <v>456.11</v>
      </c>
      <c r="DG114" s="7">
        <v>315544.25</v>
      </c>
      <c r="DH114" s="7">
        <v>645.79999999999995</v>
      </c>
      <c r="DI114" s="7">
        <v>607554.42000000004</v>
      </c>
      <c r="DJ114" s="7">
        <v>926.41</v>
      </c>
      <c r="DK114" s="7">
        <v>1205750.8700000001</v>
      </c>
      <c r="DL114" s="7">
        <v>1187.49</v>
      </c>
      <c r="DM114" s="7">
        <v>1916572.39</v>
      </c>
      <c r="DN114" s="7">
        <v>1759.47</v>
      </c>
      <c r="DO114" s="7">
        <v>4124911.45</v>
      </c>
      <c r="DP114" s="7">
        <v>2379.6799999999998</v>
      </c>
      <c r="DQ114" s="7">
        <v>7810722.5199999996</v>
      </c>
      <c r="DR114" s="7">
        <v>3710.93</v>
      </c>
      <c r="DS114" s="7">
        <v>17645618.629999999</v>
      </c>
      <c r="DT114" s="7">
        <v>5193.74</v>
      </c>
      <c r="DU114" s="7">
        <v>32776193.359999999</v>
      </c>
      <c r="DV114" s="7">
        <v>8291.4699999999993</v>
      </c>
      <c r="DW114" s="7">
        <v>83741831.150000006</v>
      </c>
      <c r="DX114" s="7">
        <v>12632.45</v>
      </c>
      <c r="DY114" s="7">
        <v>178147432.80000001</v>
      </c>
      <c r="DZ114" s="7">
        <v>70776.529410000003</v>
      </c>
      <c r="EA114" s="7">
        <v>18054439793</v>
      </c>
      <c r="EB114" s="7">
        <v>123568.15790000001</v>
      </c>
      <c r="EC114" s="7">
        <v>47485438518</v>
      </c>
      <c r="ED114" s="11">
        <f t="shared" si="278"/>
        <v>32216348871.200668</v>
      </c>
      <c r="EE114" s="11">
        <f t="shared" si="279"/>
        <v>59854.061834745451</v>
      </c>
      <c r="EF114" s="11">
        <f t="shared" si="280"/>
        <v>187282.25396525455</v>
      </c>
      <c r="EG114" s="1"/>
      <c r="EH114" s="7">
        <v>72.003429999999994</v>
      </c>
      <c r="EI114" s="7">
        <v>92.363249999999994</v>
      </c>
      <c r="EJ114" s="7">
        <v>97.367990000000006</v>
      </c>
      <c r="EK114" s="7">
        <v>98.388229999999993</v>
      </c>
      <c r="EL114" s="7">
        <v>99.326689999999999</v>
      </c>
      <c r="EM114" s="7">
        <v>100.30752</v>
      </c>
      <c r="EN114" s="7">
        <v>101.21897</v>
      </c>
      <c r="EO114" s="7">
        <v>102.22736999999999</v>
      </c>
      <c r="EP114" s="7">
        <v>103.50796</v>
      </c>
      <c r="EQ114" s="7">
        <v>104.42368999999999</v>
      </c>
      <c r="ER114" s="7">
        <v>105.4815</v>
      </c>
      <c r="ES114" s="7">
        <v>106.57501000000001</v>
      </c>
      <c r="ET114" s="7">
        <v>107.52065</v>
      </c>
      <c r="EU114" s="7">
        <v>108.45448</v>
      </c>
      <c r="EV114" s="7">
        <v>109.78518</v>
      </c>
      <c r="EW114" s="7">
        <v>110.43566</v>
      </c>
      <c r="EX114" s="7">
        <v>111.84990000000001</v>
      </c>
      <c r="EY114" s="7">
        <v>112.81079</v>
      </c>
      <c r="EZ114" s="7">
        <v>114.09520999999999</v>
      </c>
      <c r="FA114" s="7">
        <v>115.06695999999999</v>
      </c>
      <c r="FB114" s="7">
        <v>116.08417</v>
      </c>
      <c r="FC114" s="7">
        <v>116.98255</v>
      </c>
      <c r="FD114" s="7">
        <v>117.82852939999999</v>
      </c>
      <c r="FE114" s="7">
        <v>117.834</v>
      </c>
      <c r="FF114" s="1"/>
      <c r="FG114" s="7">
        <v>100</v>
      </c>
      <c r="FH114" s="7">
        <v>100</v>
      </c>
      <c r="FI114" s="7">
        <v>100</v>
      </c>
      <c r="FJ114" s="7">
        <v>100</v>
      </c>
      <c r="FK114" s="7">
        <v>100</v>
      </c>
      <c r="FL114" s="7">
        <v>100</v>
      </c>
      <c r="FM114" s="7">
        <v>100</v>
      </c>
      <c r="FN114" s="7">
        <v>100</v>
      </c>
      <c r="FO114" s="7">
        <v>100</v>
      </c>
      <c r="FP114" s="7">
        <v>100</v>
      </c>
      <c r="FQ114" s="7">
        <v>100</v>
      </c>
      <c r="FR114" s="7">
        <v>100</v>
      </c>
      <c r="FS114" s="7">
        <v>100</v>
      </c>
      <c r="FT114" s="7">
        <v>100</v>
      </c>
      <c r="FU114" s="7">
        <v>100</v>
      </c>
      <c r="FV114" s="7">
        <v>100</v>
      </c>
      <c r="FW114" s="7">
        <v>100</v>
      </c>
      <c r="FX114" s="7">
        <v>100</v>
      </c>
      <c r="FY114" s="7">
        <v>100</v>
      </c>
      <c r="FZ114" s="7">
        <v>100</v>
      </c>
      <c r="GA114" s="7">
        <v>100</v>
      </c>
      <c r="GB114" s="7">
        <v>100</v>
      </c>
      <c r="GC114" s="7">
        <v>85</v>
      </c>
      <c r="GD114" s="7">
        <v>57</v>
      </c>
      <c r="GE114" s="1"/>
      <c r="GF114" s="7">
        <v>5228272.66</v>
      </c>
      <c r="GG114" s="7">
        <v>4164285.19</v>
      </c>
      <c r="GH114" s="7">
        <v>3066540.93</v>
      </c>
      <c r="GI114" s="7">
        <v>2842577.56</v>
      </c>
      <c r="GJ114" s="7">
        <v>2597473.5699999998</v>
      </c>
      <c r="GK114" s="7">
        <v>2352342.15</v>
      </c>
      <c r="GL114" s="7">
        <v>2054815.47</v>
      </c>
      <c r="GM114" s="7">
        <v>1846130.04</v>
      </c>
      <c r="GN114" s="7">
        <v>1615197.45</v>
      </c>
      <c r="GO114" s="7">
        <v>1409957.27</v>
      </c>
      <c r="GP114" s="7">
        <v>1148226.51</v>
      </c>
      <c r="GQ114" s="7">
        <v>978185.13</v>
      </c>
      <c r="GR114" s="7">
        <v>784399.27</v>
      </c>
      <c r="GS114" s="7">
        <v>632912.16</v>
      </c>
      <c r="GT114" s="7">
        <v>434415.62</v>
      </c>
      <c r="GU114" s="7">
        <v>323651.86</v>
      </c>
      <c r="GV114" s="7">
        <v>205459.02</v>
      </c>
      <c r="GW114" s="7">
        <v>134545.23000000001</v>
      </c>
      <c r="GX114" s="7">
        <v>57578.54</v>
      </c>
      <c r="GY114" s="7">
        <v>29323.7</v>
      </c>
      <c r="GZ114" s="7">
        <v>9347.94</v>
      </c>
      <c r="HA114" s="7">
        <v>2898.58</v>
      </c>
      <c r="HB114" s="7">
        <v>20.54117647</v>
      </c>
      <c r="HC114" s="7">
        <v>10.56140351</v>
      </c>
      <c r="HD114" s="1"/>
      <c r="HE114" s="7">
        <v>81497802.909999996</v>
      </c>
      <c r="HF114" s="7">
        <v>11586048.609999999</v>
      </c>
      <c r="HG114" s="7">
        <v>2298661.08</v>
      </c>
      <c r="HH114" s="7">
        <v>213172.01</v>
      </c>
      <c r="HI114" s="7">
        <v>5659.41</v>
      </c>
      <c r="HJ114" s="7">
        <v>503.64</v>
      </c>
      <c r="HK114" s="7">
        <v>0</v>
      </c>
      <c r="HL114" s="7">
        <v>0</v>
      </c>
      <c r="HM114" s="7">
        <v>0</v>
      </c>
      <c r="HN114" s="7">
        <v>0</v>
      </c>
      <c r="HO114" s="7">
        <v>0</v>
      </c>
      <c r="HP114" s="7">
        <v>0</v>
      </c>
      <c r="HQ114" s="7">
        <v>0</v>
      </c>
      <c r="HR114" s="1"/>
      <c r="HT114" s="7">
        <v>694.99881189999996</v>
      </c>
      <c r="HU114" s="7">
        <v>703517.1692</v>
      </c>
      <c r="HV114" s="1"/>
      <c r="HW114" s="13">
        <v>8.3333333333333331E-5</v>
      </c>
      <c r="HX114" s="13">
        <v>1.7708333333333335E-4</v>
      </c>
      <c r="HY114" s="13">
        <v>2.6967592592592597E-4</v>
      </c>
      <c r="HZ114" s="13">
        <v>3.0324074074074069E-4</v>
      </c>
      <c r="IA114" s="13">
        <v>6.2500000000000001E-4</v>
      </c>
      <c r="IB114" s="13">
        <v>1.3194444444444443E-3</v>
      </c>
      <c r="IC114" s="13">
        <v>4.7673611111111111E-3</v>
      </c>
      <c r="ID114" s="13">
        <v>6.6354166666666671E-3</v>
      </c>
      <c r="IE114" s="13">
        <v>6.3703703703703709E-3</v>
      </c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S114" s="3">
        <f t="shared" si="281"/>
        <v>2.5530611136363637E-2</v>
      </c>
      <c r="IT114">
        <f t="shared" si="282"/>
        <v>4840000</v>
      </c>
      <c r="IV114" s="3">
        <f t="shared" si="288"/>
        <v>1.2366541701393688E-2</v>
      </c>
      <c r="IW114" s="3">
        <f t="shared" si="289"/>
        <v>3.8694680571333587E-2</v>
      </c>
      <c r="IY114" s="3">
        <f t="shared" si="290"/>
        <v>1</v>
      </c>
      <c r="IZ114" s="3">
        <f t="shared" si="290"/>
        <v>1</v>
      </c>
      <c r="JA114" s="3">
        <f t="shared" si="290"/>
        <v>1</v>
      </c>
      <c r="JB114" s="3">
        <f t="shared" si="290"/>
        <v>1</v>
      </c>
      <c r="JC114" s="3">
        <f t="shared" si="290"/>
        <v>1</v>
      </c>
      <c r="JD114" s="3">
        <f t="shared" si="290"/>
        <v>1</v>
      </c>
      <c r="JE114" s="3">
        <f t="shared" si="290"/>
        <v>1</v>
      </c>
      <c r="JF114" s="3">
        <f t="shared" si="290"/>
        <v>1</v>
      </c>
      <c r="JG114" s="3">
        <f t="shared" si="290"/>
        <v>1</v>
      </c>
      <c r="JH114" s="3">
        <f t="shared" si="290"/>
        <v>1</v>
      </c>
      <c r="JI114" s="3">
        <f t="shared" si="290"/>
        <v>1</v>
      </c>
      <c r="JJ114" s="3">
        <f t="shared" si="290"/>
        <v>1</v>
      </c>
      <c r="JK114" s="3">
        <f t="shared" si="290"/>
        <v>1</v>
      </c>
      <c r="JL114" s="3">
        <f t="shared" si="290"/>
        <v>1</v>
      </c>
      <c r="JM114" s="3">
        <f t="shared" si="290"/>
        <v>1</v>
      </c>
      <c r="JN114" s="3">
        <f t="shared" si="290"/>
        <v>1</v>
      </c>
      <c r="JO114" s="3">
        <f t="shared" si="264"/>
        <v>1</v>
      </c>
      <c r="JP114" s="3">
        <f t="shared" si="264"/>
        <v>1</v>
      </c>
      <c r="JQ114" s="3">
        <f t="shared" si="264"/>
        <v>1</v>
      </c>
      <c r="JR114" s="3">
        <f t="shared" si="264"/>
        <v>1</v>
      </c>
      <c r="JS114" s="3">
        <f t="shared" si="264"/>
        <v>1</v>
      </c>
      <c r="JT114" s="3">
        <f t="shared" si="264"/>
        <v>1</v>
      </c>
      <c r="JU114" s="3">
        <f t="shared" si="264"/>
        <v>0.85</v>
      </c>
      <c r="JV114" s="3">
        <f t="shared" si="264"/>
        <v>0.56999999999999995</v>
      </c>
      <c r="JW114" s="14">
        <f t="shared" si="283"/>
        <v>11.726327918487376</v>
      </c>
      <c r="JX114" s="1">
        <f t="shared" si="265"/>
        <v>694.99881189999996</v>
      </c>
      <c r="JY114" s="1">
        <f t="shared" si="266"/>
        <v>220493.82065758848</v>
      </c>
      <c r="JZ114" s="11">
        <f t="shared" si="284"/>
        <v>569.15466950588359</v>
      </c>
      <c r="KA114" s="11">
        <f t="shared" si="285"/>
        <v>820.84295429411634</v>
      </c>
      <c r="KB114" s="3">
        <f t="shared" si="286"/>
        <v>8.1307809929411938</v>
      </c>
      <c r="KC114" s="3">
        <f t="shared" si="267"/>
        <v>9.928554455714286</v>
      </c>
      <c r="KD114" s="3">
        <v>14</v>
      </c>
      <c r="KE114" s="3">
        <f t="shared" si="287"/>
        <v>373448.04714285716</v>
      </c>
      <c r="KF114" s="3">
        <f t="shared" si="268"/>
        <v>297448.94214285712</v>
      </c>
      <c r="KG114" s="3">
        <f t="shared" si="268"/>
        <v>219038.63785714286</v>
      </c>
      <c r="KH114" s="3">
        <f t="shared" si="268"/>
        <v>203041.2542857143</v>
      </c>
      <c r="KI114" s="3">
        <f t="shared" si="268"/>
        <v>185533.82642857142</v>
      </c>
      <c r="KJ114" s="3">
        <f t="shared" si="268"/>
        <v>168024.43928571427</v>
      </c>
      <c r="KK114" s="3">
        <f t="shared" si="268"/>
        <v>146772.53357142856</v>
      </c>
      <c r="KL114" s="3">
        <f t="shared" si="268"/>
        <v>131866.43142857144</v>
      </c>
      <c r="KM114" s="3">
        <f t="shared" si="268"/>
        <v>115371.24642857142</v>
      </c>
      <c r="KN114" s="3">
        <f t="shared" si="268"/>
        <v>100711.23357142857</v>
      </c>
      <c r="KO114" s="3">
        <f t="shared" si="268"/>
        <v>82016.179285714286</v>
      </c>
      <c r="KP114" s="3">
        <f t="shared" si="268"/>
        <v>69870.366428571433</v>
      </c>
      <c r="KQ114" s="3">
        <f t="shared" si="268"/>
        <v>56028.51928571429</v>
      </c>
      <c r="KR114" s="3">
        <f t="shared" si="268"/>
        <v>45208.01142857143</v>
      </c>
      <c r="KS114" s="3">
        <f t="shared" si="268"/>
        <v>31029.687142857143</v>
      </c>
      <c r="KT114" s="3">
        <f t="shared" si="268"/>
        <v>23117.989999999998</v>
      </c>
      <c r="KU114" s="3">
        <f t="shared" si="268"/>
        <v>14675.644285714285</v>
      </c>
      <c r="KV114" s="3">
        <f t="shared" si="269"/>
        <v>9610.3735714285722</v>
      </c>
      <c r="KW114" s="3">
        <f t="shared" si="269"/>
        <v>4112.7528571428575</v>
      </c>
      <c r="KX114" s="3">
        <f t="shared" si="269"/>
        <v>2094.5500000000002</v>
      </c>
      <c r="KY114" s="3">
        <f t="shared" si="269"/>
        <v>667.71</v>
      </c>
      <c r="KZ114" s="3">
        <f t="shared" si="269"/>
        <v>207.04142857142855</v>
      </c>
      <c r="LA114" s="3">
        <f t="shared" si="269"/>
        <v>1.4672268907142858</v>
      </c>
      <c r="LB114" s="3">
        <f t="shared" si="269"/>
        <v>0.75438596499999999</v>
      </c>
    </row>
    <row r="115" spans="1:314">
      <c r="A115" s="7">
        <v>75</v>
      </c>
      <c r="B115" s="7">
        <v>749925</v>
      </c>
      <c r="C115" s="7">
        <v>562387505625</v>
      </c>
      <c r="D115" s="11">
        <f t="shared" si="270"/>
        <v>0</v>
      </c>
      <c r="E115" s="11">
        <f t="shared" si="271"/>
        <v>0.99990000000000001</v>
      </c>
      <c r="F115" s="11">
        <f t="shared" si="272"/>
        <v>749925</v>
      </c>
      <c r="G115" s="11">
        <f t="shared" si="273"/>
        <v>749925</v>
      </c>
      <c r="H115" s="11">
        <f t="shared" si="274"/>
        <v>0.99990000000000001</v>
      </c>
      <c r="I115" s="11">
        <f t="shared" si="275"/>
        <v>0.99990000000000001</v>
      </c>
      <c r="J115" s="1"/>
      <c r="K115" s="7">
        <v>10000</v>
      </c>
      <c r="L115" s="7">
        <v>100000000</v>
      </c>
      <c r="M115" s="1"/>
      <c r="N115" s="7">
        <v>88807996.980000004</v>
      </c>
      <c r="O115" s="7">
        <v>582578917387</v>
      </c>
      <c r="P115" s="7">
        <v>0</v>
      </c>
      <c r="Q115" s="7">
        <v>0</v>
      </c>
      <c r="R115" s="11">
        <f t="shared" si="258"/>
        <v>0</v>
      </c>
      <c r="S115" s="11">
        <f t="shared" si="276"/>
        <v>0</v>
      </c>
      <c r="T115" s="11">
        <f t="shared" si="277"/>
        <v>0</v>
      </c>
      <c r="U115" s="1"/>
      <c r="V115" s="1"/>
      <c r="W115" s="5">
        <v>0</v>
      </c>
      <c r="X115" s="5">
        <f t="shared" si="259"/>
        <v>0</v>
      </c>
      <c r="Y115" s="5">
        <f t="shared" si="260"/>
        <v>0.28937161333333333</v>
      </c>
      <c r="Z115" s="5">
        <v>0</v>
      </c>
      <c r="AA115" s="5">
        <v>0</v>
      </c>
      <c r="AB115" s="1"/>
      <c r="AC115" s="5">
        <v>217028.71</v>
      </c>
      <c r="AD115" s="1"/>
      <c r="AE115" s="1"/>
      <c r="AF115" s="5">
        <v>14.64634753</v>
      </c>
      <c r="AG115" s="12">
        <v>1.4283564814814817E-2</v>
      </c>
      <c r="AH115" s="5">
        <v>1</v>
      </c>
      <c r="AI115" s="5">
        <v>1</v>
      </c>
      <c r="AJ115" s="5">
        <v>1.08</v>
      </c>
      <c r="AK115" s="5">
        <v>1.26</v>
      </c>
      <c r="AL115" s="5">
        <v>1.36</v>
      </c>
      <c r="AM115" s="5">
        <v>2.2200000000000002</v>
      </c>
      <c r="AN115" s="5">
        <v>1.45</v>
      </c>
      <c r="AO115" s="5">
        <v>2.5499999999999998</v>
      </c>
      <c r="AP115" s="5">
        <v>1.58</v>
      </c>
      <c r="AQ115" s="5">
        <v>3.02</v>
      </c>
      <c r="AR115" s="5">
        <v>1.74</v>
      </c>
      <c r="AS115" s="5">
        <v>3.84</v>
      </c>
      <c r="AT115" s="5">
        <v>2.0299999999999998</v>
      </c>
      <c r="AU115" s="5">
        <v>5.15</v>
      </c>
      <c r="AV115" s="5">
        <v>2.33</v>
      </c>
      <c r="AW115" s="5">
        <v>7.13</v>
      </c>
      <c r="AX115" s="5">
        <v>2.91</v>
      </c>
      <c r="AY115" s="5">
        <v>11.21</v>
      </c>
      <c r="AZ115" s="5">
        <v>3.53</v>
      </c>
      <c r="BA115" s="5">
        <v>15.75</v>
      </c>
      <c r="BB115" s="5">
        <v>4.66</v>
      </c>
      <c r="BC115" s="5">
        <v>29.38</v>
      </c>
      <c r="BD115" s="5">
        <v>5.95</v>
      </c>
      <c r="BE115" s="5">
        <v>46.67</v>
      </c>
      <c r="BF115" s="5">
        <v>7.47</v>
      </c>
      <c r="BG115" s="5">
        <v>70.67</v>
      </c>
      <c r="BH115" s="5">
        <v>9.49</v>
      </c>
      <c r="BI115" s="5">
        <v>119.03</v>
      </c>
      <c r="BJ115" s="5">
        <v>13.27</v>
      </c>
      <c r="BK115" s="5">
        <v>229.11</v>
      </c>
      <c r="BL115" s="5">
        <v>16.149999999999999</v>
      </c>
      <c r="BM115" s="7">
        <v>360.35</v>
      </c>
      <c r="BN115" s="7">
        <v>25.44</v>
      </c>
      <c r="BO115" s="7">
        <v>900.28</v>
      </c>
      <c r="BP115" s="7">
        <v>36.42</v>
      </c>
      <c r="BQ115" s="7">
        <v>1748.8</v>
      </c>
      <c r="BR115" s="7">
        <v>57.94</v>
      </c>
      <c r="BS115" s="7">
        <v>4007.66</v>
      </c>
      <c r="BT115" s="7">
        <v>78.8</v>
      </c>
      <c r="BU115" s="7">
        <v>7315.2</v>
      </c>
      <c r="BV115" s="7">
        <v>124.44</v>
      </c>
      <c r="BW115" s="7">
        <v>17965.98</v>
      </c>
      <c r="BX115" s="7">
        <v>178.68</v>
      </c>
      <c r="BY115" s="7">
        <v>36283.42</v>
      </c>
      <c r="BZ115" s="7">
        <v>1160.488372</v>
      </c>
      <c r="CA115" s="7">
        <v>3854664.6979999999</v>
      </c>
      <c r="CB115" s="7">
        <v>1637</v>
      </c>
      <c r="CC115" s="7">
        <v>6902248.4239999996</v>
      </c>
      <c r="CD115" s="1"/>
      <c r="CE115" s="1"/>
      <c r="CF115" s="1"/>
      <c r="CG115" s="1"/>
      <c r="CH115" s="7">
        <v>2.16</v>
      </c>
      <c r="CI115" s="7">
        <v>7.74</v>
      </c>
      <c r="CJ115" s="7">
        <v>24.88</v>
      </c>
      <c r="CK115" s="7">
        <v>1433.06</v>
      </c>
      <c r="CL115" s="7">
        <v>55.56</v>
      </c>
      <c r="CM115" s="7">
        <v>5371.5</v>
      </c>
      <c r="CN115" s="7">
        <v>64.45</v>
      </c>
      <c r="CO115" s="7">
        <v>6632.17</v>
      </c>
      <c r="CP115" s="7">
        <v>76.84</v>
      </c>
      <c r="CQ115" s="7">
        <v>8896.56</v>
      </c>
      <c r="CR115" s="7">
        <v>90.8</v>
      </c>
      <c r="CS115" s="7">
        <v>13201.46</v>
      </c>
      <c r="CT115" s="7">
        <v>113.36</v>
      </c>
      <c r="CU115" s="7">
        <v>18905.099999999999</v>
      </c>
      <c r="CV115" s="7">
        <v>135.66</v>
      </c>
      <c r="CW115" s="7">
        <v>28100.44</v>
      </c>
      <c r="CX115" s="7">
        <v>179.15</v>
      </c>
      <c r="CY115" s="7">
        <v>46773.53</v>
      </c>
      <c r="CZ115" s="7">
        <v>225.58</v>
      </c>
      <c r="DA115" s="7">
        <v>68514.259999999995</v>
      </c>
      <c r="DB115" s="7">
        <v>310.27999999999997</v>
      </c>
      <c r="DC115" s="7">
        <v>138268.5</v>
      </c>
      <c r="DD115" s="7">
        <v>403.95</v>
      </c>
      <c r="DE115" s="7">
        <v>225523.41</v>
      </c>
      <c r="DF115" s="7">
        <v>516.63</v>
      </c>
      <c r="DG115" s="7">
        <v>351225.59</v>
      </c>
      <c r="DH115" s="7">
        <v>673.21</v>
      </c>
      <c r="DI115" s="7">
        <v>619435.85</v>
      </c>
      <c r="DJ115" s="7">
        <v>957.65</v>
      </c>
      <c r="DK115" s="7">
        <v>1214170.79</v>
      </c>
      <c r="DL115" s="7">
        <v>1175.1400000000001</v>
      </c>
      <c r="DM115" s="7">
        <v>1940779.46</v>
      </c>
      <c r="DN115" s="7">
        <v>1872.93</v>
      </c>
      <c r="DO115" s="7">
        <v>4937315.07</v>
      </c>
      <c r="DP115" s="7">
        <v>2701.8</v>
      </c>
      <c r="DQ115" s="7">
        <v>9671404.5399999991</v>
      </c>
      <c r="DR115" s="7">
        <v>4305.45</v>
      </c>
      <c r="DS115" s="7">
        <v>22195601.870000001</v>
      </c>
      <c r="DT115" s="7">
        <v>5872.58</v>
      </c>
      <c r="DU115" s="7">
        <v>40717521.079999998</v>
      </c>
      <c r="DV115" s="7">
        <v>9291.2199999999993</v>
      </c>
      <c r="DW115" s="7">
        <v>100282190.5</v>
      </c>
      <c r="DX115" s="7">
        <v>13365.53</v>
      </c>
      <c r="DY115" s="7">
        <v>203185778.59999999</v>
      </c>
      <c r="DZ115" s="7">
        <v>87001.325580000004</v>
      </c>
      <c r="EA115" s="7">
        <v>21675543099</v>
      </c>
      <c r="EB115" s="7">
        <v>122739.3333</v>
      </c>
      <c r="EC115" s="7">
        <v>38815728717</v>
      </c>
      <c r="ED115" s="11">
        <f t="shared" si="278"/>
        <v>23750784778.07151</v>
      </c>
      <c r="EE115" s="11">
        <f t="shared" si="279"/>
        <v>71899.770354840235</v>
      </c>
      <c r="EF115" s="11">
        <f t="shared" si="280"/>
        <v>173578.89624515976</v>
      </c>
      <c r="EG115" s="1"/>
      <c r="EH115" s="7">
        <v>72.218469999999996</v>
      </c>
      <c r="EI115" s="7">
        <v>92.144779999999997</v>
      </c>
      <c r="EJ115" s="7">
        <v>96.943420000000003</v>
      </c>
      <c r="EK115" s="7">
        <v>97.973190000000002</v>
      </c>
      <c r="EL115" s="7">
        <v>99.332880000000003</v>
      </c>
      <c r="EM115" s="7">
        <v>100.17153999999999</v>
      </c>
      <c r="EN115" s="7">
        <v>101.20171999999999</v>
      </c>
      <c r="EO115" s="7">
        <v>101.9742</v>
      </c>
      <c r="EP115" s="7">
        <v>103.27488</v>
      </c>
      <c r="EQ115" s="7">
        <v>104.25020000000001</v>
      </c>
      <c r="ER115" s="7">
        <v>105.24523000000001</v>
      </c>
      <c r="ES115" s="7">
        <v>106.14218</v>
      </c>
      <c r="ET115" s="7">
        <v>107.30698</v>
      </c>
      <c r="EU115" s="7">
        <v>108.46192000000001</v>
      </c>
      <c r="EV115" s="7">
        <v>109.89361</v>
      </c>
      <c r="EW115" s="7">
        <v>110.58506</v>
      </c>
      <c r="EX115" s="7">
        <v>111.57802</v>
      </c>
      <c r="EY115" s="7">
        <v>112.53095999999999</v>
      </c>
      <c r="EZ115" s="7">
        <v>114.12944</v>
      </c>
      <c r="FA115" s="7">
        <v>115.02786</v>
      </c>
      <c r="FB115" s="7">
        <v>116.22199000000001</v>
      </c>
      <c r="FC115" s="7">
        <v>116.94126</v>
      </c>
      <c r="FD115" s="7">
        <v>117.82899999999999</v>
      </c>
      <c r="FE115" s="7">
        <v>117.834</v>
      </c>
      <c r="FF115" s="1"/>
      <c r="FG115" s="7">
        <v>100</v>
      </c>
      <c r="FH115" s="7">
        <v>100</v>
      </c>
      <c r="FI115" s="7">
        <v>100</v>
      </c>
      <c r="FJ115" s="7">
        <v>100</v>
      </c>
      <c r="FK115" s="7">
        <v>100</v>
      </c>
      <c r="FL115" s="7">
        <v>100</v>
      </c>
      <c r="FM115" s="7">
        <v>100</v>
      </c>
      <c r="FN115" s="7">
        <v>100</v>
      </c>
      <c r="FO115" s="7">
        <v>100</v>
      </c>
      <c r="FP115" s="7">
        <v>100</v>
      </c>
      <c r="FQ115" s="7">
        <v>100</v>
      </c>
      <c r="FR115" s="7">
        <v>100</v>
      </c>
      <c r="FS115" s="7">
        <v>100</v>
      </c>
      <c r="FT115" s="7">
        <v>100</v>
      </c>
      <c r="FU115" s="7">
        <v>100</v>
      </c>
      <c r="FV115" s="7">
        <v>100</v>
      </c>
      <c r="FW115" s="7">
        <v>100</v>
      </c>
      <c r="FX115" s="7">
        <v>100</v>
      </c>
      <c r="FY115" s="7">
        <v>100</v>
      </c>
      <c r="FZ115" s="7">
        <v>100</v>
      </c>
      <c r="GA115" s="7">
        <v>100</v>
      </c>
      <c r="GB115" s="7">
        <v>100</v>
      </c>
      <c r="GC115" s="7">
        <v>86</v>
      </c>
      <c r="GD115" s="7">
        <v>66</v>
      </c>
      <c r="GE115" s="1"/>
      <c r="GF115" s="7">
        <v>5976105.9800000004</v>
      </c>
      <c r="GG115" s="7">
        <v>4770204.18</v>
      </c>
      <c r="GH115" s="7">
        <v>3515401.36</v>
      </c>
      <c r="GI115" s="7">
        <v>3259034.21</v>
      </c>
      <c r="GJ115" s="7">
        <v>2978759.77</v>
      </c>
      <c r="GK115" s="7">
        <v>2697985.17</v>
      </c>
      <c r="GL115" s="7">
        <v>2356732.9</v>
      </c>
      <c r="GM115" s="7">
        <v>2117723.42</v>
      </c>
      <c r="GN115" s="7">
        <v>1853375.24</v>
      </c>
      <c r="GO115" s="7">
        <v>1618278.75</v>
      </c>
      <c r="GP115" s="7">
        <v>1318168.8500000001</v>
      </c>
      <c r="GQ115" s="7">
        <v>1123355.55</v>
      </c>
      <c r="GR115" s="7">
        <v>901259.2</v>
      </c>
      <c r="GS115" s="7">
        <v>727566.03</v>
      </c>
      <c r="GT115" s="7">
        <v>499607.82</v>
      </c>
      <c r="GU115" s="7">
        <v>372392.21</v>
      </c>
      <c r="GV115" s="7">
        <v>236422.74</v>
      </c>
      <c r="GW115" s="7">
        <v>154888.97</v>
      </c>
      <c r="GX115" s="7">
        <v>66315.23</v>
      </c>
      <c r="GY115" s="7">
        <v>33781.53</v>
      </c>
      <c r="GZ115" s="7">
        <v>10757.26</v>
      </c>
      <c r="HA115" s="7">
        <v>3333.44</v>
      </c>
      <c r="HB115" s="7">
        <v>23.360465120000001</v>
      </c>
      <c r="HC115" s="7">
        <v>10.545454550000001</v>
      </c>
      <c r="HD115" s="1"/>
      <c r="HE115" s="7">
        <v>75718340.980000004</v>
      </c>
      <c r="HF115" s="7">
        <v>10756689.92</v>
      </c>
      <c r="HG115" s="7">
        <v>2131790.17</v>
      </c>
      <c r="HH115" s="7">
        <v>195819.91</v>
      </c>
      <c r="HI115" s="7">
        <v>5064.26</v>
      </c>
      <c r="HJ115" s="7">
        <v>291.74</v>
      </c>
      <c r="HK115" s="7">
        <v>0</v>
      </c>
      <c r="HL115" s="7">
        <v>0</v>
      </c>
      <c r="HM115" s="7">
        <v>0</v>
      </c>
      <c r="HN115" s="7">
        <v>0</v>
      </c>
      <c r="HO115" s="7">
        <v>0</v>
      </c>
      <c r="HP115" s="7">
        <v>0</v>
      </c>
      <c r="HQ115" s="7">
        <v>0</v>
      </c>
      <c r="HR115" s="1"/>
      <c r="HT115" s="7">
        <v>650.35823489999996</v>
      </c>
      <c r="HU115" s="7">
        <v>540793.82920000004</v>
      </c>
      <c r="HV115" s="1"/>
      <c r="HW115" s="13">
        <v>8.6805555555555559E-5</v>
      </c>
      <c r="HX115" s="13">
        <v>1.7361111111111112E-4</v>
      </c>
      <c r="HY115" s="13">
        <v>2.5347222222222221E-4</v>
      </c>
      <c r="HZ115" s="13">
        <v>3.3680555555555563E-4</v>
      </c>
      <c r="IA115" s="13">
        <v>9.4907407407407408E-4</v>
      </c>
      <c r="IB115" s="13">
        <v>7.0254629629629627E-4</v>
      </c>
      <c r="IC115" s="13">
        <v>2.4039351851851856E-3</v>
      </c>
      <c r="ID115" s="13">
        <v>1.8148148148148149E-3</v>
      </c>
      <c r="IE115" s="13">
        <v>4.6099537037037038E-3</v>
      </c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S115" s="3">
        <f t="shared" si="281"/>
        <v>2.5359366384297519E-2</v>
      </c>
      <c r="IT115">
        <f t="shared" si="282"/>
        <v>4840000</v>
      </c>
      <c r="IV115" s="3">
        <f t="shared" si="288"/>
        <v>1.4855324453479387E-2</v>
      </c>
      <c r="IW115" s="3">
        <f t="shared" si="289"/>
        <v>3.5863408315115655E-2</v>
      </c>
      <c r="IY115" s="3">
        <f t="shared" si="290"/>
        <v>1</v>
      </c>
      <c r="IZ115" s="3">
        <f t="shared" si="290"/>
        <v>1</v>
      </c>
      <c r="JA115" s="3">
        <f t="shared" si="290"/>
        <v>1</v>
      </c>
      <c r="JB115" s="3">
        <f t="shared" si="290"/>
        <v>1</v>
      </c>
      <c r="JC115" s="3">
        <f t="shared" si="290"/>
        <v>1</v>
      </c>
      <c r="JD115" s="3">
        <f t="shared" si="290"/>
        <v>1</v>
      </c>
      <c r="JE115" s="3">
        <f t="shared" si="290"/>
        <v>1</v>
      </c>
      <c r="JF115" s="3">
        <f t="shared" si="290"/>
        <v>1</v>
      </c>
      <c r="JG115" s="3">
        <f t="shared" si="290"/>
        <v>1</v>
      </c>
      <c r="JH115" s="3">
        <f t="shared" si="264"/>
        <v>1</v>
      </c>
      <c r="JI115" s="3">
        <f t="shared" si="264"/>
        <v>1</v>
      </c>
      <c r="JJ115" s="3">
        <f t="shared" si="264"/>
        <v>1</v>
      </c>
      <c r="JK115" s="3">
        <f t="shared" si="264"/>
        <v>1</v>
      </c>
      <c r="JL115" s="3">
        <f t="shared" si="264"/>
        <v>1</v>
      </c>
      <c r="JM115" s="3">
        <f t="shared" si="264"/>
        <v>1</v>
      </c>
      <c r="JN115" s="3">
        <f t="shared" si="264"/>
        <v>1</v>
      </c>
      <c r="JO115" s="3">
        <f t="shared" si="264"/>
        <v>1</v>
      </c>
      <c r="JP115" s="3">
        <f t="shared" si="264"/>
        <v>1</v>
      </c>
      <c r="JQ115" s="3">
        <f t="shared" si="264"/>
        <v>1</v>
      </c>
      <c r="JR115" s="3">
        <f t="shared" si="264"/>
        <v>1</v>
      </c>
      <c r="JS115" s="3">
        <f t="shared" si="264"/>
        <v>1</v>
      </c>
      <c r="JT115" s="3">
        <f t="shared" si="264"/>
        <v>1</v>
      </c>
      <c r="JU115" s="3">
        <f t="shared" si="264"/>
        <v>0.86</v>
      </c>
      <c r="JV115" s="3">
        <f t="shared" si="264"/>
        <v>0.66</v>
      </c>
      <c r="JW115" s="14">
        <f t="shared" si="283"/>
        <v>9.8980284879015574</v>
      </c>
      <c r="JX115" s="1">
        <f t="shared" si="265"/>
        <v>650.35823489999996</v>
      </c>
      <c r="JY115" s="1">
        <f t="shared" si="266"/>
        <v>117827.99549775652</v>
      </c>
      <c r="JZ115" s="11">
        <f t="shared" si="284"/>
        <v>558.36433320738308</v>
      </c>
      <c r="KA115" s="11">
        <f t="shared" si="285"/>
        <v>742.35213659261683</v>
      </c>
      <c r="KB115" s="3">
        <f t="shared" si="286"/>
        <v>7.4448577760984413</v>
      </c>
      <c r="KC115" s="3">
        <f t="shared" si="267"/>
        <v>8.6714431320000003</v>
      </c>
      <c r="KD115" s="3">
        <v>15</v>
      </c>
      <c r="KE115" s="3">
        <f t="shared" si="287"/>
        <v>398407.06533333339</v>
      </c>
      <c r="KF115" s="3">
        <f t="shared" si="268"/>
        <v>318013.61199999996</v>
      </c>
      <c r="KG115" s="3">
        <f t="shared" si="268"/>
        <v>234360.09066666666</v>
      </c>
      <c r="KH115" s="3">
        <f t="shared" si="268"/>
        <v>217268.94733333334</v>
      </c>
      <c r="KI115" s="3">
        <f t="shared" si="268"/>
        <v>198583.98466666666</v>
      </c>
      <c r="KJ115" s="3">
        <f t="shared" si="268"/>
        <v>179865.67799999999</v>
      </c>
      <c r="KK115" s="3">
        <f t="shared" si="268"/>
        <v>157115.52666666667</v>
      </c>
      <c r="KL115" s="3">
        <f t="shared" si="268"/>
        <v>141181.56133333332</v>
      </c>
      <c r="KM115" s="3">
        <f t="shared" si="268"/>
        <v>123558.34933333333</v>
      </c>
      <c r="KN115" s="3">
        <f t="shared" si="268"/>
        <v>107885.25</v>
      </c>
      <c r="KO115" s="3">
        <f t="shared" si="268"/>
        <v>87877.92333333334</v>
      </c>
      <c r="KP115" s="3">
        <f t="shared" si="268"/>
        <v>74890.37000000001</v>
      </c>
      <c r="KQ115" s="3">
        <f t="shared" si="268"/>
        <v>60083.946666666663</v>
      </c>
      <c r="KR115" s="3">
        <f t="shared" si="268"/>
        <v>48504.402000000002</v>
      </c>
      <c r="KS115" s="3">
        <f t="shared" si="268"/>
        <v>33307.188000000002</v>
      </c>
      <c r="KT115" s="3">
        <f t="shared" si="268"/>
        <v>24826.147333333334</v>
      </c>
      <c r="KU115" s="3">
        <f t="shared" si="268"/>
        <v>15761.516</v>
      </c>
      <c r="KV115" s="3">
        <f t="shared" si="269"/>
        <v>10325.931333333334</v>
      </c>
      <c r="KW115" s="3">
        <f t="shared" si="269"/>
        <v>4421.0153333333328</v>
      </c>
      <c r="KX115" s="3">
        <f t="shared" si="269"/>
        <v>2252.1019999999999</v>
      </c>
      <c r="KY115" s="3">
        <f t="shared" si="269"/>
        <v>717.15066666666667</v>
      </c>
      <c r="KZ115" s="3">
        <f t="shared" si="269"/>
        <v>222.22933333333333</v>
      </c>
      <c r="LA115" s="3">
        <f t="shared" si="269"/>
        <v>1.5573643413333333</v>
      </c>
      <c r="LB115" s="3">
        <f t="shared" si="269"/>
        <v>0.70303030333333338</v>
      </c>
    </row>
    <row r="116" spans="1:314">
      <c r="A116" s="7">
        <v>80</v>
      </c>
      <c r="B116" s="7">
        <v>799920</v>
      </c>
      <c r="C116" s="7">
        <v>639872006400</v>
      </c>
      <c r="D116" s="11">
        <f t="shared" si="270"/>
        <v>0</v>
      </c>
      <c r="E116" s="11">
        <f t="shared" si="271"/>
        <v>0.99990000000000001</v>
      </c>
      <c r="F116" s="11">
        <f t="shared" si="272"/>
        <v>799920</v>
      </c>
      <c r="G116" s="11">
        <f t="shared" si="273"/>
        <v>799920</v>
      </c>
      <c r="H116" s="11">
        <f t="shared" si="274"/>
        <v>0.99990000000000001</v>
      </c>
      <c r="I116" s="11">
        <f t="shared" si="275"/>
        <v>0.99990000000000001</v>
      </c>
      <c r="J116" s="1"/>
      <c r="K116" s="7">
        <v>10000</v>
      </c>
      <c r="L116" s="7">
        <v>100000000</v>
      </c>
      <c r="M116" s="1"/>
      <c r="N116" s="7">
        <v>96275345.939999998</v>
      </c>
      <c r="O116" s="7">
        <v>663308088973</v>
      </c>
      <c r="P116" s="7">
        <v>0</v>
      </c>
      <c r="Q116" s="7">
        <v>0</v>
      </c>
      <c r="R116" s="11">
        <f t="shared" si="258"/>
        <v>0</v>
      </c>
      <c r="S116" s="11">
        <f t="shared" si="276"/>
        <v>0</v>
      </c>
      <c r="T116" s="11">
        <f t="shared" si="277"/>
        <v>0</v>
      </c>
      <c r="U116" s="1"/>
      <c r="V116" s="1"/>
      <c r="W116" s="5">
        <v>0</v>
      </c>
      <c r="X116" s="5">
        <f t="shared" si="259"/>
        <v>0</v>
      </c>
      <c r="Y116" s="5">
        <f t="shared" si="260"/>
        <v>0.29375996250000003</v>
      </c>
      <c r="Z116" s="5">
        <v>0</v>
      </c>
      <c r="AA116" s="5">
        <v>0</v>
      </c>
      <c r="AB116" s="1"/>
      <c r="AC116" s="5">
        <v>235007.97</v>
      </c>
      <c r="AD116" s="1"/>
      <c r="AE116" s="1"/>
      <c r="AF116" s="5">
        <v>14.793367699999999</v>
      </c>
      <c r="AG116" s="12">
        <v>5.6203703703703702E-3</v>
      </c>
      <c r="AH116" s="5">
        <v>1</v>
      </c>
      <c r="AI116" s="5">
        <v>1</v>
      </c>
      <c r="AJ116" s="5">
        <v>1.01</v>
      </c>
      <c r="AK116" s="5">
        <v>1.03</v>
      </c>
      <c r="AL116" s="5">
        <v>1.27</v>
      </c>
      <c r="AM116" s="5">
        <v>1.93</v>
      </c>
      <c r="AN116" s="5">
        <v>1.41</v>
      </c>
      <c r="AO116" s="5">
        <v>2.4700000000000002</v>
      </c>
      <c r="AP116" s="5">
        <v>1.55</v>
      </c>
      <c r="AQ116" s="5">
        <v>2.99</v>
      </c>
      <c r="AR116" s="5">
        <v>1.76</v>
      </c>
      <c r="AS116" s="5">
        <v>3.92</v>
      </c>
      <c r="AT116" s="5">
        <v>2.17</v>
      </c>
      <c r="AU116" s="5">
        <v>6.17</v>
      </c>
      <c r="AV116" s="5">
        <v>2.4500000000000002</v>
      </c>
      <c r="AW116" s="5">
        <v>8.01</v>
      </c>
      <c r="AX116" s="5">
        <v>2.82</v>
      </c>
      <c r="AY116" s="5">
        <v>10.72</v>
      </c>
      <c r="AZ116" s="5">
        <v>3.34</v>
      </c>
      <c r="BA116" s="5">
        <v>14.9</v>
      </c>
      <c r="BB116" s="5">
        <v>4.62</v>
      </c>
      <c r="BC116" s="5">
        <v>29.4</v>
      </c>
      <c r="BD116" s="5">
        <v>5.49</v>
      </c>
      <c r="BE116" s="5">
        <v>41.09</v>
      </c>
      <c r="BF116" s="5">
        <v>7.39</v>
      </c>
      <c r="BG116" s="5">
        <v>74.61</v>
      </c>
      <c r="BH116" s="5">
        <v>8.9700000000000006</v>
      </c>
      <c r="BI116" s="5">
        <v>113.85</v>
      </c>
      <c r="BJ116" s="5">
        <v>12.35</v>
      </c>
      <c r="BK116" s="5">
        <v>222.03</v>
      </c>
      <c r="BL116" s="5">
        <v>15.69</v>
      </c>
      <c r="BM116" s="7">
        <v>358.89</v>
      </c>
      <c r="BN116" s="7">
        <v>25.92</v>
      </c>
      <c r="BO116" s="7">
        <v>911.94</v>
      </c>
      <c r="BP116" s="7">
        <v>34.090000000000003</v>
      </c>
      <c r="BQ116" s="7">
        <v>1488.81</v>
      </c>
      <c r="BR116" s="7">
        <v>56.27</v>
      </c>
      <c r="BS116" s="7">
        <v>3886.49</v>
      </c>
      <c r="BT116" s="7">
        <v>75.64</v>
      </c>
      <c r="BU116" s="7">
        <v>6858.08</v>
      </c>
      <c r="BV116" s="7">
        <v>115.32</v>
      </c>
      <c r="BW116" s="7">
        <v>15358.52</v>
      </c>
      <c r="BX116" s="7">
        <v>165.54</v>
      </c>
      <c r="BY116" s="7">
        <v>31976.98</v>
      </c>
      <c r="BZ116" s="7">
        <v>1022.258427</v>
      </c>
      <c r="CA116" s="7">
        <v>2756401.247</v>
      </c>
      <c r="CB116" s="7">
        <v>1659.7857140000001</v>
      </c>
      <c r="CC116" s="7">
        <v>7161223.3930000002</v>
      </c>
      <c r="CD116" s="1"/>
      <c r="CE116" s="1"/>
      <c r="CF116" s="1"/>
      <c r="CG116" s="1"/>
      <c r="CH116" s="7">
        <v>2.1800000000000002</v>
      </c>
      <c r="CI116" s="7">
        <v>7</v>
      </c>
      <c r="CJ116" s="7">
        <v>21.18</v>
      </c>
      <c r="CK116" s="7">
        <v>865.3</v>
      </c>
      <c r="CL116" s="7">
        <v>53.25</v>
      </c>
      <c r="CM116" s="7">
        <v>5585.79</v>
      </c>
      <c r="CN116" s="7">
        <v>66.45</v>
      </c>
      <c r="CO116" s="7">
        <v>7835.17</v>
      </c>
      <c r="CP116" s="7">
        <v>80.12</v>
      </c>
      <c r="CQ116" s="7">
        <v>10531.24</v>
      </c>
      <c r="CR116" s="7">
        <v>100.04</v>
      </c>
      <c r="CS116" s="7">
        <v>15404.98</v>
      </c>
      <c r="CT116" s="7">
        <v>133.29</v>
      </c>
      <c r="CU116" s="7">
        <v>26726.79</v>
      </c>
      <c r="CV116" s="7">
        <v>153.86000000000001</v>
      </c>
      <c r="CW116" s="7">
        <v>35843.160000000003</v>
      </c>
      <c r="CX116" s="7">
        <v>186.6</v>
      </c>
      <c r="CY116" s="7">
        <v>52588.08</v>
      </c>
      <c r="CZ116" s="7">
        <v>228.58</v>
      </c>
      <c r="DA116" s="7">
        <v>76217.52</v>
      </c>
      <c r="DB116" s="7">
        <v>331.62</v>
      </c>
      <c r="DC116" s="7">
        <v>162143.84</v>
      </c>
      <c r="DD116" s="7">
        <v>399.44</v>
      </c>
      <c r="DE116" s="7">
        <v>228400.58</v>
      </c>
      <c r="DF116" s="7">
        <v>550.99</v>
      </c>
      <c r="DG116" s="7">
        <v>430050.65</v>
      </c>
      <c r="DH116" s="7">
        <v>678.51</v>
      </c>
      <c r="DI116" s="7">
        <v>674291.31</v>
      </c>
      <c r="DJ116" s="7">
        <v>945.45</v>
      </c>
      <c r="DK116" s="7">
        <v>1337852.45</v>
      </c>
      <c r="DL116" s="7">
        <v>1207.78</v>
      </c>
      <c r="DM116" s="7">
        <v>2178410.2999999998</v>
      </c>
      <c r="DN116" s="7">
        <v>2031.45</v>
      </c>
      <c r="DO116" s="7">
        <v>5663961.79</v>
      </c>
      <c r="DP116" s="7">
        <v>2684.71</v>
      </c>
      <c r="DQ116" s="7">
        <v>9304729.4299999997</v>
      </c>
      <c r="DR116" s="7">
        <v>4459.16</v>
      </c>
      <c r="DS116" s="7">
        <v>24494147.879999999</v>
      </c>
      <c r="DT116" s="7">
        <v>6011.58</v>
      </c>
      <c r="DU116" s="7">
        <v>43416765.18</v>
      </c>
      <c r="DV116" s="7">
        <v>9186.34</v>
      </c>
      <c r="DW116" s="7">
        <v>97571520.760000005</v>
      </c>
      <c r="DX116" s="7">
        <v>13204.51</v>
      </c>
      <c r="DY116" s="7">
        <v>203665218.30000001</v>
      </c>
      <c r="DZ116" s="7">
        <v>81747.42697</v>
      </c>
      <c r="EA116" s="7">
        <v>17634296729</v>
      </c>
      <c r="EB116" s="7">
        <v>132745.30360000001</v>
      </c>
      <c r="EC116" s="7">
        <v>45820173386</v>
      </c>
      <c r="ED116" s="11">
        <f t="shared" si="278"/>
        <v>28198857758.143822</v>
      </c>
      <c r="EE116" s="11">
        <f t="shared" si="279"/>
        <v>72606.256983891246</v>
      </c>
      <c r="EF116" s="11">
        <f t="shared" si="280"/>
        <v>192884.35021610878</v>
      </c>
      <c r="EG116" s="1"/>
      <c r="EH116" s="7">
        <v>70.981999999999999</v>
      </c>
      <c r="EI116" s="7">
        <v>92.158860000000004</v>
      </c>
      <c r="EJ116" s="7">
        <v>96.78049</v>
      </c>
      <c r="EK116" s="7">
        <v>97.715919999999997</v>
      </c>
      <c r="EL116" s="7">
        <v>98.708079999999995</v>
      </c>
      <c r="EM116" s="7">
        <v>99.807400000000001</v>
      </c>
      <c r="EN116" s="7">
        <v>100.98421</v>
      </c>
      <c r="EO116" s="7">
        <v>101.96041</v>
      </c>
      <c r="EP116" s="7">
        <v>103.1876</v>
      </c>
      <c r="EQ116" s="7">
        <v>104.18661</v>
      </c>
      <c r="ER116" s="7">
        <v>105.71606</v>
      </c>
      <c r="ES116" s="7">
        <v>106.63248</v>
      </c>
      <c r="ET116" s="7">
        <v>107.9134</v>
      </c>
      <c r="EU116" s="7">
        <v>108.80081</v>
      </c>
      <c r="EV116" s="7">
        <v>109.94722</v>
      </c>
      <c r="EW116" s="7">
        <v>110.59959000000001</v>
      </c>
      <c r="EX116" s="7">
        <v>111.82904000000001</v>
      </c>
      <c r="EY116" s="7">
        <v>112.66725</v>
      </c>
      <c r="EZ116" s="7">
        <v>114.08414999999999</v>
      </c>
      <c r="FA116" s="7">
        <v>114.99075999999999</v>
      </c>
      <c r="FB116" s="7">
        <v>116.24423</v>
      </c>
      <c r="FC116" s="7">
        <v>116.92316</v>
      </c>
      <c r="FD116" s="7">
        <v>117.8287191</v>
      </c>
      <c r="FE116" s="7">
        <v>117.834</v>
      </c>
      <c r="FF116" s="1"/>
      <c r="FG116" s="7">
        <v>100</v>
      </c>
      <c r="FH116" s="7">
        <v>100</v>
      </c>
      <c r="FI116" s="7">
        <v>100</v>
      </c>
      <c r="FJ116" s="7">
        <v>100</v>
      </c>
      <c r="FK116" s="7">
        <v>100</v>
      </c>
      <c r="FL116" s="7">
        <v>100</v>
      </c>
      <c r="FM116" s="7">
        <v>100</v>
      </c>
      <c r="FN116" s="7">
        <v>100</v>
      </c>
      <c r="FO116" s="7">
        <v>100</v>
      </c>
      <c r="FP116" s="7">
        <v>100</v>
      </c>
      <c r="FQ116" s="7">
        <v>100</v>
      </c>
      <c r="FR116" s="7">
        <v>100</v>
      </c>
      <c r="FS116" s="7">
        <v>100</v>
      </c>
      <c r="FT116" s="7">
        <v>100</v>
      </c>
      <c r="FU116" s="7">
        <v>100</v>
      </c>
      <c r="FV116" s="7">
        <v>100</v>
      </c>
      <c r="FW116" s="7">
        <v>100</v>
      </c>
      <c r="FX116" s="7">
        <v>100</v>
      </c>
      <c r="FY116" s="7">
        <v>100</v>
      </c>
      <c r="FZ116" s="7">
        <v>100</v>
      </c>
      <c r="GA116" s="7">
        <v>100</v>
      </c>
      <c r="GB116" s="7">
        <v>100</v>
      </c>
      <c r="GC116" s="7">
        <v>89</v>
      </c>
      <c r="GD116" s="7">
        <v>56</v>
      </c>
      <c r="GE116" s="1"/>
      <c r="GF116" s="7">
        <v>6773849.6799999997</v>
      </c>
      <c r="GG116" s="7">
        <v>5414597.1500000004</v>
      </c>
      <c r="GH116" s="7">
        <v>3990624.18</v>
      </c>
      <c r="GI116" s="7">
        <v>3699952.79</v>
      </c>
      <c r="GJ116" s="7">
        <v>3382248.73</v>
      </c>
      <c r="GK116" s="7">
        <v>3063727.81</v>
      </c>
      <c r="GL116" s="7">
        <v>2675421.96</v>
      </c>
      <c r="GM116" s="7">
        <v>2404397.94</v>
      </c>
      <c r="GN116" s="7">
        <v>2104659.16</v>
      </c>
      <c r="GO116" s="7">
        <v>1837813.69</v>
      </c>
      <c r="GP116" s="7">
        <v>1496614.64</v>
      </c>
      <c r="GQ116" s="7">
        <v>1275583.18</v>
      </c>
      <c r="GR116" s="7">
        <v>1023728.85</v>
      </c>
      <c r="GS116" s="7">
        <v>826522.74</v>
      </c>
      <c r="GT116" s="7">
        <v>567456.93999999994</v>
      </c>
      <c r="GU116" s="7">
        <v>422988.34</v>
      </c>
      <c r="GV116" s="7">
        <v>268540.38</v>
      </c>
      <c r="GW116" s="7">
        <v>175871.48</v>
      </c>
      <c r="GX116" s="7">
        <v>75271.28</v>
      </c>
      <c r="GY116" s="7">
        <v>38312.54</v>
      </c>
      <c r="GZ116" s="7">
        <v>12170.73</v>
      </c>
      <c r="HA116" s="7">
        <v>3765.06</v>
      </c>
      <c r="HB116" s="7">
        <v>25.58426966</v>
      </c>
      <c r="HC116" s="7">
        <v>14.03571429</v>
      </c>
      <c r="HD116" s="1"/>
      <c r="HE116" s="7">
        <v>82084962.329999998</v>
      </c>
      <c r="HF116" s="7">
        <v>11661159.710000001</v>
      </c>
      <c r="HG116" s="7">
        <v>2310996.9700000002</v>
      </c>
      <c r="HH116" s="7">
        <v>212401.94</v>
      </c>
      <c r="HI116" s="7">
        <v>5439.62</v>
      </c>
      <c r="HJ116" s="7">
        <v>385.37</v>
      </c>
      <c r="HK116" s="7">
        <v>0</v>
      </c>
      <c r="HL116" s="7">
        <v>0</v>
      </c>
      <c r="HM116" s="7">
        <v>0</v>
      </c>
      <c r="HN116" s="7">
        <v>0</v>
      </c>
      <c r="HO116" s="7">
        <v>0</v>
      </c>
      <c r="HP116" s="7">
        <v>0</v>
      </c>
      <c r="HQ116" s="7">
        <v>0</v>
      </c>
      <c r="HR116" s="1"/>
      <c r="HT116" s="7">
        <v>704.87664789999997</v>
      </c>
      <c r="HU116" s="7">
        <v>706516.53040000005</v>
      </c>
      <c r="HV116" s="1"/>
      <c r="HW116" s="13">
        <v>9.4907407407407389E-5</v>
      </c>
      <c r="HX116" s="13">
        <v>2.1064814814814815E-4</v>
      </c>
      <c r="HY116" s="13">
        <v>3.0092592592592595E-4</v>
      </c>
      <c r="HZ116" s="13">
        <v>4.4675925925925921E-4</v>
      </c>
      <c r="IA116" s="13">
        <v>7.6157407407407413E-4</v>
      </c>
      <c r="IB116" s="13">
        <v>4.2708333333333335E-4</v>
      </c>
      <c r="IC116" s="13">
        <v>8.0324074074074076E-4</v>
      </c>
      <c r="ID116" s="13">
        <v>9.3750000000000007E-4</v>
      </c>
      <c r="IE116" s="13">
        <v>1.0763888888888889E-3</v>
      </c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S116" s="3">
        <f t="shared" si="281"/>
        <v>2.7426715619834712E-2</v>
      </c>
      <c r="IT116">
        <f>2*11*10*2*11*10*10*10</f>
        <v>4840000</v>
      </c>
      <c r="IV116" s="3">
        <f t="shared" si="288"/>
        <v>1.5001292765266787E-2</v>
      </c>
      <c r="IW116" s="3">
        <f t="shared" si="289"/>
        <v>3.9852138474402637E-2</v>
      </c>
      <c r="IY116" s="3">
        <f t="shared" si="290"/>
        <v>1</v>
      </c>
      <c r="IZ116" s="3">
        <f t="shared" si="290"/>
        <v>1</v>
      </c>
      <c r="JA116" s="3">
        <f t="shared" si="290"/>
        <v>1</v>
      </c>
      <c r="JB116" s="3">
        <f t="shared" si="290"/>
        <v>1</v>
      </c>
      <c r="JC116" s="3">
        <f t="shared" si="290"/>
        <v>1</v>
      </c>
      <c r="JD116" s="3">
        <f t="shared" si="290"/>
        <v>1</v>
      </c>
      <c r="JE116" s="3">
        <f t="shared" si="290"/>
        <v>1</v>
      </c>
      <c r="JF116" s="3">
        <f t="shared" si="290"/>
        <v>1</v>
      </c>
      <c r="JG116" s="3">
        <f t="shared" si="290"/>
        <v>1</v>
      </c>
      <c r="JH116" s="3">
        <f t="shared" si="264"/>
        <v>1</v>
      </c>
      <c r="JI116" s="3">
        <f t="shared" si="264"/>
        <v>1</v>
      </c>
      <c r="JJ116" s="3">
        <f t="shared" si="264"/>
        <v>1</v>
      </c>
      <c r="JK116" s="3">
        <f t="shared" si="264"/>
        <v>1</v>
      </c>
      <c r="JL116" s="3">
        <f t="shared" si="264"/>
        <v>1</v>
      </c>
      <c r="JM116" s="3">
        <f t="shared" si="264"/>
        <v>1</v>
      </c>
      <c r="JN116" s="3">
        <f t="shared" si="264"/>
        <v>1</v>
      </c>
      <c r="JO116" s="3">
        <f t="shared" si="264"/>
        <v>1</v>
      </c>
      <c r="JP116" s="3">
        <f t="shared" si="264"/>
        <v>1</v>
      </c>
      <c r="JQ116" s="3">
        <f t="shared" si="264"/>
        <v>1</v>
      </c>
      <c r="JR116" s="3">
        <f t="shared" si="264"/>
        <v>1</v>
      </c>
      <c r="JS116" s="3">
        <f t="shared" si="264"/>
        <v>1</v>
      </c>
      <c r="JT116" s="3">
        <f t="shared" si="264"/>
        <v>1</v>
      </c>
      <c r="JU116" s="3">
        <f t="shared" si="264"/>
        <v>0.89</v>
      </c>
      <c r="JV116" s="3">
        <f t="shared" si="264"/>
        <v>0.56000000000000005</v>
      </c>
      <c r="JW116" s="14">
        <f t="shared" si="283"/>
        <v>10.344897608269175</v>
      </c>
      <c r="JX116" s="1">
        <f t="shared" si="265"/>
        <v>704.87664789999997</v>
      </c>
      <c r="JY116" s="1">
        <f t="shared" si="266"/>
        <v>209665.4416452595</v>
      </c>
      <c r="JZ116" s="11">
        <f t="shared" si="284"/>
        <v>582.16148713846599</v>
      </c>
      <c r="KA116" s="11">
        <f t="shared" si="285"/>
        <v>827.59180866153395</v>
      </c>
      <c r="KB116" s="3">
        <f t="shared" si="286"/>
        <v>7.277018589230825</v>
      </c>
      <c r="KC116" s="3">
        <f t="shared" si="267"/>
        <v>8.8109580987499996</v>
      </c>
      <c r="KD116" s="3">
        <v>16</v>
      </c>
      <c r="KE116" s="3">
        <f t="shared" si="287"/>
        <v>423365.60499999998</v>
      </c>
      <c r="KF116" s="3">
        <f t="shared" si="268"/>
        <v>338412.32187500002</v>
      </c>
      <c r="KG116" s="3">
        <f t="shared" si="268"/>
        <v>249414.01125000001</v>
      </c>
      <c r="KH116" s="3">
        <f t="shared" si="268"/>
        <v>231247.049375</v>
      </c>
      <c r="KI116" s="3">
        <f t="shared" si="268"/>
        <v>211390.545625</v>
      </c>
      <c r="KJ116" s="3">
        <f t="shared" si="268"/>
        <v>191482.988125</v>
      </c>
      <c r="KK116" s="3">
        <f t="shared" si="268"/>
        <v>167213.8725</v>
      </c>
      <c r="KL116" s="3">
        <f t="shared" si="268"/>
        <v>150274.87125</v>
      </c>
      <c r="KM116" s="3">
        <f t="shared" si="268"/>
        <v>131541.19750000001</v>
      </c>
      <c r="KN116" s="3">
        <f t="shared" si="268"/>
        <v>114863.355625</v>
      </c>
      <c r="KO116" s="3">
        <f t="shared" si="268"/>
        <v>93538.414999999994</v>
      </c>
      <c r="KP116" s="3">
        <f t="shared" si="268"/>
        <v>79723.948749999996</v>
      </c>
      <c r="KQ116" s="3">
        <f t="shared" si="268"/>
        <v>63983.053124999999</v>
      </c>
      <c r="KR116" s="3">
        <f t="shared" si="268"/>
        <v>51657.671249999999</v>
      </c>
      <c r="KS116" s="3">
        <f t="shared" si="268"/>
        <v>35466.058749999997</v>
      </c>
      <c r="KT116" s="3">
        <f t="shared" si="268"/>
        <v>26436.771250000002</v>
      </c>
      <c r="KU116" s="3">
        <f t="shared" ref="KU116:KU120" si="291">GV116/$KD116</f>
        <v>16783.77375</v>
      </c>
      <c r="KV116" s="3">
        <f t="shared" si="269"/>
        <v>10991.967500000001</v>
      </c>
      <c r="KW116" s="3">
        <f t="shared" si="269"/>
        <v>4704.4549999999999</v>
      </c>
      <c r="KX116" s="3">
        <f t="shared" si="269"/>
        <v>2394.5337500000001</v>
      </c>
      <c r="KY116" s="3">
        <f t="shared" si="269"/>
        <v>760.67062499999997</v>
      </c>
      <c r="KZ116" s="3">
        <f t="shared" si="269"/>
        <v>235.31625</v>
      </c>
      <c r="LA116" s="3">
        <f t="shared" si="269"/>
        <v>1.59901685375</v>
      </c>
      <c r="LB116" s="3">
        <f t="shared" si="269"/>
        <v>0.87723214312499997</v>
      </c>
    </row>
    <row r="117" spans="1:314">
      <c r="A117" s="7">
        <v>85</v>
      </c>
      <c r="B117" s="7">
        <v>849915</v>
      </c>
      <c r="C117" s="7">
        <v>722355507225</v>
      </c>
      <c r="D117" s="11">
        <f t="shared" si="270"/>
        <v>0</v>
      </c>
      <c r="E117" s="11">
        <f t="shared" si="271"/>
        <v>0.99990000000000001</v>
      </c>
      <c r="F117" s="11">
        <f t="shared" si="272"/>
        <v>849915</v>
      </c>
      <c r="G117" s="11">
        <f t="shared" si="273"/>
        <v>849915</v>
      </c>
      <c r="H117" s="11">
        <f t="shared" si="274"/>
        <v>0.99990000000000001</v>
      </c>
      <c r="I117" s="11">
        <f t="shared" si="275"/>
        <v>0.99990000000000001</v>
      </c>
      <c r="J117" s="1"/>
      <c r="K117" s="7">
        <v>10000</v>
      </c>
      <c r="L117" s="7">
        <v>100000000</v>
      </c>
      <c r="M117" s="1"/>
      <c r="N117" s="7">
        <v>97655209.510000005</v>
      </c>
      <c r="O117" s="7">
        <v>654697572212</v>
      </c>
      <c r="P117" s="7">
        <v>0</v>
      </c>
      <c r="Q117" s="7">
        <v>0</v>
      </c>
      <c r="R117" s="11">
        <f t="shared" si="258"/>
        <v>0</v>
      </c>
      <c r="S117" s="11">
        <f t="shared" si="276"/>
        <v>0</v>
      </c>
      <c r="T117" s="11">
        <f t="shared" si="277"/>
        <v>0</v>
      </c>
      <c r="U117" s="1"/>
      <c r="V117" s="1"/>
      <c r="W117" s="5">
        <v>0</v>
      </c>
      <c r="X117" s="5">
        <f t="shared" si="259"/>
        <v>0</v>
      </c>
      <c r="Y117" s="5">
        <f t="shared" si="260"/>
        <v>0.29090895294117647</v>
      </c>
      <c r="Z117" s="5">
        <v>0</v>
      </c>
      <c r="AA117" s="5">
        <v>0</v>
      </c>
      <c r="AB117" s="1"/>
      <c r="AC117" s="5">
        <v>247272.61</v>
      </c>
      <c r="AD117" s="1"/>
      <c r="AE117" s="1"/>
      <c r="AF117" s="5">
        <v>14.584932909999999</v>
      </c>
      <c r="AG117" s="12">
        <v>1.2040509259259259E-2</v>
      </c>
      <c r="AH117" s="5">
        <v>1</v>
      </c>
      <c r="AI117" s="5">
        <v>1</v>
      </c>
      <c r="AJ117" s="5">
        <v>1.01</v>
      </c>
      <c r="AK117" s="5">
        <v>1.03</v>
      </c>
      <c r="AL117" s="5">
        <v>1.26</v>
      </c>
      <c r="AM117" s="5">
        <v>1.86</v>
      </c>
      <c r="AN117" s="5">
        <v>1.33</v>
      </c>
      <c r="AO117" s="5">
        <v>2.09</v>
      </c>
      <c r="AP117" s="5">
        <v>1.46</v>
      </c>
      <c r="AQ117" s="5">
        <v>2.58</v>
      </c>
      <c r="AR117" s="5">
        <v>1.63</v>
      </c>
      <c r="AS117" s="5">
        <v>3.29</v>
      </c>
      <c r="AT117" s="5">
        <v>2.1</v>
      </c>
      <c r="AU117" s="5">
        <v>5.76</v>
      </c>
      <c r="AV117" s="5">
        <v>2.46</v>
      </c>
      <c r="AW117" s="5">
        <v>8.26</v>
      </c>
      <c r="AX117" s="5">
        <v>3.14</v>
      </c>
      <c r="AY117" s="5">
        <v>13.34</v>
      </c>
      <c r="AZ117" s="5">
        <v>3.78</v>
      </c>
      <c r="BA117" s="5">
        <v>19.579999999999998</v>
      </c>
      <c r="BB117" s="5">
        <v>4.4400000000000004</v>
      </c>
      <c r="BC117" s="5">
        <v>26.56</v>
      </c>
      <c r="BD117" s="5">
        <v>5.05</v>
      </c>
      <c r="BE117" s="5">
        <v>33.39</v>
      </c>
      <c r="BF117" s="5">
        <v>6.96</v>
      </c>
      <c r="BG117" s="5">
        <v>70.34</v>
      </c>
      <c r="BH117" s="5">
        <v>8.76</v>
      </c>
      <c r="BI117" s="5">
        <v>108.38</v>
      </c>
      <c r="BJ117" s="5">
        <v>13.63</v>
      </c>
      <c r="BK117" s="5">
        <v>264.97000000000003</v>
      </c>
      <c r="BL117" s="5">
        <v>17.809999999999999</v>
      </c>
      <c r="BM117" s="7">
        <v>425.13</v>
      </c>
      <c r="BN117" s="7">
        <v>24.25</v>
      </c>
      <c r="BO117" s="7">
        <v>784.37</v>
      </c>
      <c r="BP117" s="7">
        <v>33.28</v>
      </c>
      <c r="BQ117" s="7">
        <v>1413.92</v>
      </c>
      <c r="BR117" s="7">
        <v>49</v>
      </c>
      <c r="BS117" s="7">
        <v>2881</v>
      </c>
      <c r="BT117" s="7">
        <v>71.489999999999995</v>
      </c>
      <c r="BU117" s="7">
        <v>5975.37</v>
      </c>
      <c r="BV117" s="7">
        <v>107.3</v>
      </c>
      <c r="BW117" s="7">
        <v>13387.52</v>
      </c>
      <c r="BX117" s="7">
        <v>159.07</v>
      </c>
      <c r="BY117" s="7">
        <v>28774.13</v>
      </c>
      <c r="BZ117" s="7">
        <v>1157.2073170000001</v>
      </c>
      <c r="CA117" s="7">
        <v>4865355.2560000001</v>
      </c>
      <c r="CB117" s="7">
        <v>1810.5254239999999</v>
      </c>
      <c r="CC117" s="7">
        <v>9461076.3220000006</v>
      </c>
      <c r="CD117" s="1"/>
      <c r="CE117" s="1"/>
      <c r="CF117" s="1"/>
      <c r="CG117" s="1"/>
      <c r="CH117" s="7">
        <v>1.81</v>
      </c>
      <c r="CI117" s="7">
        <v>4.63</v>
      </c>
      <c r="CJ117" s="7">
        <v>21.67</v>
      </c>
      <c r="CK117" s="7">
        <v>850.81</v>
      </c>
      <c r="CL117" s="7">
        <v>55.81</v>
      </c>
      <c r="CM117" s="7">
        <v>5015.3500000000004</v>
      </c>
      <c r="CN117" s="7">
        <v>63.08</v>
      </c>
      <c r="CO117" s="7">
        <v>6746.08</v>
      </c>
      <c r="CP117" s="7">
        <v>76.34</v>
      </c>
      <c r="CQ117" s="7">
        <v>9439.7000000000007</v>
      </c>
      <c r="CR117" s="7">
        <v>96.13</v>
      </c>
      <c r="CS117" s="7">
        <v>14708.57</v>
      </c>
      <c r="CT117" s="7">
        <v>132.69999999999999</v>
      </c>
      <c r="CU117" s="7">
        <v>27421.96</v>
      </c>
      <c r="CV117" s="7">
        <v>163.22</v>
      </c>
      <c r="CW117" s="7">
        <v>42263.12</v>
      </c>
      <c r="CX117" s="7">
        <v>222.89</v>
      </c>
      <c r="CY117" s="7">
        <v>75468.09</v>
      </c>
      <c r="CZ117" s="7">
        <v>276.13</v>
      </c>
      <c r="DA117" s="7">
        <v>116209.81</v>
      </c>
      <c r="DB117" s="7">
        <v>336.81</v>
      </c>
      <c r="DC117" s="7">
        <v>164573.21</v>
      </c>
      <c r="DD117" s="7">
        <v>387.49</v>
      </c>
      <c r="DE117" s="7">
        <v>207215.83</v>
      </c>
      <c r="DF117" s="7">
        <v>548.9</v>
      </c>
      <c r="DG117" s="7">
        <v>457636.66</v>
      </c>
      <c r="DH117" s="7">
        <v>703.24</v>
      </c>
      <c r="DI117" s="7">
        <v>723841.76</v>
      </c>
      <c r="DJ117" s="7">
        <v>1113.06</v>
      </c>
      <c r="DK117" s="7">
        <v>1809291.26</v>
      </c>
      <c r="DL117" s="7">
        <v>1467.56</v>
      </c>
      <c r="DM117" s="7">
        <v>2939192.82</v>
      </c>
      <c r="DN117" s="7">
        <v>2015.27</v>
      </c>
      <c r="DO117" s="7">
        <v>5491987.3700000001</v>
      </c>
      <c r="DP117" s="7">
        <v>2784.03</v>
      </c>
      <c r="DQ117" s="7">
        <v>9974016.1099999994</v>
      </c>
      <c r="DR117" s="7">
        <v>4122.1400000000003</v>
      </c>
      <c r="DS117" s="7">
        <v>20467951.059999999</v>
      </c>
      <c r="DT117" s="7">
        <v>6033.01</v>
      </c>
      <c r="DU117" s="7">
        <v>42653601.850000001</v>
      </c>
      <c r="DV117" s="7">
        <v>9076.17</v>
      </c>
      <c r="DW117" s="7">
        <v>95920580.829999998</v>
      </c>
      <c r="DX117" s="7">
        <v>13476.33</v>
      </c>
      <c r="DY117" s="7">
        <v>206709103.30000001</v>
      </c>
      <c r="DZ117" s="7">
        <v>98319.780490000005</v>
      </c>
      <c r="EA117" s="7">
        <v>35143360493</v>
      </c>
      <c r="EB117" s="7">
        <v>153852.16949999999</v>
      </c>
      <c r="EC117" s="7">
        <v>68343123917</v>
      </c>
      <c r="ED117" s="11">
        <f t="shared" si="278"/>
        <v>44672633857.143272</v>
      </c>
      <c r="EE117" s="11">
        <f t="shared" si="279"/>
        <v>80107.681005507475</v>
      </c>
      <c r="EF117" s="11">
        <f t="shared" si="280"/>
        <v>227596.6579944925</v>
      </c>
      <c r="EG117" s="1"/>
      <c r="EH117" s="7">
        <v>71.356129999999993</v>
      </c>
      <c r="EI117" s="7">
        <v>92.150549999999996</v>
      </c>
      <c r="EJ117" s="7">
        <v>97.528120000000001</v>
      </c>
      <c r="EK117" s="7">
        <v>98.239859999999993</v>
      </c>
      <c r="EL117" s="7">
        <v>99.263350000000003</v>
      </c>
      <c r="EM117" s="7">
        <v>100.05601</v>
      </c>
      <c r="EN117" s="7">
        <v>101.39887</v>
      </c>
      <c r="EO117" s="7">
        <v>102.06854</v>
      </c>
      <c r="EP117" s="7">
        <v>103.37607</v>
      </c>
      <c r="EQ117" s="7">
        <v>104.12508</v>
      </c>
      <c r="ER117" s="7">
        <v>105.47</v>
      </c>
      <c r="ES117" s="7">
        <v>106.22803999999999</v>
      </c>
      <c r="ET117" s="7">
        <v>107.26805</v>
      </c>
      <c r="EU117" s="7">
        <v>108.22147</v>
      </c>
      <c r="EV117" s="7">
        <v>109.71344000000001</v>
      </c>
      <c r="EW117" s="7">
        <v>110.71099</v>
      </c>
      <c r="EX117" s="7">
        <v>111.91391</v>
      </c>
      <c r="EY117" s="7">
        <v>112.69526</v>
      </c>
      <c r="EZ117" s="7">
        <v>114.0179</v>
      </c>
      <c r="FA117" s="7">
        <v>115.05448</v>
      </c>
      <c r="FB117" s="7">
        <v>116.14402</v>
      </c>
      <c r="FC117" s="7">
        <v>116.98576</v>
      </c>
      <c r="FD117" s="7">
        <v>117.829122</v>
      </c>
      <c r="FE117" s="7">
        <v>117.834</v>
      </c>
      <c r="FF117" s="1"/>
      <c r="FG117" s="7">
        <v>100</v>
      </c>
      <c r="FH117" s="7">
        <v>100</v>
      </c>
      <c r="FI117" s="7">
        <v>100</v>
      </c>
      <c r="FJ117" s="7">
        <v>100</v>
      </c>
      <c r="FK117" s="7">
        <v>100</v>
      </c>
      <c r="FL117" s="7">
        <v>100</v>
      </c>
      <c r="FM117" s="7">
        <v>100</v>
      </c>
      <c r="FN117" s="7">
        <v>100</v>
      </c>
      <c r="FO117" s="7">
        <v>100</v>
      </c>
      <c r="FP117" s="7">
        <v>100</v>
      </c>
      <c r="FQ117" s="7">
        <v>100</v>
      </c>
      <c r="FR117" s="7">
        <v>100</v>
      </c>
      <c r="FS117" s="7">
        <v>100</v>
      </c>
      <c r="FT117" s="7">
        <v>100</v>
      </c>
      <c r="FU117" s="7">
        <v>100</v>
      </c>
      <c r="FV117" s="7">
        <v>100</v>
      </c>
      <c r="FW117" s="7">
        <v>100</v>
      </c>
      <c r="FX117" s="7">
        <v>100</v>
      </c>
      <c r="FY117" s="7">
        <v>100</v>
      </c>
      <c r="FZ117" s="7">
        <v>100</v>
      </c>
      <c r="GA117" s="7">
        <v>100</v>
      </c>
      <c r="GB117" s="7">
        <v>100</v>
      </c>
      <c r="GC117" s="7">
        <v>82</v>
      </c>
      <c r="GD117" s="7">
        <v>59</v>
      </c>
      <c r="GE117" s="1"/>
      <c r="GF117" s="7">
        <v>7621559.9800000004</v>
      </c>
      <c r="GG117" s="7">
        <v>6105563.1299999999</v>
      </c>
      <c r="GH117" s="7">
        <v>4505071.53</v>
      </c>
      <c r="GI117" s="7">
        <v>4177677.8</v>
      </c>
      <c r="GJ117" s="7">
        <v>3819919.62</v>
      </c>
      <c r="GK117" s="7">
        <v>3461452.95</v>
      </c>
      <c r="GL117" s="7">
        <v>3023121.2</v>
      </c>
      <c r="GM117" s="7">
        <v>2717649.25</v>
      </c>
      <c r="GN117" s="7">
        <v>2379484.77</v>
      </c>
      <c r="GO117" s="7">
        <v>2078877.05</v>
      </c>
      <c r="GP117" s="7">
        <v>1693205.75</v>
      </c>
      <c r="GQ117" s="7">
        <v>1443807.68</v>
      </c>
      <c r="GR117" s="7">
        <v>1159306.26</v>
      </c>
      <c r="GS117" s="7">
        <v>936722.74</v>
      </c>
      <c r="GT117" s="7">
        <v>643248.71</v>
      </c>
      <c r="GU117" s="7">
        <v>479735.26</v>
      </c>
      <c r="GV117" s="7">
        <v>304777.77</v>
      </c>
      <c r="GW117" s="7">
        <v>199704.71</v>
      </c>
      <c r="GX117" s="7">
        <v>85421.67</v>
      </c>
      <c r="GY117" s="7">
        <v>43461.88</v>
      </c>
      <c r="GZ117" s="7">
        <v>13795.53</v>
      </c>
      <c r="HA117" s="7">
        <v>4260.26</v>
      </c>
      <c r="HB117" s="7">
        <v>31.31707317</v>
      </c>
      <c r="HC117" s="7">
        <v>14.915254239999999</v>
      </c>
      <c r="HD117" s="1"/>
      <c r="HE117" s="7">
        <v>83264833.189999998</v>
      </c>
      <c r="HF117" s="7">
        <v>11826264.789999999</v>
      </c>
      <c r="HG117" s="7">
        <v>2343240.64</v>
      </c>
      <c r="HH117" s="7">
        <v>215047.58</v>
      </c>
      <c r="HI117" s="7">
        <v>5470.32</v>
      </c>
      <c r="HJ117" s="7">
        <v>352.99</v>
      </c>
      <c r="HK117" s="7">
        <v>0</v>
      </c>
      <c r="HL117" s="7">
        <v>0</v>
      </c>
      <c r="HM117" s="7">
        <v>0</v>
      </c>
      <c r="HN117" s="7">
        <v>0</v>
      </c>
      <c r="HO117" s="7">
        <v>0</v>
      </c>
      <c r="HP117" s="7">
        <v>0</v>
      </c>
      <c r="HQ117" s="7">
        <v>0</v>
      </c>
      <c r="HR117" s="1"/>
      <c r="HT117" s="7">
        <v>722.62037199999997</v>
      </c>
      <c r="HU117" s="7">
        <v>702063.93039999995</v>
      </c>
      <c r="HV117" s="1"/>
      <c r="HW117" s="13">
        <v>9.9537037037037045E-5</v>
      </c>
      <c r="HX117" s="13">
        <v>1.7129629629629632E-4</v>
      </c>
      <c r="HY117" s="13">
        <v>2.1064814814814815E-4</v>
      </c>
      <c r="HZ117" s="13">
        <v>2.1643518518518518E-4</v>
      </c>
      <c r="IA117" s="13">
        <v>3.4259259259259263E-4</v>
      </c>
      <c r="IB117" s="13">
        <v>4.3287037037037035E-4</v>
      </c>
      <c r="IC117" s="13">
        <v>1.4618055555555556E-3</v>
      </c>
      <c r="ID117" s="13">
        <v>4.907407407407407E-4</v>
      </c>
      <c r="IE117" s="13">
        <v>7.0138888888888887E-4</v>
      </c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S117" s="3">
        <f t="shared" si="281"/>
        <v>3.178763832644628E-2</v>
      </c>
      <c r="IT117">
        <f t="shared" si="282"/>
        <v>4840000</v>
      </c>
      <c r="IV117" s="3">
        <f t="shared" si="288"/>
        <v>1.6551173761468488E-2</v>
      </c>
      <c r="IW117" s="3">
        <f t="shared" si="289"/>
        <v>4.7024102891424072E-2</v>
      </c>
      <c r="IY117" s="3">
        <f t="shared" si="290"/>
        <v>1</v>
      </c>
      <c r="IZ117" s="3">
        <f t="shared" si="290"/>
        <v>1</v>
      </c>
      <c r="JA117" s="3">
        <f t="shared" si="290"/>
        <v>1</v>
      </c>
      <c r="JB117" s="3">
        <f t="shared" si="290"/>
        <v>1</v>
      </c>
      <c r="JC117" s="3">
        <f t="shared" si="290"/>
        <v>1</v>
      </c>
      <c r="JD117" s="3">
        <f t="shared" si="290"/>
        <v>1</v>
      </c>
      <c r="JE117" s="3">
        <f t="shared" si="290"/>
        <v>1</v>
      </c>
      <c r="JF117" s="3">
        <f t="shared" si="290"/>
        <v>1</v>
      </c>
      <c r="JG117" s="3">
        <f t="shared" si="290"/>
        <v>1</v>
      </c>
      <c r="JH117" s="3">
        <f t="shared" si="264"/>
        <v>1</v>
      </c>
      <c r="JI117" s="3">
        <f t="shared" si="264"/>
        <v>1</v>
      </c>
      <c r="JJ117" s="3">
        <f t="shared" si="264"/>
        <v>1</v>
      </c>
      <c r="JK117" s="3">
        <f t="shared" si="264"/>
        <v>1</v>
      </c>
      <c r="JL117" s="3">
        <f t="shared" si="264"/>
        <v>1</v>
      </c>
      <c r="JM117" s="3">
        <f t="shared" si="264"/>
        <v>1</v>
      </c>
      <c r="JN117" s="3">
        <f t="shared" si="264"/>
        <v>1</v>
      </c>
      <c r="JO117" s="3">
        <f t="shared" si="264"/>
        <v>1</v>
      </c>
      <c r="JP117" s="3">
        <f t="shared" si="264"/>
        <v>1</v>
      </c>
      <c r="JQ117" s="3">
        <f t="shared" si="264"/>
        <v>1</v>
      </c>
      <c r="JR117" s="3">
        <f t="shared" si="264"/>
        <v>1</v>
      </c>
      <c r="JS117" s="3">
        <f t="shared" si="264"/>
        <v>1</v>
      </c>
      <c r="JT117" s="3">
        <f t="shared" si="264"/>
        <v>1</v>
      </c>
      <c r="JU117" s="3">
        <f t="shared" si="264"/>
        <v>0.82</v>
      </c>
      <c r="JV117" s="3">
        <f t="shared" si="264"/>
        <v>0.59</v>
      </c>
      <c r="JW117" s="14">
        <f t="shared" si="283"/>
        <v>9.8386636838990071</v>
      </c>
      <c r="JX117" s="1">
        <f t="shared" si="265"/>
        <v>722.62037199999997</v>
      </c>
      <c r="JY117" s="1">
        <f t="shared" si="266"/>
        <v>179883.72837058158</v>
      </c>
      <c r="JZ117" s="11">
        <f t="shared" si="284"/>
        <v>608.95433086858441</v>
      </c>
      <c r="KA117" s="11">
        <f t="shared" si="285"/>
        <v>836.28641313141554</v>
      </c>
      <c r="KB117" s="3">
        <f t="shared" si="286"/>
        <v>7.1641685984539345</v>
      </c>
      <c r="KC117" s="3">
        <f t="shared" si="267"/>
        <v>8.5014161411764704</v>
      </c>
      <c r="KD117" s="3">
        <v>17</v>
      </c>
      <c r="KE117" s="3">
        <f t="shared" si="287"/>
        <v>448327.05764705886</v>
      </c>
      <c r="KF117" s="3">
        <f t="shared" si="287"/>
        <v>359150.77235294116</v>
      </c>
      <c r="KG117" s="3">
        <f t="shared" si="287"/>
        <v>265004.20764705882</v>
      </c>
      <c r="KH117" s="3">
        <f t="shared" si="287"/>
        <v>245745.75294117647</v>
      </c>
      <c r="KI117" s="3">
        <f t="shared" si="287"/>
        <v>224701.15411764706</v>
      </c>
      <c r="KJ117" s="3">
        <f t="shared" si="287"/>
        <v>203614.8794117647</v>
      </c>
      <c r="KK117" s="3">
        <f t="shared" si="287"/>
        <v>177830.65882352943</v>
      </c>
      <c r="KL117" s="3">
        <f t="shared" si="287"/>
        <v>159861.7205882353</v>
      </c>
      <c r="KM117" s="3">
        <f t="shared" si="287"/>
        <v>139969.69235294117</v>
      </c>
      <c r="KN117" s="3">
        <f t="shared" si="287"/>
        <v>122286.88529411764</v>
      </c>
      <c r="KO117" s="3">
        <f t="shared" si="287"/>
        <v>99600.338235294112</v>
      </c>
      <c r="KP117" s="3">
        <f t="shared" si="287"/>
        <v>84929.863529411756</v>
      </c>
      <c r="KQ117" s="3">
        <f t="shared" si="287"/>
        <v>68194.485882352936</v>
      </c>
      <c r="KR117" s="3">
        <f t="shared" si="287"/>
        <v>55101.337647058826</v>
      </c>
      <c r="KS117" s="3">
        <f t="shared" si="287"/>
        <v>37838.159411764704</v>
      </c>
      <c r="KT117" s="3">
        <f t="shared" si="287"/>
        <v>28219.72117647059</v>
      </c>
      <c r="KU117" s="3">
        <f t="shared" si="291"/>
        <v>17928.104117647061</v>
      </c>
      <c r="KV117" s="3">
        <f t="shared" si="269"/>
        <v>11747.335882352942</v>
      </c>
      <c r="KW117" s="3">
        <f t="shared" si="269"/>
        <v>5024.8041176470588</v>
      </c>
      <c r="KX117" s="3">
        <f t="shared" si="269"/>
        <v>2556.5811764705882</v>
      </c>
      <c r="KY117" s="3">
        <f t="shared" si="269"/>
        <v>811.50176470588235</v>
      </c>
      <c r="KZ117" s="3">
        <f t="shared" si="269"/>
        <v>250.60352941176473</v>
      </c>
      <c r="LA117" s="3">
        <f t="shared" si="269"/>
        <v>1.8421807747058825</v>
      </c>
      <c r="LB117" s="3">
        <f t="shared" si="269"/>
        <v>0.87736789647058822</v>
      </c>
    </row>
    <row r="118" spans="1:314">
      <c r="A118" s="7">
        <v>90</v>
      </c>
      <c r="B118" s="7">
        <v>899910</v>
      </c>
      <c r="C118" s="7">
        <v>809838008100</v>
      </c>
      <c r="D118" s="11">
        <f t="shared" si="270"/>
        <v>0</v>
      </c>
      <c r="E118" s="11">
        <f t="shared" si="271"/>
        <v>0.99990000000000001</v>
      </c>
      <c r="F118" s="11">
        <f t="shared" si="272"/>
        <v>899910</v>
      </c>
      <c r="G118" s="11">
        <f t="shared" si="273"/>
        <v>899910</v>
      </c>
      <c r="H118" s="11">
        <f t="shared" si="274"/>
        <v>0.99990000000000001</v>
      </c>
      <c r="I118" s="11">
        <f t="shared" si="275"/>
        <v>0.99990000000000001</v>
      </c>
      <c r="J118" s="1"/>
      <c r="K118" s="7">
        <v>10000</v>
      </c>
      <c r="L118" s="7">
        <v>100000000</v>
      </c>
      <c r="M118" s="1"/>
      <c r="N118" s="7">
        <v>121321920</v>
      </c>
      <c r="O118" s="7">
        <v>963269290092</v>
      </c>
      <c r="P118" s="7">
        <v>0</v>
      </c>
      <c r="Q118" s="7">
        <v>0</v>
      </c>
      <c r="R118" s="11">
        <f t="shared" si="258"/>
        <v>0</v>
      </c>
      <c r="S118" s="11">
        <f t="shared" si="276"/>
        <v>0</v>
      </c>
      <c r="T118" s="11">
        <f t="shared" si="277"/>
        <v>0</v>
      </c>
      <c r="U118" s="1"/>
      <c r="V118" s="1"/>
      <c r="W118" s="5">
        <v>0</v>
      </c>
      <c r="X118" s="5">
        <f t="shared" si="259"/>
        <v>0</v>
      </c>
      <c r="Y118" s="5">
        <f t="shared" si="260"/>
        <v>0.29532802222222221</v>
      </c>
      <c r="Z118" s="5">
        <v>0</v>
      </c>
      <c r="AA118" s="5">
        <v>0</v>
      </c>
      <c r="AB118" s="1"/>
      <c r="AC118" s="5">
        <v>265795.21999999997</v>
      </c>
      <c r="AD118" s="1"/>
      <c r="AE118" s="1"/>
      <c r="AF118" s="5">
        <v>15.09298572</v>
      </c>
      <c r="AG118" s="12">
        <v>1.2055555555555555E-2</v>
      </c>
      <c r="AH118" s="5">
        <v>1</v>
      </c>
      <c r="AI118" s="5">
        <v>1</v>
      </c>
      <c r="AJ118" s="5">
        <v>1.01</v>
      </c>
      <c r="AK118" s="5">
        <v>1.03</v>
      </c>
      <c r="AL118" s="5">
        <v>1.24</v>
      </c>
      <c r="AM118" s="5">
        <v>1.74</v>
      </c>
      <c r="AN118" s="5">
        <v>1.28</v>
      </c>
      <c r="AO118" s="5">
        <v>1.86</v>
      </c>
      <c r="AP118" s="5">
        <v>1.37</v>
      </c>
      <c r="AQ118" s="5">
        <v>2.17</v>
      </c>
      <c r="AR118" s="5">
        <v>1.58</v>
      </c>
      <c r="AS118" s="5">
        <v>3</v>
      </c>
      <c r="AT118" s="5">
        <v>1.77</v>
      </c>
      <c r="AU118" s="5">
        <v>3.85</v>
      </c>
      <c r="AV118" s="5">
        <v>2.04</v>
      </c>
      <c r="AW118" s="5">
        <v>5.46</v>
      </c>
      <c r="AX118" s="5">
        <v>2.48</v>
      </c>
      <c r="AY118" s="5">
        <v>8.18</v>
      </c>
      <c r="AZ118" s="5">
        <v>3.13</v>
      </c>
      <c r="BA118" s="5">
        <v>13.19</v>
      </c>
      <c r="BB118" s="5">
        <v>3.9</v>
      </c>
      <c r="BC118" s="5">
        <v>20.7</v>
      </c>
      <c r="BD118" s="5">
        <v>5.04</v>
      </c>
      <c r="BE118" s="5">
        <v>36.26</v>
      </c>
      <c r="BF118" s="5">
        <v>6.02</v>
      </c>
      <c r="BG118" s="5">
        <v>51.72</v>
      </c>
      <c r="BH118" s="5">
        <v>7.84</v>
      </c>
      <c r="BI118" s="5">
        <v>82.74</v>
      </c>
      <c r="BJ118" s="5">
        <v>11.48</v>
      </c>
      <c r="BK118" s="5">
        <v>167.26</v>
      </c>
      <c r="BL118" s="5">
        <v>15.02</v>
      </c>
      <c r="BM118" s="7">
        <v>286.98</v>
      </c>
      <c r="BN118" s="7">
        <v>23.42</v>
      </c>
      <c r="BO118" s="7">
        <v>707.58</v>
      </c>
      <c r="BP118" s="7">
        <v>31.43</v>
      </c>
      <c r="BQ118" s="7">
        <v>1312.47</v>
      </c>
      <c r="BR118" s="7">
        <v>50.08</v>
      </c>
      <c r="BS118" s="7">
        <v>3057.62</v>
      </c>
      <c r="BT118" s="7">
        <v>67.680000000000007</v>
      </c>
      <c r="BU118" s="7">
        <v>5470.32</v>
      </c>
      <c r="BV118" s="7">
        <v>105.98</v>
      </c>
      <c r="BW118" s="7">
        <v>13688.02</v>
      </c>
      <c r="BX118" s="7">
        <v>161.94999999999999</v>
      </c>
      <c r="BY118" s="7">
        <v>31549.71</v>
      </c>
      <c r="BZ118" s="7">
        <v>1280.724138</v>
      </c>
      <c r="CA118" s="7">
        <v>4645613.943</v>
      </c>
      <c r="CB118" s="7">
        <v>2170.080645</v>
      </c>
      <c r="CC118" s="7">
        <v>11578680.08</v>
      </c>
      <c r="CD118" s="1"/>
      <c r="CE118" s="1"/>
      <c r="CF118" s="1"/>
      <c r="CG118" s="1"/>
      <c r="CH118" s="7">
        <v>2.2400000000000002</v>
      </c>
      <c r="CI118" s="7">
        <v>8.06</v>
      </c>
      <c r="CJ118" s="7">
        <v>20.57</v>
      </c>
      <c r="CK118" s="7">
        <v>818.95</v>
      </c>
      <c r="CL118" s="7">
        <v>54.08</v>
      </c>
      <c r="CM118" s="7">
        <v>4492</v>
      </c>
      <c r="CN118" s="7">
        <v>60.62</v>
      </c>
      <c r="CO118" s="7">
        <v>5538.74</v>
      </c>
      <c r="CP118" s="7">
        <v>73.38</v>
      </c>
      <c r="CQ118" s="7">
        <v>8227.48</v>
      </c>
      <c r="CR118" s="7">
        <v>96.09</v>
      </c>
      <c r="CS118" s="7">
        <v>14107.27</v>
      </c>
      <c r="CT118" s="7">
        <v>116.94</v>
      </c>
      <c r="CU118" s="7">
        <v>19675.759999999998</v>
      </c>
      <c r="CV118" s="7">
        <v>141.33000000000001</v>
      </c>
      <c r="CW118" s="7">
        <v>30499.21</v>
      </c>
      <c r="CX118" s="7">
        <v>179.68</v>
      </c>
      <c r="CY118" s="7">
        <v>49211.38</v>
      </c>
      <c r="CZ118" s="7">
        <v>236.12</v>
      </c>
      <c r="DA118" s="7">
        <v>83455.199999999997</v>
      </c>
      <c r="DB118" s="7">
        <v>307.44</v>
      </c>
      <c r="DC118" s="7">
        <v>139625.76</v>
      </c>
      <c r="DD118" s="7">
        <v>408.02</v>
      </c>
      <c r="DE118" s="7">
        <v>252376.22</v>
      </c>
      <c r="DF118" s="7">
        <v>495.14</v>
      </c>
      <c r="DG118" s="7">
        <v>369008.78</v>
      </c>
      <c r="DH118" s="7">
        <v>657.39</v>
      </c>
      <c r="DI118" s="7">
        <v>602637.35</v>
      </c>
      <c r="DJ118" s="7">
        <v>982.86</v>
      </c>
      <c r="DK118" s="7">
        <v>1253568.08</v>
      </c>
      <c r="DL118" s="7">
        <v>1303.33</v>
      </c>
      <c r="DM118" s="7">
        <v>2194540.9300000002</v>
      </c>
      <c r="DN118" s="7">
        <v>2058.65</v>
      </c>
      <c r="DO118" s="7">
        <v>5534168.0499999998</v>
      </c>
      <c r="DP118" s="7">
        <v>2781.48</v>
      </c>
      <c r="DQ118" s="7">
        <v>10380323.18</v>
      </c>
      <c r="DR118" s="7">
        <v>4462.1499999999996</v>
      </c>
      <c r="DS118" s="7">
        <v>24382206.649999999</v>
      </c>
      <c r="DT118" s="7">
        <v>6045.61</v>
      </c>
      <c r="DU118" s="7">
        <v>43762361.770000003</v>
      </c>
      <c r="DV118" s="7">
        <v>9487.59</v>
      </c>
      <c r="DW118" s="7">
        <v>109884531</v>
      </c>
      <c r="DX118" s="7">
        <v>14531.09</v>
      </c>
      <c r="DY118" s="7">
        <v>254289361.09999999</v>
      </c>
      <c r="DZ118" s="7">
        <v>115218.1379</v>
      </c>
      <c r="EA118" s="7">
        <v>37618732729</v>
      </c>
      <c r="EB118" s="7">
        <v>195261.5</v>
      </c>
      <c r="EC118" s="7">
        <v>93769361841</v>
      </c>
      <c r="ED118" s="11">
        <f t="shared" si="278"/>
        <v>55642308458.75</v>
      </c>
      <c r="EE118" s="11">
        <f t="shared" si="279"/>
        <v>114975.18611045979</v>
      </c>
      <c r="EF118" s="11">
        <f t="shared" si="280"/>
        <v>275547.81388954021</v>
      </c>
      <c r="EG118" s="1"/>
      <c r="EH118" s="7">
        <v>71.785340000000005</v>
      </c>
      <c r="EI118" s="7">
        <v>91.991320000000002</v>
      </c>
      <c r="EJ118" s="7">
        <v>97.409419999999997</v>
      </c>
      <c r="EK118" s="7">
        <v>98.514790000000005</v>
      </c>
      <c r="EL118" s="7">
        <v>99.344149999999999</v>
      </c>
      <c r="EM118" s="7">
        <v>100.79827</v>
      </c>
      <c r="EN118" s="7">
        <v>101.72914</v>
      </c>
      <c r="EO118" s="7">
        <v>102.38912000000001</v>
      </c>
      <c r="EP118" s="7">
        <v>103.32076000000001</v>
      </c>
      <c r="EQ118" s="7">
        <v>104.5115</v>
      </c>
      <c r="ER118" s="7">
        <v>105.50234</v>
      </c>
      <c r="ES118" s="7">
        <v>106.52315</v>
      </c>
      <c r="ET118" s="7">
        <v>107.36118999999999</v>
      </c>
      <c r="EU118" s="7">
        <v>108.29763</v>
      </c>
      <c r="EV118" s="7">
        <v>109.81740000000001</v>
      </c>
      <c r="EW118" s="7">
        <v>110.63849</v>
      </c>
      <c r="EX118" s="7">
        <v>111.76862</v>
      </c>
      <c r="EY118" s="7">
        <v>112.65619</v>
      </c>
      <c r="EZ118" s="7">
        <v>114.20818</v>
      </c>
      <c r="FA118" s="7">
        <v>115.05562</v>
      </c>
      <c r="FB118" s="7">
        <v>116.01151</v>
      </c>
      <c r="FC118" s="7">
        <v>116.92138</v>
      </c>
      <c r="FD118" s="7">
        <v>117.8289425</v>
      </c>
      <c r="FE118" s="7">
        <v>117.834</v>
      </c>
      <c r="FF118" s="1"/>
      <c r="FG118" s="7">
        <v>100</v>
      </c>
      <c r="FH118" s="7">
        <v>100</v>
      </c>
      <c r="FI118" s="7">
        <v>100</v>
      </c>
      <c r="FJ118" s="7">
        <v>100</v>
      </c>
      <c r="FK118" s="7">
        <v>100</v>
      </c>
      <c r="FL118" s="7">
        <v>100</v>
      </c>
      <c r="FM118" s="7">
        <v>100</v>
      </c>
      <c r="FN118" s="7">
        <v>100</v>
      </c>
      <c r="FO118" s="7">
        <v>100</v>
      </c>
      <c r="FP118" s="7">
        <v>100</v>
      </c>
      <c r="FQ118" s="7">
        <v>100</v>
      </c>
      <c r="FR118" s="7">
        <v>100</v>
      </c>
      <c r="FS118" s="7">
        <v>100</v>
      </c>
      <c r="FT118" s="7">
        <v>100</v>
      </c>
      <c r="FU118" s="7">
        <v>100</v>
      </c>
      <c r="FV118" s="7">
        <v>100</v>
      </c>
      <c r="FW118" s="7">
        <v>100</v>
      </c>
      <c r="FX118" s="7">
        <v>100</v>
      </c>
      <c r="FY118" s="7">
        <v>100</v>
      </c>
      <c r="FZ118" s="7">
        <v>100</v>
      </c>
      <c r="GA118" s="7">
        <v>100</v>
      </c>
      <c r="GB118" s="7">
        <v>100</v>
      </c>
      <c r="GC118" s="7">
        <v>87</v>
      </c>
      <c r="GD118" s="7">
        <v>62</v>
      </c>
      <c r="GE118" s="1"/>
      <c r="GF118" s="7">
        <v>8519152.3800000008</v>
      </c>
      <c r="GG118" s="7">
        <v>6834378.2199999997</v>
      </c>
      <c r="GH118" s="7">
        <v>5045033.76</v>
      </c>
      <c r="GI118" s="7">
        <v>4679016.3099999996</v>
      </c>
      <c r="GJ118" s="7">
        <v>4278534.16</v>
      </c>
      <c r="GK118" s="7">
        <v>3878175.06</v>
      </c>
      <c r="GL118" s="7">
        <v>3387170.4</v>
      </c>
      <c r="GM118" s="7">
        <v>3045520.73</v>
      </c>
      <c r="GN118" s="7">
        <v>2667011.91</v>
      </c>
      <c r="GO118" s="7">
        <v>2330938.86</v>
      </c>
      <c r="GP118" s="7">
        <v>1899006.38</v>
      </c>
      <c r="GQ118" s="7">
        <v>1619861.16</v>
      </c>
      <c r="GR118" s="7">
        <v>1301069.3600000001</v>
      </c>
      <c r="GS118" s="7">
        <v>1051695.8400000001</v>
      </c>
      <c r="GT118" s="7">
        <v>722365.81</v>
      </c>
      <c r="GU118" s="7">
        <v>538815.11</v>
      </c>
      <c r="GV118" s="7">
        <v>342197.92</v>
      </c>
      <c r="GW118" s="7">
        <v>224172.32</v>
      </c>
      <c r="GX118" s="7">
        <v>95810.66</v>
      </c>
      <c r="GY118" s="7">
        <v>48701.15</v>
      </c>
      <c r="GZ118" s="7">
        <v>15413.5</v>
      </c>
      <c r="HA118" s="7">
        <v>4750.3999999999996</v>
      </c>
      <c r="HB118" s="7">
        <v>32.862068970000003</v>
      </c>
      <c r="HC118" s="7">
        <v>15.70967742</v>
      </c>
      <c r="HD118" s="1"/>
      <c r="HE118" s="7">
        <v>103425264.40000001</v>
      </c>
      <c r="HF118" s="7">
        <v>14701169.07</v>
      </c>
      <c r="HG118" s="7">
        <v>2916337.06</v>
      </c>
      <c r="HH118" s="7">
        <v>270995.46999999997</v>
      </c>
      <c r="HI118" s="7">
        <v>7526.55</v>
      </c>
      <c r="HJ118" s="7">
        <v>627.4</v>
      </c>
      <c r="HK118" s="7">
        <v>0</v>
      </c>
      <c r="HL118" s="7">
        <v>0</v>
      </c>
      <c r="HM118" s="7">
        <v>0</v>
      </c>
      <c r="HN118" s="7">
        <v>0</v>
      </c>
      <c r="HO118" s="7">
        <v>0</v>
      </c>
      <c r="HP118" s="7">
        <v>0</v>
      </c>
      <c r="HQ118" s="7">
        <v>0</v>
      </c>
      <c r="HR118" s="1"/>
      <c r="HT118" s="7">
        <v>885.91965670000002</v>
      </c>
      <c r="HU118" s="7">
        <v>1208895.5060000001</v>
      </c>
      <c r="HV118" s="1"/>
      <c r="HW118" s="13">
        <v>1.0185185185185185E-4</v>
      </c>
      <c r="HX118" s="13">
        <v>1.3773148148148149E-4</v>
      </c>
      <c r="HY118" s="13">
        <v>3.4606481481481484E-4</v>
      </c>
      <c r="HZ118" s="13">
        <v>4.6527777777777778E-4</v>
      </c>
      <c r="IA118" s="13">
        <v>6.9212962962962967E-4</v>
      </c>
      <c r="IB118" s="13">
        <v>1.4085648148148147E-3</v>
      </c>
      <c r="IC118" s="13">
        <v>1.3148148148148147E-3</v>
      </c>
      <c r="ID118" s="13">
        <v>3.4641203703703704E-3</v>
      </c>
      <c r="IE118" s="13">
        <v>1.8009259259259261E-3</v>
      </c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S118" s="3">
        <f t="shared" si="281"/>
        <v>4.034328512396694E-2</v>
      </c>
      <c r="IT118">
        <f t="shared" si="282"/>
        <v>4840000</v>
      </c>
      <c r="IV118" s="3">
        <f t="shared" si="288"/>
        <v>2.3755203741830537E-2</v>
      </c>
      <c r="IW118" s="3">
        <f t="shared" si="289"/>
        <v>5.6931366506103351E-2</v>
      </c>
      <c r="IY118" s="3">
        <f t="shared" si="290"/>
        <v>1</v>
      </c>
      <c r="IZ118" s="3">
        <f t="shared" si="290"/>
        <v>1</v>
      </c>
      <c r="JA118" s="3">
        <f t="shared" si="290"/>
        <v>1</v>
      </c>
      <c r="JB118" s="3">
        <f t="shared" si="290"/>
        <v>1</v>
      </c>
      <c r="JC118" s="3">
        <f t="shared" si="290"/>
        <v>1</v>
      </c>
      <c r="JD118" s="3">
        <f t="shared" si="290"/>
        <v>1</v>
      </c>
      <c r="JE118" s="3">
        <f t="shared" si="290"/>
        <v>1</v>
      </c>
      <c r="JF118" s="3">
        <f t="shared" si="290"/>
        <v>1</v>
      </c>
      <c r="JG118" s="3">
        <f t="shared" si="290"/>
        <v>1</v>
      </c>
      <c r="JH118" s="3">
        <f t="shared" si="264"/>
        <v>1</v>
      </c>
      <c r="JI118" s="3">
        <f t="shared" si="264"/>
        <v>1</v>
      </c>
      <c r="JJ118" s="3">
        <f t="shared" si="264"/>
        <v>1</v>
      </c>
      <c r="JK118" s="3">
        <f t="shared" si="264"/>
        <v>1</v>
      </c>
      <c r="JL118" s="3">
        <f t="shared" si="264"/>
        <v>1</v>
      </c>
      <c r="JM118" s="3">
        <f t="shared" si="264"/>
        <v>1</v>
      </c>
      <c r="JN118" s="3">
        <f t="shared" si="264"/>
        <v>1</v>
      </c>
      <c r="JO118" s="3">
        <f t="shared" si="264"/>
        <v>1</v>
      </c>
      <c r="JP118" s="3">
        <f t="shared" si="264"/>
        <v>1</v>
      </c>
      <c r="JQ118" s="3">
        <f t="shared" si="264"/>
        <v>1</v>
      </c>
      <c r="JR118" s="3">
        <f t="shared" si="264"/>
        <v>1</v>
      </c>
      <c r="JS118" s="3">
        <f t="shared" si="264"/>
        <v>1</v>
      </c>
      <c r="JT118" s="3">
        <f t="shared" si="264"/>
        <v>1</v>
      </c>
      <c r="JU118" s="3">
        <f t="shared" si="264"/>
        <v>0.87</v>
      </c>
      <c r="JV118" s="3">
        <f t="shared" si="264"/>
        <v>0.62</v>
      </c>
      <c r="JW118" s="14">
        <f t="shared" si="283"/>
        <v>11.782635880216011</v>
      </c>
      <c r="JX118" s="1">
        <f t="shared" si="265"/>
        <v>885.91965670000002</v>
      </c>
      <c r="JY118" s="1">
        <f t="shared" si="266"/>
        <v>424041.86787255411</v>
      </c>
      <c r="JZ118" s="11">
        <f t="shared" si="284"/>
        <v>711.40208418055909</v>
      </c>
      <c r="KA118" s="11">
        <f t="shared" si="285"/>
        <v>1060.437229219441</v>
      </c>
      <c r="KB118" s="3">
        <f t="shared" si="286"/>
        <v>7.9044676020062123</v>
      </c>
      <c r="KC118" s="3">
        <f t="shared" si="267"/>
        <v>9.8435517411111118</v>
      </c>
      <c r="KD118" s="3">
        <v>18</v>
      </c>
      <c r="KE118" s="3">
        <f t="shared" si="287"/>
        <v>473286.2433333334</v>
      </c>
      <c r="KF118" s="3">
        <f t="shared" si="287"/>
        <v>379687.67888888885</v>
      </c>
      <c r="KG118" s="3">
        <f t="shared" si="287"/>
        <v>280279.65333333332</v>
      </c>
      <c r="KH118" s="3">
        <f t="shared" si="287"/>
        <v>259945.35055555555</v>
      </c>
      <c r="KI118" s="3">
        <f t="shared" si="287"/>
        <v>237696.34222222224</v>
      </c>
      <c r="KJ118" s="3">
        <f t="shared" si="287"/>
        <v>215454.17</v>
      </c>
      <c r="KK118" s="3">
        <f t="shared" si="287"/>
        <v>188176.13333333333</v>
      </c>
      <c r="KL118" s="3">
        <f t="shared" si="287"/>
        <v>169195.59611111111</v>
      </c>
      <c r="KM118" s="3">
        <f t="shared" si="287"/>
        <v>148167.32833333334</v>
      </c>
      <c r="KN118" s="3">
        <f t="shared" si="287"/>
        <v>129496.60333333333</v>
      </c>
      <c r="KO118" s="3">
        <f t="shared" si="287"/>
        <v>105500.35444444444</v>
      </c>
      <c r="KP118" s="3">
        <f t="shared" si="287"/>
        <v>89992.286666666667</v>
      </c>
      <c r="KQ118" s="3">
        <f t="shared" si="287"/>
        <v>72281.631111111114</v>
      </c>
      <c r="KR118" s="3">
        <f t="shared" si="287"/>
        <v>58427.546666666669</v>
      </c>
      <c r="KS118" s="3">
        <f t="shared" si="287"/>
        <v>40131.433888888889</v>
      </c>
      <c r="KT118" s="3">
        <f t="shared" si="287"/>
        <v>29934.172777777778</v>
      </c>
      <c r="KU118" s="3">
        <f t="shared" si="291"/>
        <v>19010.995555555553</v>
      </c>
      <c r="KV118" s="3">
        <f t="shared" si="269"/>
        <v>12454.017777777779</v>
      </c>
      <c r="KW118" s="3">
        <f t="shared" si="269"/>
        <v>5322.8144444444442</v>
      </c>
      <c r="KX118" s="3">
        <f t="shared" si="269"/>
        <v>2705.6194444444445</v>
      </c>
      <c r="KY118" s="3">
        <f t="shared" si="269"/>
        <v>856.30555555555554</v>
      </c>
      <c r="KZ118" s="3">
        <f t="shared" si="269"/>
        <v>263.9111111111111</v>
      </c>
      <c r="LA118" s="3">
        <f t="shared" si="269"/>
        <v>1.8256704983333334</v>
      </c>
      <c r="LB118" s="3">
        <f t="shared" si="269"/>
        <v>0.87275985666666667</v>
      </c>
    </row>
    <row r="119" spans="1:314">
      <c r="A119" s="7">
        <v>95</v>
      </c>
      <c r="B119" s="7">
        <v>949905</v>
      </c>
      <c r="C119" s="7">
        <v>902319509025</v>
      </c>
      <c r="D119" s="11">
        <f t="shared" si="270"/>
        <v>0</v>
      </c>
      <c r="E119" s="11">
        <f t="shared" si="271"/>
        <v>0.99990000000000001</v>
      </c>
      <c r="F119" s="11">
        <f t="shared" si="272"/>
        <v>949905</v>
      </c>
      <c r="G119" s="11">
        <f t="shared" si="273"/>
        <v>949905</v>
      </c>
      <c r="H119" s="11">
        <f t="shared" si="274"/>
        <v>0.99990000000000001</v>
      </c>
      <c r="I119" s="11">
        <f t="shared" si="275"/>
        <v>0.99990000000000001</v>
      </c>
      <c r="J119" s="1"/>
      <c r="K119" s="7">
        <v>10000</v>
      </c>
      <c r="L119" s="7">
        <v>100000000</v>
      </c>
      <c r="M119" s="1"/>
      <c r="N119" s="7">
        <v>112259834.09999999</v>
      </c>
      <c r="O119" s="7">
        <v>771107670583</v>
      </c>
      <c r="P119" s="7">
        <v>0</v>
      </c>
      <c r="Q119" s="7">
        <v>0</v>
      </c>
      <c r="R119" s="11">
        <f t="shared" si="258"/>
        <v>0</v>
      </c>
      <c r="S119" s="11">
        <f t="shared" si="276"/>
        <v>0</v>
      </c>
      <c r="T119" s="11">
        <f t="shared" si="277"/>
        <v>0</v>
      </c>
      <c r="U119" s="1"/>
      <c r="V119" s="1"/>
      <c r="W119" s="5">
        <v>0</v>
      </c>
      <c r="X119" s="5">
        <f t="shared" si="259"/>
        <v>0</v>
      </c>
      <c r="Y119" s="5">
        <f t="shared" si="260"/>
        <v>0.29240990526315785</v>
      </c>
      <c r="Z119" s="5">
        <v>0</v>
      </c>
      <c r="AA119" s="5">
        <v>0</v>
      </c>
      <c r="AB119" s="1"/>
      <c r="AC119" s="5">
        <v>277789.40999999997</v>
      </c>
      <c r="AD119" s="1"/>
      <c r="AE119" s="1"/>
      <c r="AF119" s="5">
        <v>14.81080785</v>
      </c>
      <c r="AG119" s="12">
        <v>6.0069444444444441E-3</v>
      </c>
      <c r="AH119" s="5">
        <v>1</v>
      </c>
      <c r="AI119" s="5">
        <v>1</v>
      </c>
      <c r="AJ119" s="5">
        <v>1</v>
      </c>
      <c r="AK119" s="5">
        <v>1</v>
      </c>
      <c r="AL119" s="5">
        <v>1.19</v>
      </c>
      <c r="AM119" s="5">
        <v>1.57</v>
      </c>
      <c r="AN119" s="5">
        <v>1.28</v>
      </c>
      <c r="AO119" s="5">
        <v>1.88</v>
      </c>
      <c r="AP119" s="5">
        <v>1.39</v>
      </c>
      <c r="AQ119" s="5">
        <v>2.35</v>
      </c>
      <c r="AR119" s="5">
        <v>1.58</v>
      </c>
      <c r="AS119" s="5">
        <v>3.12</v>
      </c>
      <c r="AT119" s="5">
        <v>1.81</v>
      </c>
      <c r="AU119" s="5">
        <v>4.1500000000000004</v>
      </c>
      <c r="AV119" s="5">
        <v>2.04</v>
      </c>
      <c r="AW119" s="5">
        <v>5.48</v>
      </c>
      <c r="AX119" s="5">
        <v>2.37</v>
      </c>
      <c r="AY119" s="5">
        <v>7.29</v>
      </c>
      <c r="AZ119" s="5">
        <v>2.94</v>
      </c>
      <c r="BA119" s="5">
        <v>11.72</v>
      </c>
      <c r="BB119" s="5">
        <v>4.0199999999999996</v>
      </c>
      <c r="BC119" s="5">
        <v>22.04</v>
      </c>
      <c r="BD119" s="5">
        <v>4.55</v>
      </c>
      <c r="BE119" s="5">
        <v>28.73</v>
      </c>
      <c r="BF119" s="5">
        <v>6.37</v>
      </c>
      <c r="BG119" s="5">
        <v>55.31</v>
      </c>
      <c r="BH119" s="5">
        <v>7.98</v>
      </c>
      <c r="BI119" s="5">
        <v>84.18</v>
      </c>
      <c r="BJ119" s="5">
        <v>10.93</v>
      </c>
      <c r="BK119" s="5">
        <v>160.09</v>
      </c>
      <c r="BL119" s="5">
        <v>14.03</v>
      </c>
      <c r="BM119" s="7">
        <v>259.07</v>
      </c>
      <c r="BN119" s="7">
        <v>21.43</v>
      </c>
      <c r="BO119" s="7">
        <v>601.25</v>
      </c>
      <c r="BP119" s="7">
        <v>29.39</v>
      </c>
      <c r="BQ119" s="7">
        <v>1084.17</v>
      </c>
      <c r="BR119" s="7">
        <v>50.54</v>
      </c>
      <c r="BS119" s="7">
        <v>3095.48</v>
      </c>
      <c r="BT119" s="7">
        <v>67.41</v>
      </c>
      <c r="BU119" s="7">
        <v>5306.91</v>
      </c>
      <c r="BV119" s="7">
        <v>103.8</v>
      </c>
      <c r="BW119" s="7">
        <v>12455.06</v>
      </c>
      <c r="BX119" s="7">
        <v>155.46</v>
      </c>
      <c r="BY119" s="7">
        <v>27969.34</v>
      </c>
      <c r="BZ119" s="7">
        <v>933.42857140000001</v>
      </c>
      <c r="CA119" s="7">
        <v>2811166.3960000002</v>
      </c>
      <c r="CB119" s="7">
        <v>1114.1451609999999</v>
      </c>
      <c r="CC119" s="7">
        <v>3721008.3390000002</v>
      </c>
      <c r="CD119" s="1"/>
      <c r="CE119" s="1"/>
      <c r="CF119" s="1"/>
      <c r="CG119" s="1"/>
      <c r="CH119" s="7">
        <v>2.15</v>
      </c>
      <c r="CI119" s="7">
        <v>7.33</v>
      </c>
      <c r="CJ119" s="7">
        <v>18.39</v>
      </c>
      <c r="CK119" s="7">
        <v>590.69000000000005</v>
      </c>
      <c r="CL119" s="7">
        <v>51.97</v>
      </c>
      <c r="CM119" s="7">
        <v>4629.7299999999996</v>
      </c>
      <c r="CN119" s="7">
        <v>62.58</v>
      </c>
      <c r="CO119" s="7">
        <v>6645.26</v>
      </c>
      <c r="CP119" s="7">
        <v>74.239999999999995</v>
      </c>
      <c r="CQ119" s="7">
        <v>9340.06</v>
      </c>
      <c r="CR119" s="7">
        <v>95.68</v>
      </c>
      <c r="CS119" s="7">
        <v>14981.66</v>
      </c>
      <c r="CT119" s="7">
        <v>120.35</v>
      </c>
      <c r="CU119" s="7">
        <v>22561.79</v>
      </c>
      <c r="CV119" s="7">
        <v>144.97999999999999</v>
      </c>
      <c r="CW119" s="7">
        <v>33374.980000000003</v>
      </c>
      <c r="CX119" s="7">
        <v>175.08</v>
      </c>
      <c r="CY119" s="7">
        <v>46094.52</v>
      </c>
      <c r="CZ119" s="7">
        <v>227.18</v>
      </c>
      <c r="DA119" s="7">
        <v>79430.240000000005</v>
      </c>
      <c r="DB119" s="7">
        <v>330.85</v>
      </c>
      <c r="DC119" s="7">
        <v>161657.57</v>
      </c>
      <c r="DD119" s="7">
        <v>378.3</v>
      </c>
      <c r="DE119" s="7">
        <v>213301.44</v>
      </c>
      <c r="DF119" s="7">
        <v>553</v>
      </c>
      <c r="DG119" s="7">
        <v>438817.96</v>
      </c>
      <c r="DH119" s="7">
        <v>709.19</v>
      </c>
      <c r="DI119" s="7">
        <v>686624.43</v>
      </c>
      <c r="DJ119" s="7">
        <v>989.35</v>
      </c>
      <c r="DK119" s="7">
        <v>1342874.91</v>
      </c>
      <c r="DL119" s="7">
        <v>1287.53</v>
      </c>
      <c r="DM119" s="7">
        <v>2219449.81</v>
      </c>
      <c r="DN119" s="7">
        <v>1990.15</v>
      </c>
      <c r="DO119" s="7">
        <v>5231834.59</v>
      </c>
      <c r="DP119" s="7">
        <v>2746.49</v>
      </c>
      <c r="DQ119" s="7">
        <v>9533544.8900000006</v>
      </c>
      <c r="DR119" s="7">
        <v>4753.22</v>
      </c>
      <c r="DS119" s="7">
        <v>27466078</v>
      </c>
      <c r="DT119" s="7">
        <v>6352.94</v>
      </c>
      <c r="DU119" s="7">
        <v>47234452.880000003</v>
      </c>
      <c r="DV119" s="7">
        <v>9815.68</v>
      </c>
      <c r="DW119" s="7">
        <v>111492008.3</v>
      </c>
      <c r="DX119" s="7">
        <v>14721.07</v>
      </c>
      <c r="DY119" s="7">
        <v>251059558.09999999</v>
      </c>
      <c r="DZ119" s="7">
        <v>88631.043959999995</v>
      </c>
      <c r="EA119" s="7">
        <v>25363919045</v>
      </c>
      <c r="EB119" s="7">
        <v>105794.66130000001</v>
      </c>
      <c r="EC119" s="7">
        <v>33572041875</v>
      </c>
      <c r="ED119" s="11">
        <f t="shared" si="278"/>
        <v>22379531515.418282</v>
      </c>
      <c r="EE119" s="11">
        <f t="shared" si="279"/>
        <v>54877.469331024651</v>
      </c>
      <c r="EF119" s="11">
        <f t="shared" si="280"/>
        <v>156711.85326897536</v>
      </c>
      <c r="EG119" s="1"/>
      <c r="EH119" s="7">
        <v>69.176169999999999</v>
      </c>
      <c r="EI119" s="7">
        <v>92.019409999999993</v>
      </c>
      <c r="EJ119" s="7">
        <v>97.462119999999999</v>
      </c>
      <c r="EK119" s="7">
        <v>98.335250000000002</v>
      </c>
      <c r="EL119" s="7">
        <v>99.72193</v>
      </c>
      <c r="EM119" s="7">
        <v>100.61817000000001</v>
      </c>
      <c r="EN119" s="7">
        <v>101.67219</v>
      </c>
      <c r="EO119" s="7">
        <v>102.26869000000001</v>
      </c>
      <c r="EP119" s="7">
        <v>103.53779</v>
      </c>
      <c r="EQ119" s="7">
        <v>104.28905</v>
      </c>
      <c r="ER119" s="7">
        <v>105.72159000000001</v>
      </c>
      <c r="ES119" s="7">
        <v>106.41834</v>
      </c>
      <c r="ET119" s="7">
        <v>107.53285</v>
      </c>
      <c r="EU119" s="7">
        <v>108.43098999999999</v>
      </c>
      <c r="EV119" s="7">
        <v>109.77509999999999</v>
      </c>
      <c r="EW119" s="7">
        <v>110.71055</v>
      </c>
      <c r="EX119" s="7">
        <v>111.77200000000001</v>
      </c>
      <c r="EY119" s="7">
        <v>112.83602</v>
      </c>
      <c r="EZ119" s="7">
        <v>114.14986</v>
      </c>
      <c r="FA119" s="7">
        <v>115.03657</v>
      </c>
      <c r="FB119" s="7">
        <v>116.11279</v>
      </c>
      <c r="FC119" s="7">
        <v>116.97013</v>
      </c>
      <c r="FD119" s="7">
        <v>117.8292747</v>
      </c>
      <c r="FE119" s="7">
        <v>117.834</v>
      </c>
      <c r="FF119" s="1"/>
      <c r="FG119" s="7">
        <v>100</v>
      </c>
      <c r="FH119" s="7">
        <v>100</v>
      </c>
      <c r="FI119" s="7">
        <v>100</v>
      </c>
      <c r="FJ119" s="7">
        <v>100</v>
      </c>
      <c r="FK119" s="7">
        <v>100</v>
      </c>
      <c r="FL119" s="7">
        <v>100</v>
      </c>
      <c r="FM119" s="7">
        <v>100</v>
      </c>
      <c r="FN119" s="7">
        <v>100</v>
      </c>
      <c r="FO119" s="7">
        <v>100</v>
      </c>
      <c r="FP119" s="7">
        <v>100</v>
      </c>
      <c r="FQ119" s="7">
        <v>100</v>
      </c>
      <c r="FR119" s="7">
        <v>100</v>
      </c>
      <c r="FS119" s="7">
        <v>100</v>
      </c>
      <c r="FT119" s="7">
        <v>100</v>
      </c>
      <c r="FU119" s="7">
        <v>100</v>
      </c>
      <c r="FV119" s="7">
        <v>100</v>
      </c>
      <c r="FW119" s="7">
        <v>100</v>
      </c>
      <c r="FX119" s="7">
        <v>100</v>
      </c>
      <c r="FY119" s="7">
        <v>100</v>
      </c>
      <c r="FZ119" s="7">
        <v>100</v>
      </c>
      <c r="GA119" s="7">
        <v>100</v>
      </c>
      <c r="GB119" s="7">
        <v>100</v>
      </c>
      <c r="GC119" s="7">
        <v>91</v>
      </c>
      <c r="GD119" s="7">
        <v>62</v>
      </c>
      <c r="GE119" s="1"/>
      <c r="GF119" s="7">
        <v>9466665.6400000006</v>
      </c>
      <c r="GG119" s="7">
        <v>7604296.2699999996</v>
      </c>
      <c r="GH119" s="7">
        <v>5615644.7599999998</v>
      </c>
      <c r="GI119" s="7">
        <v>5208116.38</v>
      </c>
      <c r="GJ119" s="7">
        <v>4762093.2699999996</v>
      </c>
      <c r="GK119" s="7">
        <v>4316448.07</v>
      </c>
      <c r="GL119" s="7">
        <v>3770516.17</v>
      </c>
      <c r="GM119" s="7">
        <v>3390025.57</v>
      </c>
      <c r="GN119" s="7">
        <v>2968466.98</v>
      </c>
      <c r="GO119" s="7">
        <v>2594398.2999999998</v>
      </c>
      <c r="GP119" s="7">
        <v>2114095.71</v>
      </c>
      <c r="GQ119" s="7">
        <v>1803308.8</v>
      </c>
      <c r="GR119" s="7">
        <v>1448222.03</v>
      </c>
      <c r="GS119" s="7">
        <v>1170663.3700000001</v>
      </c>
      <c r="GT119" s="7">
        <v>804346.6</v>
      </c>
      <c r="GU119" s="7">
        <v>599966.22</v>
      </c>
      <c r="GV119" s="7">
        <v>380919.53</v>
      </c>
      <c r="GW119" s="7">
        <v>249531.92</v>
      </c>
      <c r="GX119" s="7">
        <v>106687.88</v>
      </c>
      <c r="GY119" s="7">
        <v>54218.99</v>
      </c>
      <c r="GZ119" s="7">
        <v>17134.73</v>
      </c>
      <c r="HA119" s="7">
        <v>5273.22</v>
      </c>
      <c r="HB119" s="7">
        <v>35.30769231</v>
      </c>
      <c r="HC119" s="7">
        <v>17.354838709999999</v>
      </c>
      <c r="HD119" s="1"/>
      <c r="HE119" s="7">
        <v>95714314.829999998</v>
      </c>
      <c r="HF119" s="7">
        <v>13596166.35</v>
      </c>
      <c r="HG119" s="7">
        <v>2694570.85</v>
      </c>
      <c r="HH119" s="7">
        <v>247989.26</v>
      </c>
      <c r="HI119" s="7">
        <v>6363.91</v>
      </c>
      <c r="HJ119" s="7">
        <v>428.88</v>
      </c>
      <c r="HK119" s="7">
        <v>0</v>
      </c>
      <c r="HL119" s="7">
        <v>0</v>
      </c>
      <c r="HM119" s="7">
        <v>0</v>
      </c>
      <c r="HN119" s="7">
        <v>0</v>
      </c>
      <c r="HO119" s="7">
        <v>0</v>
      </c>
      <c r="HP119" s="7">
        <v>0</v>
      </c>
      <c r="HQ119" s="7">
        <v>0</v>
      </c>
      <c r="HR119" s="1"/>
      <c r="HT119" s="7">
        <v>827.9566231</v>
      </c>
      <c r="HU119" s="7">
        <v>919697.27170000004</v>
      </c>
      <c r="HV119" s="1"/>
      <c r="HW119" s="13">
        <v>1.1689814814814815E-4</v>
      </c>
      <c r="HX119" s="13">
        <v>2.8472222222222223E-4</v>
      </c>
      <c r="HY119" s="13">
        <v>2.8819444444444444E-4</v>
      </c>
      <c r="HZ119" s="13">
        <v>4.5023148148148152E-4</v>
      </c>
      <c r="IA119" s="13">
        <v>5.7175925925925927E-4</v>
      </c>
      <c r="IB119" s="13">
        <v>1.2210648148148148E-3</v>
      </c>
      <c r="IC119" s="13">
        <v>6.087962962962963E-4</v>
      </c>
      <c r="ID119" s="13">
        <v>5.6134259259259256E-4</v>
      </c>
      <c r="IE119" s="13">
        <v>1.1412037037037037E-3</v>
      </c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S119" s="3">
        <f t="shared" si="281"/>
        <v>2.1858401095041325E-2</v>
      </c>
      <c r="IT119">
        <f t="shared" si="282"/>
        <v>4840000</v>
      </c>
      <c r="IV119" s="3">
        <f t="shared" si="288"/>
        <v>1.1338320109715838E-2</v>
      </c>
      <c r="IW119" s="3">
        <f t="shared" si="289"/>
        <v>3.2378482080366811E-2</v>
      </c>
      <c r="IY119" s="3">
        <f t="shared" si="290"/>
        <v>1</v>
      </c>
      <c r="IZ119" s="3">
        <f t="shared" si="290"/>
        <v>1</v>
      </c>
      <c r="JA119" s="3">
        <f t="shared" si="290"/>
        <v>1</v>
      </c>
      <c r="JB119" s="3">
        <f t="shared" si="290"/>
        <v>1</v>
      </c>
      <c r="JC119" s="3">
        <f t="shared" si="290"/>
        <v>1</v>
      </c>
      <c r="JD119" s="3">
        <f t="shared" si="290"/>
        <v>1</v>
      </c>
      <c r="JE119" s="3">
        <f t="shared" si="290"/>
        <v>1</v>
      </c>
      <c r="JF119" s="3">
        <f t="shared" si="290"/>
        <v>1</v>
      </c>
      <c r="JG119" s="3">
        <f t="shared" si="290"/>
        <v>1</v>
      </c>
      <c r="JH119" s="3">
        <f t="shared" si="264"/>
        <v>1</v>
      </c>
      <c r="JI119" s="3">
        <f t="shared" si="264"/>
        <v>1</v>
      </c>
      <c r="JJ119" s="3">
        <f t="shared" si="264"/>
        <v>1</v>
      </c>
      <c r="JK119" s="3">
        <f t="shared" si="264"/>
        <v>1</v>
      </c>
      <c r="JL119" s="3">
        <f t="shared" si="264"/>
        <v>1</v>
      </c>
      <c r="JM119" s="3">
        <f t="shared" si="264"/>
        <v>1</v>
      </c>
      <c r="JN119" s="3">
        <f t="shared" si="264"/>
        <v>1</v>
      </c>
      <c r="JO119" s="3">
        <f t="shared" si="264"/>
        <v>1</v>
      </c>
      <c r="JP119" s="3">
        <f t="shared" si="264"/>
        <v>1</v>
      </c>
      <c r="JQ119" s="3">
        <f t="shared" si="264"/>
        <v>1</v>
      </c>
      <c r="JR119" s="3">
        <f t="shared" si="264"/>
        <v>1</v>
      </c>
      <c r="JS119" s="3">
        <f t="shared" ref="JR119:JV126" si="292">GA119/100</f>
        <v>1</v>
      </c>
      <c r="JT119" s="3">
        <f t="shared" si="292"/>
        <v>1</v>
      </c>
      <c r="JU119" s="3">
        <f t="shared" si="292"/>
        <v>0.91</v>
      </c>
      <c r="JV119" s="3">
        <f t="shared" si="292"/>
        <v>0.62</v>
      </c>
      <c r="JW119" s="14">
        <f t="shared" si="283"/>
        <v>10.080515713892051</v>
      </c>
      <c r="JX119" s="1">
        <f t="shared" si="265"/>
        <v>827.9566231</v>
      </c>
      <c r="JY119" s="1">
        <f t="shared" si="266"/>
        <v>234185.10196484462</v>
      </c>
      <c r="JZ119" s="11">
        <f t="shared" si="284"/>
        <v>698.26425338025513</v>
      </c>
      <c r="KA119" s="11">
        <f t="shared" si="285"/>
        <v>957.64899281974488</v>
      </c>
      <c r="KB119" s="3">
        <f t="shared" si="286"/>
        <v>7.3501500355816329</v>
      </c>
      <c r="KC119" s="3">
        <f t="shared" si="267"/>
        <v>8.7153328747368413</v>
      </c>
      <c r="KD119" s="3">
        <v>19</v>
      </c>
      <c r="KE119" s="3">
        <f t="shared" si="287"/>
        <v>498245.56000000006</v>
      </c>
      <c r="KF119" s="3">
        <f t="shared" si="287"/>
        <v>400226.11947368417</v>
      </c>
      <c r="KG119" s="3">
        <f t="shared" si="287"/>
        <v>295560.25052631577</v>
      </c>
      <c r="KH119" s="3">
        <f t="shared" si="287"/>
        <v>274111.3884210526</v>
      </c>
      <c r="KI119" s="3">
        <f t="shared" si="287"/>
        <v>250636.48789473681</v>
      </c>
      <c r="KJ119" s="3">
        <f t="shared" si="287"/>
        <v>227181.47736842107</v>
      </c>
      <c r="KK119" s="3">
        <f t="shared" si="287"/>
        <v>198448.21947368421</v>
      </c>
      <c r="KL119" s="3">
        <f t="shared" si="287"/>
        <v>178422.39842105261</v>
      </c>
      <c r="KM119" s="3">
        <f t="shared" si="287"/>
        <v>156235.1042105263</v>
      </c>
      <c r="KN119" s="3">
        <f t="shared" si="287"/>
        <v>136547.27894736841</v>
      </c>
      <c r="KO119" s="3">
        <f t="shared" si="287"/>
        <v>111268.19526315789</v>
      </c>
      <c r="KP119" s="3">
        <f t="shared" si="287"/>
        <v>94910.989473684211</v>
      </c>
      <c r="KQ119" s="3">
        <f t="shared" si="287"/>
        <v>76222.212105263156</v>
      </c>
      <c r="KR119" s="3">
        <f t="shared" si="287"/>
        <v>61613.861578947377</v>
      </c>
      <c r="KS119" s="3">
        <f t="shared" si="287"/>
        <v>42334.031578947368</v>
      </c>
      <c r="KT119" s="3">
        <f t="shared" si="287"/>
        <v>31577.169473684207</v>
      </c>
      <c r="KU119" s="3">
        <f t="shared" si="291"/>
        <v>20048.396315789476</v>
      </c>
      <c r="KV119" s="3">
        <f t="shared" si="269"/>
        <v>13133.258947368422</v>
      </c>
      <c r="KW119" s="3">
        <f t="shared" si="269"/>
        <v>5615.1515789473688</v>
      </c>
      <c r="KX119" s="3">
        <f t="shared" si="269"/>
        <v>2853.6310526315788</v>
      </c>
      <c r="KY119" s="3">
        <f t="shared" si="269"/>
        <v>901.82789473684204</v>
      </c>
      <c r="KZ119" s="3">
        <f t="shared" si="269"/>
        <v>277.53789473684213</v>
      </c>
      <c r="LA119" s="3">
        <f t="shared" si="269"/>
        <v>1.8582995952631578</v>
      </c>
      <c r="LB119" s="3">
        <f t="shared" si="269"/>
        <v>0.91341256368421053</v>
      </c>
    </row>
    <row r="120" spans="1:314">
      <c r="A120" s="7">
        <v>100</v>
      </c>
      <c r="B120" s="7">
        <v>999900</v>
      </c>
      <c r="C120" s="7">
        <v>999800010000</v>
      </c>
      <c r="D120" s="11">
        <f t="shared" si="270"/>
        <v>0</v>
      </c>
      <c r="E120" s="11">
        <f t="shared" si="271"/>
        <v>0.99990000000000001</v>
      </c>
      <c r="F120" s="11">
        <f t="shared" si="272"/>
        <v>999900</v>
      </c>
      <c r="G120" s="11">
        <f t="shared" si="273"/>
        <v>999900</v>
      </c>
      <c r="H120" s="11">
        <f t="shared" si="274"/>
        <v>0.99990000000000001</v>
      </c>
      <c r="I120" s="11">
        <f t="shared" si="275"/>
        <v>0.99990000000000001</v>
      </c>
      <c r="J120" s="1"/>
      <c r="K120" s="7">
        <v>10000</v>
      </c>
      <c r="L120" s="7">
        <v>100000000</v>
      </c>
      <c r="M120" s="1"/>
      <c r="N120" s="7">
        <v>108194383.09999999</v>
      </c>
      <c r="O120" s="7">
        <v>711453092536</v>
      </c>
      <c r="P120" s="7">
        <v>0</v>
      </c>
      <c r="Q120" s="7">
        <v>0</v>
      </c>
      <c r="R120" s="11">
        <f t="shared" si="258"/>
        <v>0</v>
      </c>
      <c r="S120" s="11">
        <f t="shared" si="276"/>
        <v>0</v>
      </c>
      <c r="T120" s="11">
        <f t="shared" si="277"/>
        <v>0</v>
      </c>
      <c r="U120" s="1"/>
      <c r="V120" s="1"/>
      <c r="W120" s="5">
        <v>0</v>
      </c>
      <c r="X120" s="5">
        <f t="shared" si="259"/>
        <v>0</v>
      </c>
      <c r="Y120" s="5">
        <f t="shared" si="260"/>
        <v>0.29368758</v>
      </c>
      <c r="Z120" s="5">
        <v>0</v>
      </c>
      <c r="AA120" s="5">
        <v>0</v>
      </c>
      <c r="AB120" s="1"/>
      <c r="AC120" s="5">
        <v>293687.58</v>
      </c>
      <c r="AD120" s="1"/>
      <c r="AE120" s="1"/>
      <c r="AF120" s="5">
        <v>14.795102330000001</v>
      </c>
      <c r="AG120" s="12">
        <v>1.8674768518518518E-2</v>
      </c>
      <c r="AH120" s="5">
        <v>1</v>
      </c>
      <c r="AI120" s="5">
        <v>1</v>
      </c>
      <c r="AJ120" s="5">
        <v>1.01</v>
      </c>
      <c r="AK120" s="5">
        <v>1.03</v>
      </c>
      <c r="AL120" s="5">
        <v>1.24</v>
      </c>
      <c r="AM120" s="5">
        <v>1.74</v>
      </c>
      <c r="AN120" s="5">
        <v>1.36</v>
      </c>
      <c r="AO120" s="5">
        <v>2.16</v>
      </c>
      <c r="AP120" s="5">
        <v>1.52</v>
      </c>
      <c r="AQ120" s="5">
        <v>2.74</v>
      </c>
      <c r="AR120" s="5">
        <v>1.72</v>
      </c>
      <c r="AS120" s="5">
        <v>3.54</v>
      </c>
      <c r="AT120" s="5">
        <v>1.92</v>
      </c>
      <c r="AU120" s="5">
        <v>4.5</v>
      </c>
      <c r="AV120" s="5">
        <v>2.27</v>
      </c>
      <c r="AW120" s="5">
        <v>6.61</v>
      </c>
      <c r="AX120" s="5">
        <v>2.56</v>
      </c>
      <c r="AY120" s="5">
        <v>8.5399999999999991</v>
      </c>
      <c r="AZ120" s="5">
        <v>2.89</v>
      </c>
      <c r="BA120" s="5">
        <v>11.07</v>
      </c>
      <c r="BB120" s="5">
        <v>3.69</v>
      </c>
      <c r="BC120" s="5">
        <v>18.05</v>
      </c>
      <c r="BD120" s="5">
        <v>4.51</v>
      </c>
      <c r="BE120" s="5">
        <v>27.75</v>
      </c>
      <c r="BF120" s="5">
        <v>6.04</v>
      </c>
      <c r="BG120" s="5">
        <v>53.72</v>
      </c>
      <c r="BH120" s="5">
        <v>7.51</v>
      </c>
      <c r="BI120" s="5">
        <v>80.510000000000005</v>
      </c>
      <c r="BJ120" s="5">
        <v>11.15</v>
      </c>
      <c r="BK120" s="5">
        <v>175.37</v>
      </c>
      <c r="BL120" s="5">
        <v>14.61</v>
      </c>
      <c r="BM120" s="7">
        <v>298.25</v>
      </c>
      <c r="BN120" s="7">
        <v>21.69</v>
      </c>
      <c r="BO120" s="7">
        <v>650.19000000000005</v>
      </c>
      <c r="BP120" s="7">
        <v>28.79</v>
      </c>
      <c r="BQ120" s="7">
        <v>1107.3699999999999</v>
      </c>
      <c r="BR120" s="7">
        <v>44.63</v>
      </c>
      <c r="BS120" s="7">
        <v>2704.03</v>
      </c>
      <c r="BT120" s="7">
        <v>60.32</v>
      </c>
      <c r="BU120" s="7">
        <v>4761.9399999999996</v>
      </c>
      <c r="BV120" s="7">
        <v>106.69</v>
      </c>
      <c r="BW120" s="7">
        <v>13766.77</v>
      </c>
      <c r="BX120" s="7">
        <v>166.7</v>
      </c>
      <c r="BY120" s="7">
        <v>30934.54</v>
      </c>
      <c r="BZ120" s="7">
        <v>842.11494249999998</v>
      </c>
      <c r="CA120" s="7">
        <v>1698781.1259999999</v>
      </c>
      <c r="CB120" s="7">
        <v>1507.4</v>
      </c>
      <c r="CC120" s="7">
        <v>6591424.9000000004</v>
      </c>
      <c r="CD120" s="1"/>
      <c r="CE120" s="1"/>
      <c r="CF120" s="1"/>
      <c r="CG120" s="1"/>
      <c r="CH120" s="7">
        <v>2.16</v>
      </c>
      <c r="CI120" s="7">
        <v>7.84</v>
      </c>
      <c r="CJ120" s="7">
        <v>19.47</v>
      </c>
      <c r="CK120" s="7">
        <v>804.41</v>
      </c>
      <c r="CL120" s="7">
        <v>56.93</v>
      </c>
      <c r="CM120" s="7">
        <v>6137.83</v>
      </c>
      <c r="CN120" s="7">
        <v>73.819999999999993</v>
      </c>
      <c r="CO120" s="7">
        <v>9465.06</v>
      </c>
      <c r="CP120" s="7">
        <v>88.42</v>
      </c>
      <c r="CQ120" s="7">
        <v>12996.06</v>
      </c>
      <c r="CR120" s="7">
        <v>110.72</v>
      </c>
      <c r="CS120" s="7">
        <v>18385.8</v>
      </c>
      <c r="CT120" s="7">
        <v>131.56</v>
      </c>
      <c r="CU120" s="7">
        <v>25953.84</v>
      </c>
      <c r="CV120" s="7">
        <v>168.87</v>
      </c>
      <c r="CW120" s="7">
        <v>43928.63</v>
      </c>
      <c r="CX120" s="7">
        <v>201.24</v>
      </c>
      <c r="CY120" s="7">
        <v>61156.52</v>
      </c>
      <c r="CZ120" s="7">
        <v>233.97</v>
      </c>
      <c r="DA120" s="7">
        <v>83388.81</v>
      </c>
      <c r="DB120" s="7">
        <v>316.57</v>
      </c>
      <c r="DC120" s="7">
        <v>145831.07</v>
      </c>
      <c r="DD120" s="7">
        <v>396.24</v>
      </c>
      <c r="DE120" s="7">
        <v>228812.92</v>
      </c>
      <c r="DF120" s="7">
        <v>548.47</v>
      </c>
      <c r="DG120" s="7">
        <v>474682.59</v>
      </c>
      <c r="DH120" s="7">
        <v>696.13</v>
      </c>
      <c r="DI120" s="7">
        <v>728429.69</v>
      </c>
      <c r="DJ120" s="7">
        <v>1067.94</v>
      </c>
      <c r="DK120" s="7">
        <v>1654796.66</v>
      </c>
      <c r="DL120" s="7">
        <v>1408.77</v>
      </c>
      <c r="DM120" s="7">
        <v>2830131.21</v>
      </c>
      <c r="DN120" s="7">
        <v>2115.0500000000002</v>
      </c>
      <c r="DO120" s="7">
        <v>6271495.5300000003</v>
      </c>
      <c r="DP120" s="7">
        <v>2826.45</v>
      </c>
      <c r="DQ120" s="7">
        <v>10790390.27</v>
      </c>
      <c r="DR120" s="7">
        <v>4411.83</v>
      </c>
      <c r="DS120" s="7">
        <v>26581746.469999999</v>
      </c>
      <c r="DT120" s="7">
        <v>5984.52</v>
      </c>
      <c r="DU120" s="7">
        <v>47074481.780000001</v>
      </c>
      <c r="DV120" s="7">
        <v>10620.42</v>
      </c>
      <c r="DW120" s="7">
        <v>136610041.19999999</v>
      </c>
      <c r="DX120" s="7">
        <v>16622.669999999998</v>
      </c>
      <c r="DY120" s="7">
        <v>307752551.89999998</v>
      </c>
      <c r="DZ120" s="7">
        <v>84164.344830000002</v>
      </c>
      <c r="EA120" s="7">
        <v>16980402684</v>
      </c>
      <c r="EB120" s="7">
        <v>150691.3333</v>
      </c>
      <c r="EC120" s="7">
        <v>65901902358</v>
      </c>
      <c r="ED120" s="11">
        <f t="shared" si="278"/>
        <v>43194024426.268311</v>
      </c>
      <c r="EE120" s="11">
        <f t="shared" si="279"/>
        <v>78784.360870428471</v>
      </c>
      <c r="EF120" s="11">
        <f t="shared" si="280"/>
        <v>222598.30572957153</v>
      </c>
      <c r="EG120" s="1"/>
      <c r="EH120" s="7">
        <v>71.683970000000002</v>
      </c>
      <c r="EI120" s="7">
        <v>92.525059999999996</v>
      </c>
      <c r="EJ120" s="7">
        <v>96.93526</v>
      </c>
      <c r="EK120" s="7">
        <v>98.319500000000005</v>
      </c>
      <c r="EL120" s="7">
        <v>99.497349999999997</v>
      </c>
      <c r="EM120" s="7">
        <v>100.58516</v>
      </c>
      <c r="EN120" s="7">
        <v>101.51042</v>
      </c>
      <c r="EO120" s="7">
        <v>102.49786</v>
      </c>
      <c r="EP120" s="7">
        <v>103.73611</v>
      </c>
      <c r="EQ120" s="7">
        <v>104.53745000000001</v>
      </c>
      <c r="ER120" s="7">
        <v>105.70825000000001</v>
      </c>
      <c r="ES120" s="7">
        <v>106.52712</v>
      </c>
      <c r="ET120" s="7">
        <v>107.74306</v>
      </c>
      <c r="EU120" s="7">
        <v>108.42095999999999</v>
      </c>
      <c r="EV120" s="7">
        <v>109.85866</v>
      </c>
      <c r="EW120" s="7">
        <v>110.96138999999999</v>
      </c>
      <c r="EX120" s="7">
        <v>112.12839</v>
      </c>
      <c r="EY120" s="7">
        <v>113.04273999999999</v>
      </c>
      <c r="EZ120" s="7">
        <v>114.17333000000001</v>
      </c>
      <c r="FA120" s="7">
        <v>114.83923</v>
      </c>
      <c r="FB120" s="7">
        <v>115.98134</v>
      </c>
      <c r="FC120" s="7">
        <v>116.95986000000001</v>
      </c>
      <c r="FD120" s="7">
        <v>117.8294023</v>
      </c>
      <c r="FE120" s="7">
        <v>117.834</v>
      </c>
      <c r="FF120" s="1"/>
      <c r="FG120" s="7">
        <v>100</v>
      </c>
      <c r="FH120" s="7">
        <v>100</v>
      </c>
      <c r="FI120" s="7">
        <v>100</v>
      </c>
      <c r="FJ120" s="7">
        <v>100</v>
      </c>
      <c r="FK120" s="7">
        <v>100</v>
      </c>
      <c r="FL120" s="7">
        <v>100</v>
      </c>
      <c r="FM120" s="7">
        <v>100</v>
      </c>
      <c r="FN120" s="7">
        <v>100</v>
      </c>
      <c r="FO120" s="7">
        <v>100</v>
      </c>
      <c r="FP120" s="7">
        <v>100</v>
      </c>
      <c r="FQ120" s="7">
        <v>100</v>
      </c>
      <c r="FR120" s="7">
        <v>100</v>
      </c>
      <c r="FS120" s="7">
        <v>100</v>
      </c>
      <c r="FT120" s="7">
        <v>100</v>
      </c>
      <c r="FU120" s="7">
        <v>100</v>
      </c>
      <c r="FV120" s="7">
        <v>100</v>
      </c>
      <c r="FW120" s="7">
        <v>100</v>
      </c>
      <c r="FX120" s="7">
        <v>100</v>
      </c>
      <c r="FY120" s="7">
        <v>100</v>
      </c>
      <c r="FZ120" s="7">
        <v>100</v>
      </c>
      <c r="GA120" s="7">
        <v>100</v>
      </c>
      <c r="GB120" s="7">
        <v>100</v>
      </c>
      <c r="GC120" s="7">
        <v>87</v>
      </c>
      <c r="GD120" s="7">
        <v>60</v>
      </c>
      <c r="GE120" s="1"/>
      <c r="GF120" s="7">
        <v>10464156.310000001</v>
      </c>
      <c r="GG120" s="7">
        <v>8419010.4499999993</v>
      </c>
      <c r="GH120" s="7">
        <v>6223215.2699999996</v>
      </c>
      <c r="GI120" s="7">
        <v>5771987.9299999997</v>
      </c>
      <c r="GJ120" s="7">
        <v>5278301.1100000003</v>
      </c>
      <c r="GK120" s="7">
        <v>4784509.12</v>
      </c>
      <c r="GL120" s="7">
        <v>4181012.07</v>
      </c>
      <c r="GM120" s="7">
        <v>3759429.62</v>
      </c>
      <c r="GN120" s="7">
        <v>3292247.87</v>
      </c>
      <c r="GO120" s="7">
        <v>2877569.72</v>
      </c>
      <c r="GP120" s="7">
        <v>2345850.15</v>
      </c>
      <c r="GQ120" s="7">
        <v>2001253.72</v>
      </c>
      <c r="GR120" s="7">
        <v>1607103.81</v>
      </c>
      <c r="GS120" s="7">
        <v>1299098.6399999999</v>
      </c>
      <c r="GT120" s="7">
        <v>892903.33</v>
      </c>
      <c r="GU120" s="7">
        <v>665981</v>
      </c>
      <c r="GV120" s="7">
        <v>422526.9</v>
      </c>
      <c r="GW120" s="7">
        <v>276695.46999999997</v>
      </c>
      <c r="GX120" s="7">
        <v>118270.17</v>
      </c>
      <c r="GY120" s="7">
        <v>60042.45</v>
      </c>
      <c r="GZ120" s="7">
        <v>18910.52</v>
      </c>
      <c r="HA120" s="7">
        <v>5806.68</v>
      </c>
      <c r="HB120" s="7">
        <v>40.287356320000001</v>
      </c>
      <c r="HC120" s="7">
        <v>19.55</v>
      </c>
      <c r="HD120" s="1"/>
      <c r="HE120" s="7">
        <v>92258995.439999998</v>
      </c>
      <c r="HF120" s="7">
        <v>13098155.02</v>
      </c>
      <c r="HG120" s="7">
        <v>2593733.7000000002</v>
      </c>
      <c r="HH120" s="7">
        <v>237202.01</v>
      </c>
      <c r="HI120" s="7">
        <v>5954.48</v>
      </c>
      <c r="HJ120" s="7">
        <v>342.4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1"/>
      <c r="HT120" s="7">
        <v>801.59114639999996</v>
      </c>
      <c r="HU120" s="7">
        <v>852449.61199999996</v>
      </c>
      <c r="HV120" s="1"/>
      <c r="HW120" s="13">
        <v>1.1689814814814815E-4</v>
      </c>
      <c r="HX120" s="13">
        <v>1.5972222222222223E-4</v>
      </c>
      <c r="HY120" s="13">
        <v>4.884259259259259E-4</v>
      </c>
      <c r="HZ120" s="13">
        <v>1.1111111111111111E-3</v>
      </c>
      <c r="IA120" s="13">
        <v>7.303240740740741E-4</v>
      </c>
      <c r="IB120" s="13">
        <v>5.6828703703703707E-4</v>
      </c>
      <c r="IC120" s="13">
        <v>2.1874999999999998E-3</v>
      </c>
      <c r="ID120" s="13">
        <v>1.170138888888889E-3</v>
      </c>
      <c r="IE120" s="13">
        <v>9.9479166666666657E-3</v>
      </c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S120" s="3">
        <f t="shared" si="281"/>
        <v>3.1134572995867769E-2</v>
      </c>
      <c r="IT120">
        <f t="shared" si="282"/>
        <v>4840000</v>
      </c>
      <c r="IV120" s="3">
        <f t="shared" si="288"/>
        <v>1.6277760510419105E-2</v>
      </c>
      <c r="IW120" s="3">
        <f t="shared" si="289"/>
        <v>4.5991385481316434E-2</v>
      </c>
      <c r="IY120" s="3">
        <f t="shared" si="290"/>
        <v>1</v>
      </c>
      <c r="IZ120" s="3">
        <f t="shared" si="290"/>
        <v>1</v>
      </c>
      <c r="JA120" s="3">
        <f t="shared" si="290"/>
        <v>1</v>
      </c>
      <c r="JB120" s="3">
        <f t="shared" si="290"/>
        <v>1</v>
      </c>
      <c r="JC120" s="3">
        <f t="shared" si="290"/>
        <v>1</v>
      </c>
      <c r="JD120" s="3">
        <f t="shared" si="290"/>
        <v>1</v>
      </c>
      <c r="JE120" s="3">
        <f t="shared" si="290"/>
        <v>1</v>
      </c>
      <c r="JF120" s="3">
        <f t="shared" si="290"/>
        <v>1</v>
      </c>
      <c r="JG120" s="3">
        <f t="shared" si="290"/>
        <v>1</v>
      </c>
      <c r="JH120" s="3">
        <f t="shared" si="290"/>
        <v>1</v>
      </c>
      <c r="JI120" s="3">
        <f t="shared" si="290"/>
        <v>1</v>
      </c>
      <c r="JJ120" s="3">
        <f t="shared" si="290"/>
        <v>1</v>
      </c>
      <c r="JK120" s="3">
        <f t="shared" si="290"/>
        <v>1</v>
      </c>
      <c r="JL120" s="3">
        <f t="shared" si="290"/>
        <v>1</v>
      </c>
      <c r="JM120" s="3">
        <f t="shared" si="290"/>
        <v>1</v>
      </c>
      <c r="JN120" s="3">
        <f t="shared" si="290"/>
        <v>1</v>
      </c>
      <c r="JO120" s="3">
        <f t="shared" ref="JO120:JQ150" si="293">FW120/100</f>
        <v>1</v>
      </c>
      <c r="JP120" s="3">
        <f t="shared" si="293"/>
        <v>1</v>
      </c>
      <c r="JQ120" s="3">
        <f t="shared" si="293"/>
        <v>1</v>
      </c>
      <c r="JR120" s="3">
        <f t="shared" si="292"/>
        <v>1</v>
      </c>
      <c r="JS120" s="3">
        <f t="shared" si="292"/>
        <v>1</v>
      </c>
      <c r="JT120" s="3">
        <f t="shared" si="292"/>
        <v>1</v>
      </c>
      <c r="JU120" s="3">
        <f t="shared" si="292"/>
        <v>0.87</v>
      </c>
      <c r="JV120" s="3">
        <f t="shared" si="292"/>
        <v>0.6</v>
      </c>
      <c r="JW120" s="14">
        <f t="shared" si="283"/>
        <v>9.2437529478099947</v>
      </c>
      <c r="JX120" s="1">
        <f t="shared" si="265"/>
        <v>801.59114639999996</v>
      </c>
      <c r="JY120" s="1">
        <f t="shared" si="266"/>
        <v>209901.24601313379</v>
      </c>
      <c r="JZ120" s="11">
        <f t="shared" si="284"/>
        <v>678.80699801900039</v>
      </c>
      <c r="KA120" s="11">
        <f t="shared" si="285"/>
        <v>924.37529478099952</v>
      </c>
      <c r="KB120" s="3">
        <f t="shared" si="286"/>
        <v>6.788069980190004</v>
      </c>
      <c r="KC120" s="3">
        <f t="shared" si="267"/>
        <v>8.0159114640000002</v>
      </c>
      <c r="KD120" s="3">
        <v>20</v>
      </c>
      <c r="KE120" s="3">
        <f t="shared" si="287"/>
        <v>523207.81550000003</v>
      </c>
      <c r="KF120" s="3">
        <f t="shared" si="287"/>
        <v>420950.52249999996</v>
      </c>
      <c r="KG120" s="3">
        <f t="shared" si="287"/>
        <v>311160.7635</v>
      </c>
      <c r="KH120" s="3">
        <f t="shared" si="287"/>
        <v>288599.39649999997</v>
      </c>
      <c r="KI120" s="3">
        <f t="shared" si="287"/>
        <v>263915.05550000002</v>
      </c>
      <c r="KJ120" s="3">
        <f t="shared" si="287"/>
        <v>239225.45600000001</v>
      </c>
      <c r="KK120" s="3">
        <f t="shared" si="287"/>
        <v>209050.6035</v>
      </c>
      <c r="KL120" s="3">
        <f t="shared" si="287"/>
        <v>187971.481</v>
      </c>
      <c r="KM120" s="3">
        <f t="shared" si="287"/>
        <v>164612.39350000001</v>
      </c>
      <c r="KN120" s="3">
        <f t="shared" si="287"/>
        <v>143878.486</v>
      </c>
      <c r="KO120" s="3">
        <f t="shared" si="287"/>
        <v>117292.50749999999</v>
      </c>
      <c r="KP120" s="3">
        <f t="shared" si="287"/>
        <v>100062.686</v>
      </c>
      <c r="KQ120" s="3">
        <f t="shared" si="287"/>
        <v>80355.190499999997</v>
      </c>
      <c r="KR120" s="3">
        <f t="shared" si="287"/>
        <v>64954.931999999993</v>
      </c>
      <c r="KS120" s="3">
        <f t="shared" si="287"/>
        <v>44645.166499999999</v>
      </c>
      <c r="KT120" s="3">
        <f t="shared" si="287"/>
        <v>33299.050000000003</v>
      </c>
      <c r="KU120" s="3">
        <f t="shared" si="291"/>
        <v>21126.345000000001</v>
      </c>
      <c r="KV120" s="3">
        <f t="shared" si="269"/>
        <v>13834.773499999999</v>
      </c>
      <c r="KW120" s="3">
        <f t="shared" si="269"/>
        <v>5913.5084999999999</v>
      </c>
      <c r="KX120" s="3">
        <f t="shared" si="269"/>
        <v>3002.1224999999999</v>
      </c>
      <c r="KY120" s="3">
        <f t="shared" si="269"/>
        <v>945.52600000000007</v>
      </c>
      <c r="KZ120" s="3">
        <f t="shared" si="269"/>
        <v>290.334</v>
      </c>
      <c r="LA120" s="3">
        <f t="shared" si="269"/>
        <v>2.014367816</v>
      </c>
      <c r="LB120" s="3">
        <f t="shared" si="269"/>
        <v>0.97750000000000004</v>
      </c>
    </row>
    <row r="121" spans="1:31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JX121" s="1"/>
      <c r="JY121" s="1"/>
    </row>
    <row r="122" spans="1:314">
      <c r="A122" s="1"/>
      <c r="B122" s="1"/>
      <c r="C122" s="1"/>
      <c r="D122" s="1"/>
      <c r="E122" s="4" t="s">
        <v>34</v>
      </c>
      <c r="F122" s="4" t="s">
        <v>58</v>
      </c>
      <c r="G122" s="4" t="s">
        <v>1</v>
      </c>
      <c r="H122" s="4" t="s">
        <v>2</v>
      </c>
      <c r="I122" s="4" t="s">
        <v>3</v>
      </c>
      <c r="J122" s="4" t="s">
        <v>4</v>
      </c>
      <c r="K122" s="4" t="s">
        <v>5</v>
      </c>
      <c r="L122" s="4" t="s">
        <v>6</v>
      </c>
      <c r="M122" s="4" t="s">
        <v>36</v>
      </c>
      <c r="N122" s="4" t="s">
        <v>8</v>
      </c>
      <c r="O122" s="4" t="s">
        <v>9</v>
      </c>
      <c r="P122" s="4" t="s">
        <v>10</v>
      </c>
      <c r="Q122" s="4" t="s">
        <v>48</v>
      </c>
      <c r="R122" s="4" t="s">
        <v>12</v>
      </c>
      <c r="S122" s="4" t="s">
        <v>13</v>
      </c>
      <c r="T122" s="4" t="s">
        <v>14</v>
      </c>
      <c r="U122" s="5" t="s">
        <v>15</v>
      </c>
      <c r="V122" s="5" t="s">
        <v>16</v>
      </c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JX122" s="1"/>
      <c r="JY122" s="1"/>
    </row>
    <row r="123" spans="1:314">
      <c r="A123" s="1"/>
      <c r="B123" s="4" t="s">
        <v>17</v>
      </c>
      <c r="C123" s="1"/>
      <c r="D123" s="4"/>
      <c r="E123" s="4" t="s">
        <v>18</v>
      </c>
      <c r="F123" s="4"/>
      <c r="G123" s="4"/>
      <c r="H123" s="4" t="s">
        <v>18</v>
      </c>
      <c r="I123" s="4"/>
      <c r="J123" s="1"/>
      <c r="K123" s="4" t="s">
        <v>19</v>
      </c>
      <c r="L123" s="1"/>
      <c r="M123" s="1"/>
      <c r="N123" s="4" t="s">
        <v>20</v>
      </c>
      <c r="O123" s="4"/>
      <c r="P123" s="4" t="s">
        <v>21</v>
      </c>
      <c r="Q123" s="1"/>
      <c r="R123" s="1"/>
      <c r="S123" s="1"/>
      <c r="T123" s="1"/>
      <c r="U123" s="1"/>
      <c r="V123" s="1"/>
      <c r="W123" s="4" t="s">
        <v>22</v>
      </c>
      <c r="X123" s="4" t="s">
        <v>22</v>
      </c>
      <c r="Y123" s="4" t="s">
        <v>23</v>
      </c>
      <c r="Z123" s="4" t="s">
        <v>24</v>
      </c>
      <c r="AA123" s="1"/>
      <c r="AB123" s="1"/>
      <c r="AC123" s="4" t="s">
        <v>23</v>
      </c>
      <c r="AD123" s="1"/>
      <c r="AE123" s="1"/>
      <c r="AF123" s="4" t="s">
        <v>25</v>
      </c>
      <c r="AG123" s="1"/>
      <c r="AH123" s="6">
        <v>0.5</v>
      </c>
      <c r="AI123" s="6"/>
      <c r="AJ123" s="6">
        <v>0.75</v>
      </c>
      <c r="AK123" s="6"/>
      <c r="AL123" s="6">
        <v>0.8</v>
      </c>
      <c r="AM123" s="6"/>
      <c r="AN123" s="6">
        <v>0.81</v>
      </c>
      <c r="AO123" s="6"/>
      <c r="AP123" s="6">
        <v>0.82</v>
      </c>
      <c r="AQ123" s="6"/>
      <c r="AR123" s="6">
        <v>0.83</v>
      </c>
      <c r="AS123" s="6"/>
      <c r="AT123" s="5">
        <v>0.84</v>
      </c>
      <c r="AU123" s="1"/>
      <c r="AV123" s="5">
        <v>0.85</v>
      </c>
      <c r="AW123" s="1"/>
      <c r="AX123" s="5">
        <v>0.86</v>
      </c>
      <c r="AY123" s="1"/>
      <c r="AZ123" s="5">
        <v>0.87</v>
      </c>
      <c r="BA123" s="1"/>
      <c r="BB123" s="5">
        <v>0.88</v>
      </c>
      <c r="BC123" s="1"/>
      <c r="BD123" s="5">
        <v>0.89</v>
      </c>
      <c r="BE123" s="1"/>
      <c r="BF123" s="5">
        <v>0.9</v>
      </c>
      <c r="BG123" s="1"/>
      <c r="BH123" s="5">
        <v>0.91</v>
      </c>
      <c r="BI123" s="1"/>
      <c r="BJ123" s="5">
        <v>0.92</v>
      </c>
      <c r="BK123" s="1"/>
      <c r="BL123" s="5">
        <v>0.93</v>
      </c>
      <c r="BM123" s="1"/>
      <c r="BN123" s="5">
        <v>0.94</v>
      </c>
      <c r="BO123" s="1"/>
      <c r="BP123" s="5">
        <v>0.95</v>
      </c>
      <c r="BQ123" s="1"/>
      <c r="BR123" s="5">
        <v>0.96</v>
      </c>
      <c r="BS123" s="1"/>
      <c r="BT123" s="5">
        <v>0.97</v>
      </c>
      <c r="BU123" s="1"/>
      <c r="BV123" s="5">
        <v>0.98</v>
      </c>
      <c r="BW123" s="1"/>
      <c r="BX123" s="5">
        <v>0.99</v>
      </c>
      <c r="BY123" s="1"/>
      <c r="BZ123" s="5">
        <v>0.999</v>
      </c>
      <c r="CA123" s="1"/>
      <c r="CB123" s="1">
        <v>1</v>
      </c>
      <c r="CC123" s="1"/>
      <c r="CD123" s="1"/>
      <c r="CE123" s="1"/>
      <c r="CH123" s="4">
        <v>0.5</v>
      </c>
      <c r="CI123" s="4"/>
      <c r="CJ123" s="4">
        <v>0.75</v>
      </c>
      <c r="CK123" s="4"/>
      <c r="CL123" s="4">
        <v>0.8</v>
      </c>
      <c r="CM123" s="4"/>
      <c r="CN123" s="4">
        <v>0.81</v>
      </c>
      <c r="CO123" s="4"/>
      <c r="CP123" s="4">
        <v>0.82</v>
      </c>
      <c r="CQ123" s="4"/>
      <c r="CR123" s="4">
        <v>0.83</v>
      </c>
      <c r="CS123" s="4"/>
      <c r="CT123" s="4">
        <v>0.84</v>
      </c>
      <c r="CU123" s="4"/>
      <c r="CV123" s="4">
        <v>0.85</v>
      </c>
      <c r="CW123" s="4"/>
      <c r="CX123" s="4">
        <v>0.86</v>
      </c>
      <c r="CY123" s="4"/>
      <c r="CZ123" s="5">
        <v>0.87</v>
      </c>
      <c r="DA123" s="1"/>
      <c r="DB123" s="5">
        <v>0.88</v>
      </c>
      <c r="DC123" s="1"/>
      <c r="DD123" s="5">
        <v>0.89</v>
      </c>
      <c r="DE123" s="1"/>
      <c r="DF123" s="5">
        <v>0.9</v>
      </c>
      <c r="DG123" s="1"/>
      <c r="DH123" s="5">
        <v>0.91</v>
      </c>
      <c r="DI123" s="1"/>
      <c r="DJ123" s="5">
        <v>0.92</v>
      </c>
      <c r="DK123" s="1"/>
      <c r="DL123" s="5">
        <v>0.93</v>
      </c>
      <c r="DM123" s="1"/>
      <c r="DN123" s="5">
        <v>0.94</v>
      </c>
      <c r="DO123" s="1"/>
      <c r="DP123" s="5">
        <v>0.95</v>
      </c>
      <c r="DQ123" s="1"/>
      <c r="DR123" s="5">
        <v>0.96</v>
      </c>
      <c r="DS123" s="1"/>
      <c r="DT123" s="5">
        <v>0.97</v>
      </c>
      <c r="DU123" s="1"/>
      <c r="DV123" s="5">
        <v>0.98</v>
      </c>
      <c r="DW123" s="1"/>
      <c r="DX123" s="5">
        <v>0.99</v>
      </c>
      <c r="DY123" s="1"/>
      <c r="DZ123" s="5">
        <v>0.999</v>
      </c>
      <c r="EA123" s="1"/>
      <c r="EB123" s="1">
        <v>1</v>
      </c>
      <c r="EC123" s="1"/>
      <c r="EH123" s="7">
        <v>0.5</v>
      </c>
      <c r="EI123" s="7">
        <v>0.75</v>
      </c>
      <c r="EJ123" s="7">
        <v>0.8</v>
      </c>
      <c r="EK123" s="7">
        <v>0.81</v>
      </c>
      <c r="EL123" s="7">
        <v>0.82</v>
      </c>
      <c r="EM123" s="7">
        <v>0.83</v>
      </c>
      <c r="EN123" s="7">
        <v>0.84</v>
      </c>
      <c r="EO123" s="7">
        <v>0.85</v>
      </c>
      <c r="EP123" s="7">
        <v>0.86</v>
      </c>
      <c r="EQ123" s="7">
        <v>0.87</v>
      </c>
      <c r="ER123" s="7">
        <v>0.88</v>
      </c>
      <c r="ES123" s="7">
        <v>0.89</v>
      </c>
      <c r="ET123" s="7">
        <v>0.9</v>
      </c>
      <c r="EU123" s="7">
        <v>0.91</v>
      </c>
      <c r="EV123" s="7">
        <v>0.92</v>
      </c>
      <c r="EW123" s="7">
        <v>0.93</v>
      </c>
      <c r="EX123" s="7">
        <v>0.94</v>
      </c>
      <c r="EY123" s="7">
        <v>0.95</v>
      </c>
      <c r="EZ123" s="7">
        <v>0.96</v>
      </c>
      <c r="FA123" s="7">
        <v>0.97</v>
      </c>
      <c r="FB123" s="7">
        <v>0.98</v>
      </c>
      <c r="FC123" s="7">
        <v>0.99</v>
      </c>
      <c r="FD123" s="7">
        <v>0.999</v>
      </c>
      <c r="FE123" s="8">
        <v>1</v>
      </c>
      <c r="FG123" s="7">
        <v>0.5</v>
      </c>
      <c r="FH123" s="7">
        <v>0.75</v>
      </c>
      <c r="FI123" s="7">
        <v>0.8</v>
      </c>
      <c r="FJ123" s="7">
        <v>0.81</v>
      </c>
      <c r="FK123" s="7">
        <v>0.82</v>
      </c>
      <c r="FL123" s="7">
        <v>0.83</v>
      </c>
      <c r="FM123" s="7">
        <v>0.84</v>
      </c>
      <c r="FN123" s="7">
        <v>0.85</v>
      </c>
      <c r="FO123" s="7">
        <v>0.86</v>
      </c>
      <c r="FP123" s="7">
        <v>0.87</v>
      </c>
      <c r="FQ123" s="7">
        <v>0.88</v>
      </c>
      <c r="FR123" s="7">
        <v>0.89</v>
      </c>
      <c r="FS123" s="7">
        <v>0.9</v>
      </c>
      <c r="FT123" s="7">
        <v>0.91</v>
      </c>
      <c r="FU123" s="7">
        <v>0.92</v>
      </c>
      <c r="FV123" s="7">
        <v>0.93</v>
      </c>
      <c r="FW123" s="7">
        <v>0.94</v>
      </c>
      <c r="FX123" s="7">
        <v>0.95</v>
      </c>
      <c r="FY123" s="7">
        <v>0.96</v>
      </c>
      <c r="FZ123" s="7">
        <v>0.97</v>
      </c>
      <c r="GA123" s="7">
        <v>0.98</v>
      </c>
      <c r="GB123" s="7">
        <v>0.99</v>
      </c>
      <c r="GC123" s="7">
        <v>0.999</v>
      </c>
      <c r="GD123" s="8">
        <v>1</v>
      </c>
      <c r="GF123" s="7">
        <v>0.5</v>
      </c>
      <c r="GG123" s="7">
        <v>0.75</v>
      </c>
      <c r="GH123" s="7">
        <v>0.8</v>
      </c>
      <c r="GI123" s="7">
        <v>0.81</v>
      </c>
      <c r="GJ123" s="7">
        <v>0.82</v>
      </c>
      <c r="GK123" s="7">
        <v>0.83</v>
      </c>
      <c r="GL123" s="7">
        <v>0.84</v>
      </c>
      <c r="GM123" s="7">
        <v>0.85</v>
      </c>
      <c r="GN123" s="7">
        <v>0.86</v>
      </c>
      <c r="GO123" s="7">
        <v>0.87</v>
      </c>
      <c r="GP123" s="7">
        <v>0.88</v>
      </c>
      <c r="GQ123" s="7">
        <v>0.89</v>
      </c>
      <c r="GR123" s="7">
        <v>0.9</v>
      </c>
      <c r="GS123" s="7">
        <v>0.91</v>
      </c>
      <c r="GT123" s="7">
        <v>0.92</v>
      </c>
      <c r="GU123" s="7">
        <v>0.93</v>
      </c>
      <c r="GV123" s="7">
        <v>0.94</v>
      </c>
      <c r="GW123" s="7">
        <v>0.95</v>
      </c>
      <c r="GX123" s="7">
        <v>0.96</v>
      </c>
      <c r="GY123" s="7">
        <v>0.97</v>
      </c>
      <c r="GZ123" s="7">
        <v>0.98</v>
      </c>
      <c r="HA123" s="7">
        <v>0.99</v>
      </c>
      <c r="HB123" s="7">
        <v>0.999</v>
      </c>
      <c r="HC123" s="1">
        <v>1</v>
      </c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X123" s="2"/>
      <c r="JW123" s="2"/>
      <c r="JX123" s="1" t="s">
        <v>27</v>
      </c>
      <c r="JY123" s="1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</row>
    <row r="124" spans="1:314">
      <c r="A124" s="4" t="s">
        <v>28</v>
      </c>
      <c r="B124" s="5" t="s">
        <v>29</v>
      </c>
      <c r="C124" s="5" t="s">
        <v>30</v>
      </c>
      <c r="D124" s="9" t="s">
        <v>31</v>
      </c>
      <c r="E124" s="10"/>
      <c r="F124" s="9" t="s">
        <v>32</v>
      </c>
      <c r="G124" s="9" t="s">
        <v>33</v>
      </c>
      <c r="H124" s="9"/>
      <c r="I124" s="9"/>
      <c r="J124" s="1"/>
      <c r="K124" s="5" t="s">
        <v>29</v>
      </c>
      <c r="L124" s="5" t="s">
        <v>30</v>
      </c>
      <c r="M124" s="4" t="s">
        <v>31</v>
      </c>
      <c r="N124" s="5" t="s">
        <v>29</v>
      </c>
      <c r="O124" s="5" t="s">
        <v>30</v>
      </c>
      <c r="P124" s="5" t="s">
        <v>29</v>
      </c>
      <c r="Q124" s="5" t="s">
        <v>30</v>
      </c>
      <c r="R124" s="4" t="s">
        <v>31</v>
      </c>
      <c r="S124" s="9" t="s">
        <v>32</v>
      </c>
      <c r="T124" s="9" t="s">
        <v>33</v>
      </c>
      <c r="U124" s="1"/>
      <c r="V124" s="1"/>
      <c r="W124" s="1"/>
      <c r="X124" s="1"/>
      <c r="Y124" s="1"/>
      <c r="Z124" s="5" t="s">
        <v>29</v>
      </c>
      <c r="AA124" s="5" t="s">
        <v>30</v>
      </c>
      <c r="AB124" s="1"/>
      <c r="AC124" s="1"/>
      <c r="AD124" s="1"/>
      <c r="AE124" s="1"/>
      <c r="AF124" s="1"/>
      <c r="AG124" s="1"/>
      <c r="AH124" s="5" t="s">
        <v>29</v>
      </c>
      <c r="AI124" s="5" t="s">
        <v>30</v>
      </c>
      <c r="AJ124" s="5" t="s">
        <v>29</v>
      </c>
      <c r="AK124" s="5" t="s">
        <v>30</v>
      </c>
      <c r="AL124" s="5" t="s">
        <v>29</v>
      </c>
      <c r="AM124" s="5" t="s">
        <v>30</v>
      </c>
      <c r="AN124" s="5" t="s">
        <v>29</v>
      </c>
      <c r="AO124" s="5" t="s">
        <v>30</v>
      </c>
      <c r="AP124" s="5" t="s">
        <v>29</v>
      </c>
      <c r="AQ124" s="5" t="s">
        <v>30</v>
      </c>
      <c r="AR124" s="5" t="s">
        <v>29</v>
      </c>
      <c r="AS124" s="5" t="s">
        <v>30</v>
      </c>
      <c r="AT124" s="5" t="s">
        <v>29</v>
      </c>
      <c r="AU124" s="5" t="s">
        <v>30</v>
      </c>
      <c r="AV124" s="5" t="s">
        <v>29</v>
      </c>
      <c r="AW124" s="5" t="s">
        <v>30</v>
      </c>
      <c r="AX124" s="5" t="s">
        <v>29</v>
      </c>
      <c r="AY124" s="5" t="s">
        <v>30</v>
      </c>
      <c r="AZ124" s="5" t="s">
        <v>29</v>
      </c>
      <c r="BA124" s="5" t="s">
        <v>30</v>
      </c>
      <c r="BB124" s="5" t="s">
        <v>29</v>
      </c>
      <c r="BC124" s="5" t="s">
        <v>30</v>
      </c>
      <c r="BD124" s="5" t="s">
        <v>29</v>
      </c>
      <c r="BE124" s="5" t="s">
        <v>30</v>
      </c>
      <c r="BF124" s="5" t="s">
        <v>29</v>
      </c>
      <c r="BG124" s="5" t="s">
        <v>30</v>
      </c>
      <c r="BH124" s="5" t="s">
        <v>29</v>
      </c>
      <c r="BI124" s="5" t="s">
        <v>30</v>
      </c>
      <c r="BJ124" s="5" t="s">
        <v>29</v>
      </c>
      <c r="BK124" s="5" t="s">
        <v>30</v>
      </c>
      <c r="BL124" s="5" t="s">
        <v>29</v>
      </c>
      <c r="BM124" s="5" t="s">
        <v>30</v>
      </c>
      <c r="BN124" s="5" t="s">
        <v>29</v>
      </c>
      <c r="BO124" s="5" t="s">
        <v>30</v>
      </c>
      <c r="BP124" s="5" t="s">
        <v>29</v>
      </c>
      <c r="BQ124" s="5" t="s">
        <v>30</v>
      </c>
      <c r="BR124" s="5" t="s">
        <v>29</v>
      </c>
      <c r="BS124" s="5" t="s">
        <v>30</v>
      </c>
      <c r="BT124" s="5" t="s">
        <v>29</v>
      </c>
      <c r="BU124" s="5" t="s">
        <v>30</v>
      </c>
      <c r="BV124" s="5" t="s">
        <v>29</v>
      </c>
      <c r="BW124" s="5" t="s">
        <v>30</v>
      </c>
      <c r="BX124" s="5" t="s">
        <v>29</v>
      </c>
      <c r="BY124" s="5" t="s">
        <v>30</v>
      </c>
      <c r="BZ124" s="5" t="s">
        <v>29</v>
      </c>
      <c r="CA124" s="5" t="s">
        <v>30</v>
      </c>
      <c r="CB124" s="5" t="s">
        <v>29</v>
      </c>
      <c r="CC124" s="5" t="s">
        <v>30</v>
      </c>
      <c r="CD124" s="1"/>
      <c r="CE124" s="1"/>
      <c r="CH124" s="5" t="s">
        <v>29</v>
      </c>
      <c r="CI124" s="5" t="s">
        <v>30</v>
      </c>
      <c r="CJ124" s="5" t="s">
        <v>29</v>
      </c>
      <c r="CK124" s="5" t="s">
        <v>30</v>
      </c>
      <c r="CL124" s="5" t="s">
        <v>29</v>
      </c>
      <c r="CM124" s="5" t="s">
        <v>30</v>
      </c>
      <c r="CN124" s="5" t="s">
        <v>29</v>
      </c>
      <c r="CO124" s="5" t="s">
        <v>30</v>
      </c>
      <c r="CP124" s="5" t="s">
        <v>29</v>
      </c>
      <c r="CQ124" s="5" t="s">
        <v>30</v>
      </c>
      <c r="CR124" s="5" t="s">
        <v>29</v>
      </c>
      <c r="CS124" s="5" t="s">
        <v>30</v>
      </c>
      <c r="CT124" s="5" t="s">
        <v>29</v>
      </c>
      <c r="CU124" s="5" t="s">
        <v>30</v>
      </c>
      <c r="CV124" s="5" t="s">
        <v>29</v>
      </c>
      <c r="CW124" s="5" t="s">
        <v>30</v>
      </c>
      <c r="CX124" s="5" t="s">
        <v>29</v>
      </c>
      <c r="CY124" s="5" t="s">
        <v>30</v>
      </c>
      <c r="CZ124" s="5" t="s">
        <v>29</v>
      </c>
      <c r="DA124" s="5" t="s">
        <v>30</v>
      </c>
      <c r="DB124" s="5" t="s">
        <v>29</v>
      </c>
      <c r="DC124" s="5" t="s">
        <v>30</v>
      </c>
      <c r="DD124" s="5" t="s">
        <v>29</v>
      </c>
      <c r="DE124" s="5" t="s">
        <v>30</v>
      </c>
      <c r="DF124" s="5" t="s">
        <v>29</v>
      </c>
      <c r="DG124" s="5" t="s">
        <v>30</v>
      </c>
      <c r="DH124" s="5" t="s">
        <v>29</v>
      </c>
      <c r="DI124" s="5" t="s">
        <v>30</v>
      </c>
      <c r="DJ124" s="5" t="s">
        <v>29</v>
      </c>
      <c r="DK124" s="5" t="s">
        <v>30</v>
      </c>
      <c r="DL124" s="5" t="s">
        <v>29</v>
      </c>
      <c r="DM124" s="5" t="s">
        <v>30</v>
      </c>
      <c r="DN124" s="5" t="s">
        <v>29</v>
      </c>
      <c r="DO124" s="5" t="s">
        <v>30</v>
      </c>
      <c r="DP124" s="5" t="s">
        <v>29</v>
      </c>
      <c r="DQ124" s="5" t="s">
        <v>30</v>
      </c>
      <c r="DR124" s="5" t="s">
        <v>29</v>
      </c>
      <c r="DS124" s="5" t="s">
        <v>30</v>
      </c>
      <c r="DT124" s="5" t="s">
        <v>29</v>
      </c>
      <c r="DU124" s="5" t="s">
        <v>30</v>
      </c>
      <c r="DV124" s="5" t="s">
        <v>29</v>
      </c>
      <c r="DW124" s="5" t="s">
        <v>30</v>
      </c>
      <c r="DX124" s="5" t="s">
        <v>29</v>
      </c>
      <c r="DY124" s="5" t="s">
        <v>30</v>
      </c>
      <c r="DZ124" s="5" t="s">
        <v>29</v>
      </c>
      <c r="EA124" s="5" t="s">
        <v>30</v>
      </c>
      <c r="EB124" s="5" t="s">
        <v>29</v>
      </c>
      <c r="EC124" s="5" t="s">
        <v>30</v>
      </c>
      <c r="ED124" s="9" t="s">
        <v>31</v>
      </c>
      <c r="EE124" s="9" t="s">
        <v>32</v>
      </c>
      <c r="EF124" s="9" t="s">
        <v>33</v>
      </c>
      <c r="EH124" s="5" t="s">
        <v>29</v>
      </c>
      <c r="EI124" s="5" t="s">
        <v>29</v>
      </c>
      <c r="EJ124" s="5" t="s">
        <v>29</v>
      </c>
      <c r="EK124" s="5" t="s">
        <v>29</v>
      </c>
      <c r="EL124" s="5" t="s">
        <v>29</v>
      </c>
      <c r="EM124" s="5" t="s">
        <v>29</v>
      </c>
      <c r="EN124" s="5" t="s">
        <v>29</v>
      </c>
      <c r="EO124" s="5" t="s">
        <v>29</v>
      </c>
      <c r="EP124" s="5" t="s">
        <v>29</v>
      </c>
      <c r="EQ124" s="5" t="s">
        <v>29</v>
      </c>
      <c r="ER124" s="5" t="s">
        <v>29</v>
      </c>
      <c r="ES124" s="5" t="s">
        <v>29</v>
      </c>
      <c r="ET124" s="5" t="s">
        <v>29</v>
      </c>
      <c r="EU124" s="5" t="s">
        <v>29</v>
      </c>
      <c r="EV124" s="5" t="s">
        <v>29</v>
      </c>
      <c r="EW124" s="5" t="s">
        <v>29</v>
      </c>
      <c r="EX124" s="5" t="s">
        <v>29</v>
      </c>
      <c r="EY124" s="5" t="s">
        <v>29</v>
      </c>
      <c r="EZ124" s="5" t="s">
        <v>29</v>
      </c>
      <c r="FA124" s="5" t="s">
        <v>29</v>
      </c>
      <c r="FB124" s="5" t="s">
        <v>29</v>
      </c>
      <c r="FC124" s="5" t="s">
        <v>29</v>
      </c>
      <c r="FD124" s="5" t="s">
        <v>29</v>
      </c>
      <c r="FE124" s="5" t="s">
        <v>29</v>
      </c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X124" s="2"/>
      <c r="JW124" s="2"/>
      <c r="JX124" s="5" t="s">
        <v>29</v>
      </c>
      <c r="JY124" s="1" t="s">
        <v>31</v>
      </c>
      <c r="JZ124" s="9" t="s">
        <v>32</v>
      </c>
      <c r="KA124" s="9" t="s">
        <v>33</v>
      </c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</row>
    <row r="125" spans="1:314">
      <c r="A125" s="7">
        <v>5</v>
      </c>
      <c r="B125" s="7">
        <v>49995</v>
      </c>
      <c r="C125" s="7">
        <v>2499500025</v>
      </c>
      <c r="D125" s="11">
        <f>C125-B125*B125</f>
        <v>0</v>
      </c>
      <c r="E125" s="11">
        <f>B125/(K125*A125)</f>
        <v>0.99990000000000001</v>
      </c>
      <c r="F125" s="11">
        <f>B125-2.68*SQRT(D125)/SQRT(100)</f>
        <v>49995</v>
      </c>
      <c r="G125" s="11">
        <f>B125+2.68*SQRT(D125)/SQRT(100)</f>
        <v>49995</v>
      </c>
      <c r="H125" s="11">
        <f>F125/(K125*A125)</f>
        <v>0.99990000000000001</v>
      </c>
      <c r="I125" s="11">
        <f>G125/(A125*K125)</f>
        <v>0.99990000000000001</v>
      </c>
      <c r="J125" s="1"/>
      <c r="K125" s="7">
        <v>10000</v>
      </c>
      <c r="L125" s="7">
        <v>100000000</v>
      </c>
      <c r="M125" s="1"/>
      <c r="N125" s="7">
        <v>6234.19</v>
      </c>
      <c r="O125" s="7">
        <v>8398.9699999999993</v>
      </c>
      <c r="P125" s="7">
        <v>3851.01</v>
      </c>
      <c r="Q125" s="7">
        <v>29635285.010000002</v>
      </c>
      <c r="R125" s="1"/>
      <c r="S125" s="1"/>
      <c r="T125" s="1"/>
      <c r="U125" s="1"/>
      <c r="V125" s="1"/>
      <c r="W125" s="5">
        <v>0.79</v>
      </c>
      <c r="X125" s="5">
        <f t="shared" ref="X125:X144" si="294">W125/K125</f>
        <v>7.9000000000000009E-5</v>
      </c>
      <c r="Y125" s="5">
        <f t="shared" ref="Y125:Y144" si="295">AC125/(K125*A125)</f>
        <v>0.1066926</v>
      </c>
      <c r="Z125" s="5">
        <v>19255.05</v>
      </c>
      <c r="AA125" s="5">
        <v>740882125.29999995</v>
      </c>
      <c r="AB125" s="1"/>
      <c r="AC125" s="5">
        <v>5334.63</v>
      </c>
      <c r="AD125" s="1"/>
      <c r="AE125" s="1"/>
      <c r="AF125" s="5">
        <v>5.3775389999999996</v>
      </c>
      <c r="AG125" s="12">
        <v>7.0601851851851845E-5</v>
      </c>
      <c r="AH125" s="5">
        <v>1.04</v>
      </c>
      <c r="AI125" s="5">
        <v>1.1200000000000001</v>
      </c>
      <c r="AJ125" s="5">
        <v>4.68</v>
      </c>
      <c r="AK125" s="5">
        <v>36.200000000000003</v>
      </c>
      <c r="AL125" s="5">
        <v>9.09</v>
      </c>
      <c r="AM125" s="5">
        <v>139.93</v>
      </c>
      <c r="AN125" s="5">
        <v>10.61</v>
      </c>
      <c r="AO125" s="5">
        <v>182.21</v>
      </c>
      <c r="AP125" s="5">
        <v>12.99</v>
      </c>
      <c r="AQ125" s="5">
        <v>285.89</v>
      </c>
      <c r="AR125" s="5">
        <v>14.88</v>
      </c>
      <c r="AS125" s="5">
        <v>392.14</v>
      </c>
      <c r="AT125" s="5">
        <v>19.25</v>
      </c>
      <c r="AU125" s="5">
        <v>595.16999999999996</v>
      </c>
      <c r="AV125" s="5">
        <v>23.43</v>
      </c>
      <c r="AW125" s="5">
        <v>862.83</v>
      </c>
      <c r="AX125" s="5">
        <v>30.81</v>
      </c>
      <c r="AY125" s="5">
        <v>1444.63</v>
      </c>
      <c r="AZ125" s="5">
        <v>37.03</v>
      </c>
      <c r="BA125" s="5">
        <v>2080.33</v>
      </c>
      <c r="BB125" s="5">
        <v>46.66</v>
      </c>
      <c r="BC125" s="5">
        <v>3456.8</v>
      </c>
      <c r="BD125" s="5">
        <v>53.97</v>
      </c>
      <c r="BE125" s="5">
        <v>4663.2700000000004</v>
      </c>
      <c r="BF125" s="5">
        <v>73.94</v>
      </c>
      <c r="BG125" s="5">
        <v>8567.7000000000007</v>
      </c>
      <c r="BH125" s="5">
        <v>91.99</v>
      </c>
      <c r="BI125" s="5">
        <v>12709.73</v>
      </c>
      <c r="BJ125" s="5">
        <v>122.11</v>
      </c>
      <c r="BK125" s="5">
        <v>21336.89</v>
      </c>
      <c r="BL125" s="5">
        <v>154.46</v>
      </c>
      <c r="BM125" s="7">
        <v>33019.18</v>
      </c>
      <c r="BN125" s="7">
        <v>257.77</v>
      </c>
      <c r="BO125" s="7">
        <v>117721.93</v>
      </c>
      <c r="BP125" s="7">
        <v>342.06</v>
      </c>
      <c r="BQ125" s="7">
        <v>184004.14</v>
      </c>
      <c r="BR125" s="7">
        <v>677.12</v>
      </c>
      <c r="BS125" s="7">
        <v>1077101.74</v>
      </c>
      <c r="BT125" s="7">
        <v>1037.06</v>
      </c>
      <c r="BU125" s="7">
        <v>2367206.58</v>
      </c>
      <c r="BV125" s="7">
        <v>1906.482759</v>
      </c>
      <c r="BW125" s="7">
        <v>7069602.6440000003</v>
      </c>
      <c r="BX125" s="7">
        <v>2273.94</v>
      </c>
      <c r="BY125" s="7">
        <v>8629556.8599999994</v>
      </c>
      <c r="BZ125" s="7">
        <v>1477</v>
      </c>
      <c r="CA125" s="7">
        <v>2181529</v>
      </c>
      <c r="CB125" s="1"/>
      <c r="CC125" s="1"/>
      <c r="CD125" s="1"/>
      <c r="CE125" s="1"/>
      <c r="CF125" s="1"/>
      <c r="CG125" s="1"/>
      <c r="CH125" s="7">
        <v>2.21</v>
      </c>
      <c r="CI125" s="7">
        <v>7.59</v>
      </c>
      <c r="CJ125" s="7">
        <v>21.35</v>
      </c>
      <c r="CK125" s="7">
        <v>811.71</v>
      </c>
      <c r="CL125" s="7">
        <v>43.35</v>
      </c>
      <c r="CM125" s="7">
        <v>3313.95</v>
      </c>
      <c r="CN125" s="7">
        <v>50.99</v>
      </c>
      <c r="CO125" s="7">
        <v>4339.3500000000004</v>
      </c>
      <c r="CP125" s="7">
        <v>62.8</v>
      </c>
      <c r="CQ125" s="7">
        <v>6876.44</v>
      </c>
      <c r="CR125" s="7">
        <v>72.25</v>
      </c>
      <c r="CS125" s="7">
        <v>9498.83</v>
      </c>
      <c r="CT125" s="7">
        <v>94.36</v>
      </c>
      <c r="CU125" s="7">
        <v>14525.1</v>
      </c>
      <c r="CV125" s="7">
        <v>115.27</v>
      </c>
      <c r="CW125" s="7">
        <v>21130.67</v>
      </c>
      <c r="CX125" s="7">
        <v>152.07</v>
      </c>
      <c r="CY125" s="7">
        <v>35523.370000000003</v>
      </c>
      <c r="CZ125" s="7">
        <v>183.04</v>
      </c>
      <c r="DA125" s="7">
        <v>51207.38</v>
      </c>
      <c r="DB125" s="7">
        <v>231.16</v>
      </c>
      <c r="DC125" s="7">
        <v>85372.94</v>
      </c>
      <c r="DD125" s="7">
        <v>267.70999999999998</v>
      </c>
      <c r="DE125" s="7">
        <v>115500.63</v>
      </c>
      <c r="DF125" s="7">
        <v>367.59</v>
      </c>
      <c r="DG125" s="7">
        <v>212740.19</v>
      </c>
      <c r="DH125" s="7">
        <v>457.89</v>
      </c>
      <c r="DI125" s="7">
        <v>315959.45</v>
      </c>
      <c r="DJ125" s="7">
        <v>608.52</v>
      </c>
      <c r="DK125" s="7">
        <v>531079.02</v>
      </c>
      <c r="DL125" s="7">
        <v>770.42</v>
      </c>
      <c r="DM125" s="7">
        <v>822731.32</v>
      </c>
      <c r="DN125" s="7">
        <v>1286.72</v>
      </c>
      <c r="DO125" s="7">
        <v>2937554.92</v>
      </c>
      <c r="DP125" s="7">
        <v>1708.29</v>
      </c>
      <c r="DQ125" s="7">
        <v>4593399.47</v>
      </c>
      <c r="DR125" s="7">
        <v>3383.65</v>
      </c>
      <c r="DS125" s="7">
        <v>26915253.829999998</v>
      </c>
      <c r="DT125" s="7">
        <v>5183.3</v>
      </c>
      <c r="DU125" s="7">
        <v>59160776.640000001</v>
      </c>
      <c r="DV125" s="7">
        <v>9530.3563219999996</v>
      </c>
      <c r="DW125" s="7">
        <v>176696859.40000001</v>
      </c>
      <c r="DX125" s="7">
        <v>11367.64</v>
      </c>
      <c r="DY125" s="7">
        <v>215687362.19999999</v>
      </c>
      <c r="DZ125" s="7">
        <v>7381</v>
      </c>
      <c r="EA125" s="7">
        <v>54479161</v>
      </c>
      <c r="EB125" s="1"/>
      <c r="EC125" s="1"/>
      <c r="ED125" s="11">
        <f>EC125-EB125*EB125</f>
        <v>0</v>
      </c>
      <c r="EE125" s="11" t="e">
        <f>EB125-2.68*SQRT(ED125)/SQRT(GD125)</f>
        <v>#DIV/0!</v>
      </c>
      <c r="EF125" s="11" t="e">
        <f>EB125+2.68*SQRT(ED125)/SQRT(GD125)</f>
        <v>#DIV/0!</v>
      </c>
      <c r="EG125" s="1"/>
      <c r="EH125" s="7">
        <v>69.677639999999997</v>
      </c>
      <c r="EI125" s="7">
        <v>92.286410000000004</v>
      </c>
      <c r="EJ125" s="7">
        <v>97.347949999999997</v>
      </c>
      <c r="EK125" s="7">
        <v>98.22466</v>
      </c>
      <c r="EL125" s="7">
        <v>99.09751</v>
      </c>
      <c r="EM125" s="7">
        <v>100.11881</v>
      </c>
      <c r="EN125" s="7">
        <v>101.40864000000001</v>
      </c>
      <c r="EO125" s="7">
        <v>102.18684</v>
      </c>
      <c r="EP125" s="7">
        <v>103.43899</v>
      </c>
      <c r="EQ125" s="7">
        <v>104.20132</v>
      </c>
      <c r="ER125" s="7">
        <v>105.37390000000001</v>
      </c>
      <c r="ES125" s="7">
        <v>106.19549000000001</v>
      </c>
      <c r="ET125" s="7">
        <v>107.73677000000001</v>
      </c>
      <c r="EU125" s="7">
        <v>108.79088</v>
      </c>
      <c r="EV125" s="7">
        <v>109.66898</v>
      </c>
      <c r="EW125" s="7">
        <v>110.60178000000001</v>
      </c>
      <c r="EX125" s="7">
        <v>111.86811</v>
      </c>
      <c r="EY125" s="7">
        <v>112.52272000000001</v>
      </c>
      <c r="EZ125" s="7">
        <v>113.9235</v>
      </c>
      <c r="FA125" s="7">
        <v>114.77208</v>
      </c>
      <c r="FB125" s="7">
        <v>115.94141380000001</v>
      </c>
      <c r="FC125" s="7">
        <v>116.80889999999999</v>
      </c>
      <c r="FD125" s="7">
        <v>117.824</v>
      </c>
      <c r="FE125" s="1"/>
      <c r="FF125" s="1"/>
      <c r="FG125" s="7">
        <v>100</v>
      </c>
      <c r="FH125" s="7">
        <v>100</v>
      </c>
      <c r="FI125" s="7">
        <v>100</v>
      </c>
      <c r="FJ125" s="7">
        <v>100</v>
      </c>
      <c r="FK125" s="7">
        <v>100</v>
      </c>
      <c r="FL125" s="7">
        <v>100</v>
      </c>
      <c r="FM125" s="7">
        <v>100</v>
      </c>
      <c r="FN125" s="7">
        <v>100</v>
      </c>
      <c r="FO125" s="7">
        <v>100</v>
      </c>
      <c r="FP125" s="7">
        <v>100</v>
      </c>
      <c r="FQ125" s="7">
        <v>100</v>
      </c>
      <c r="FR125" s="7">
        <v>100</v>
      </c>
      <c r="FS125" s="7">
        <v>100</v>
      </c>
      <c r="FT125" s="7">
        <v>100</v>
      </c>
      <c r="FU125" s="7">
        <v>100</v>
      </c>
      <c r="FV125" s="7">
        <v>100</v>
      </c>
      <c r="FW125" s="7">
        <v>100</v>
      </c>
      <c r="FX125" s="7">
        <v>100</v>
      </c>
      <c r="FY125" s="7">
        <v>100</v>
      </c>
      <c r="FZ125" s="7">
        <v>100</v>
      </c>
      <c r="GA125" s="7">
        <v>87</v>
      </c>
      <c r="GB125" s="7">
        <v>50</v>
      </c>
      <c r="GC125" s="7">
        <v>1</v>
      </c>
      <c r="GD125" s="1"/>
      <c r="GE125" s="1"/>
      <c r="GF125" s="7">
        <v>49276.89</v>
      </c>
      <c r="GG125" s="7">
        <v>33399.31</v>
      </c>
      <c r="GH125" s="7">
        <v>23078.68</v>
      </c>
      <c r="GI125" s="7">
        <v>20912.54</v>
      </c>
      <c r="GJ125" s="7">
        <v>18576.22</v>
      </c>
      <c r="GK125" s="7">
        <v>16426.39</v>
      </c>
      <c r="GL125" s="7">
        <v>14001.82</v>
      </c>
      <c r="GM125" s="7">
        <v>12054.56</v>
      </c>
      <c r="GN125" s="7">
        <v>9908</v>
      </c>
      <c r="GO125" s="7">
        <v>8208.1200000000008</v>
      </c>
      <c r="GP125" s="7">
        <v>6287.14</v>
      </c>
      <c r="GQ125" s="7">
        <v>4973.84</v>
      </c>
      <c r="GR125" s="7">
        <v>3545.06</v>
      </c>
      <c r="GS125" s="7">
        <v>2619.08</v>
      </c>
      <c r="GT125" s="7">
        <v>1610.08</v>
      </c>
      <c r="GU125" s="7">
        <v>1086.1099999999999</v>
      </c>
      <c r="GV125" s="7">
        <v>578.05999999999995</v>
      </c>
      <c r="GW125" s="7">
        <v>337.94</v>
      </c>
      <c r="GX125" s="7">
        <v>128.46</v>
      </c>
      <c r="GY125" s="7">
        <v>59.23</v>
      </c>
      <c r="GZ125" s="7">
        <v>15.33333333</v>
      </c>
      <c r="HA125" s="7">
        <v>7.28</v>
      </c>
      <c r="HB125" s="7">
        <v>1</v>
      </c>
      <c r="HC125" s="1"/>
      <c r="HD125" s="1"/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1"/>
      <c r="HS125" s="4" t="s">
        <v>59</v>
      </c>
      <c r="HT125" s="7">
        <v>6.0465498699999998</v>
      </c>
      <c r="HU125" s="7">
        <v>36.563416549999999</v>
      </c>
      <c r="HV125" s="1"/>
      <c r="HW125" s="7">
        <v>0.56049364999999995</v>
      </c>
      <c r="HX125" s="7">
        <v>0.31423749000000001</v>
      </c>
      <c r="HY125" s="7">
        <v>0.57876976999999996</v>
      </c>
      <c r="HZ125" s="7">
        <v>0.33504949000000001</v>
      </c>
      <c r="IA125" s="7">
        <v>0.59111208999999998</v>
      </c>
      <c r="IB125" s="7">
        <v>0.34951463999999999</v>
      </c>
      <c r="IC125" s="7">
        <v>0.60032675999999996</v>
      </c>
      <c r="ID125" s="7">
        <v>0.36047156000000002</v>
      </c>
      <c r="IE125" s="7">
        <v>0.60626533000000005</v>
      </c>
      <c r="IF125" s="7">
        <v>0.36766842</v>
      </c>
      <c r="IG125" s="7">
        <v>0.61282205000000001</v>
      </c>
      <c r="IH125" s="7">
        <v>0.37565753000000002</v>
      </c>
      <c r="II125" s="7">
        <v>0.61501152000000003</v>
      </c>
      <c r="IJ125" s="7">
        <v>0.37839367000000002</v>
      </c>
      <c r="IK125" s="7">
        <v>0.62298028000000005</v>
      </c>
      <c r="IL125" s="7">
        <v>0.38825214000000002</v>
      </c>
      <c r="IM125" s="7">
        <v>0.62813437999999999</v>
      </c>
      <c r="IN125" s="7">
        <v>0.39474944000000001</v>
      </c>
      <c r="IO125" s="7">
        <v>0</v>
      </c>
      <c r="IP125" s="7">
        <v>0</v>
      </c>
      <c r="IS125" s="3">
        <f>EB125/IT125</f>
        <v>0</v>
      </c>
      <c r="IT125">
        <f>2*11*10*2*11*10*10*10</f>
        <v>4840000</v>
      </c>
      <c r="IV125" s="3" t="e">
        <f t="shared" ref="IV125:IV127" si="296">EE125/IT125</f>
        <v>#DIV/0!</v>
      </c>
      <c r="IW125" s="3" t="e">
        <f t="shared" ref="IW125:IW127" si="297">EF125/IT125</f>
        <v>#DIV/0!</v>
      </c>
      <c r="IY125" s="3">
        <f t="shared" ref="IY125:JN144" si="298">FG125/100</f>
        <v>1</v>
      </c>
      <c r="IZ125" s="3">
        <f t="shared" si="298"/>
        <v>1</v>
      </c>
      <c r="JA125" s="3">
        <f t="shared" si="298"/>
        <v>1</v>
      </c>
      <c r="JB125" s="3">
        <f t="shared" si="298"/>
        <v>1</v>
      </c>
      <c r="JC125" s="3">
        <f t="shared" si="298"/>
        <v>1</v>
      </c>
      <c r="JD125" s="3">
        <f t="shared" si="298"/>
        <v>1</v>
      </c>
      <c r="JE125" s="3">
        <f t="shared" si="298"/>
        <v>1</v>
      </c>
      <c r="JF125" s="3">
        <f t="shared" si="298"/>
        <v>1</v>
      </c>
      <c r="JG125" s="3">
        <f t="shared" si="298"/>
        <v>1</v>
      </c>
      <c r="JH125" s="3">
        <f t="shared" si="298"/>
        <v>1</v>
      </c>
      <c r="JI125" s="3">
        <f t="shared" si="298"/>
        <v>1</v>
      </c>
      <c r="JJ125" s="3">
        <f t="shared" si="298"/>
        <v>1</v>
      </c>
      <c r="JK125" s="3">
        <f t="shared" si="298"/>
        <v>1</v>
      </c>
      <c r="JL125" s="3">
        <f t="shared" si="298"/>
        <v>1</v>
      </c>
      <c r="JM125" s="3">
        <f t="shared" si="298"/>
        <v>1</v>
      </c>
      <c r="JN125" s="3">
        <f t="shared" si="298"/>
        <v>1</v>
      </c>
      <c r="JO125" s="3">
        <f t="shared" ref="JH125:JV141" si="299">FW125/100</f>
        <v>1</v>
      </c>
      <c r="JP125" s="3">
        <f t="shared" si="299"/>
        <v>1</v>
      </c>
      <c r="JQ125" s="3">
        <f t="shared" si="299"/>
        <v>1</v>
      </c>
      <c r="JR125" s="3">
        <f t="shared" si="299"/>
        <v>1</v>
      </c>
      <c r="JS125" s="3">
        <f t="shared" si="299"/>
        <v>0.87</v>
      </c>
      <c r="JT125" s="3">
        <f t="shared" si="299"/>
        <v>0.5</v>
      </c>
      <c r="JU125" s="3">
        <f t="shared" si="299"/>
        <v>0.01</v>
      </c>
      <c r="JV125" s="3">
        <f t="shared" si="299"/>
        <v>0</v>
      </c>
      <c r="JW125" s="14">
        <f>KA125/A125</f>
        <v>1.2120698377413106</v>
      </c>
      <c r="JX125" s="1">
        <f t="shared" ref="JX125:JX144" si="300">HT125</f>
        <v>6.0465498699999998</v>
      </c>
      <c r="JY125" s="1">
        <f t="shared" ref="JY125:JY144" si="301">HU125-HT125*HT125</f>
        <v>2.6512196029884194E-3</v>
      </c>
      <c r="JZ125" s="11">
        <f>JX125-2.68*SQRT(JY125)/SQRT(100)</f>
        <v>6.0327505512934465</v>
      </c>
      <c r="KA125" s="11">
        <f>JX125+2.68*SQRT(JY125)/SQRT(100)</f>
        <v>6.060349188706553</v>
      </c>
      <c r="KB125" s="3">
        <f>JZ125/A125</f>
        <v>1.2065501102586893</v>
      </c>
      <c r="KC125" s="3">
        <f t="shared" ref="KC125:KC144" si="302">JX125/A125</f>
        <v>1.209309974</v>
      </c>
      <c r="KD125" s="3">
        <v>1</v>
      </c>
      <c r="KE125" s="3">
        <f>GF125/$KD125</f>
        <v>49276.89</v>
      </c>
      <c r="KF125" s="3">
        <f t="shared" ref="KF125:KU140" si="303">GG125/$KD125</f>
        <v>33399.31</v>
      </c>
      <c r="KG125" s="3">
        <f t="shared" si="303"/>
        <v>23078.68</v>
      </c>
      <c r="KH125" s="3">
        <f t="shared" si="303"/>
        <v>20912.54</v>
      </c>
      <c r="KI125" s="3">
        <f t="shared" si="303"/>
        <v>18576.22</v>
      </c>
      <c r="KJ125" s="3">
        <f t="shared" si="303"/>
        <v>16426.39</v>
      </c>
      <c r="KK125" s="3">
        <f t="shared" si="303"/>
        <v>14001.82</v>
      </c>
      <c r="KL125" s="3">
        <f t="shared" si="303"/>
        <v>12054.56</v>
      </c>
      <c r="KM125" s="3">
        <f t="shared" si="303"/>
        <v>9908</v>
      </c>
      <c r="KN125" s="3">
        <f t="shared" si="303"/>
        <v>8208.1200000000008</v>
      </c>
      <c r="KO125" s="3">
        <f t="shared" si="303"/>
        <v>6287.14</v>
      </c>
      <c r="KP125" s="3">
        <f t="shared" si="303"/>
        <v>4973.84</v>
      </c>
      <c r="KQ125" s="3">
        <f t="shared" si="303"/>
        <v>3545.06</v>
      </c>
      <c r="KR125" s="3">
        <f t="shared" si="303"/>
        <v>2619.08</v>
      </c>
      <c r="KS125" s="3">
        <f t="shared" si="303"/>
        <v>1610.08</v>
      </c>
      <c r="KT125" s="3">
        <f t="shared" si="303"/>
        <v>1086.1099999999999</v>
      </c>
      <c r="KU125" s="3">
        <f t="shared" si="303"/>
        <v>578.05999999999995</v>
      </c>
      <c r="KV125" s="3">
        <f t="shared" ref="KV125:LB144" si="304">GW125/$KD125</f>
        <v>337.94</v>
      </c>
      <c r="KW125" s="3">
        <f t="shared" si="304"/>
        <v>128.46</v>
      </c>
      <c r="KX125" s="3">
        <f t="shared" si="304"/>
        <v>59.23</v>
      </c>
      <c r="KY125" s="3">
        <f t="shared" si="304"/>
        <v>15.33333333</v>
      </c>
      <c r="KZ125" s="3">
        <f t="shared" si="304"/>
        <v>7.28</v>
      </c>
      <c r="LA125" s="3">
        <f t="shared" si="304"/>
        <v>1</v>
      </c>
      <c r="LB125" s="3">
        <v>1</v>
      </c>
    </row>
    <row r="126" spans="1:314">
      <c r="A126" s="7">
        <v>10</v>
      </c>
      <c r="B126" s="7">
        <v>99990</v>
      </c>
      <c r="C126" s="7">
        <v>9998000100</v>
      </c>
      <c r="D126" s="11">
        <f t="shared" ref="D126:D144" si="305">C126-B126*B126</f>
        <v>0</v>
      </c>
      <c r="E126" s="11">
        <f t="shared" ref="E126:E144" si="306">B126/(K126*A126)</f>
        <v>0.99990000000000001</v>
      </c>
      <c r="F126" s="11">
        <f t="shared" ref="F126:F144" si="307">B126-2.68*SQRT(D126)/SQRT(100)</f>
        <v>99990</v>
      </c>
      <c r="G126" s="11">
        <f t="shared" ref="G126:G144" si="308">B126+2.68*SQRT(D126)/SQRT(100)</f>
        <v>99990</v>
      </c>
      <c r="H126" s="11">
        <f t="shared" ref="H126:H144" si="309">F126/(K126*A126)</f>
        <v>0.99990000000000001</v>
      </c>
      <c r="I126" s="11">
        <f t="shared" ref="I126:I144" si="310">G126/(A126*K126)</f>
        <v>0.99990000000000001</v>
      </c>
      <c r="J126" s="1"/>
      <c r="K126" s="7">
        <v>10000</v>
      </c>
      <c r="L126" s="7">
        <v>100000000</v>
      </c>
      <c r="M126" s="1"/>
      <c r="N126" s="7">
        <v>9405.24</v>
      </c>
      <c r="O126" s="7">
        <v>11690.16</v>
      </c>
      <c r="P126" s="7">
        <v>0</v>
      </c>
      <c r="Q126" s="7">
        <v>0</v>
      </c>
      <c r="R126" s="11">
        <f t="shared" ref="R126:R145" si="311">Q126-P126*P126</f>
        <v>0</v>
      </c>
      <c r="S126" s="11">
        <f>P126-2.68*SQRT(R126)/SQRT(100)</f>
        <v>0</v>
      </c>
      <c r="T126" s="11">
        <f>P126+2.68*SQRT(R126)/SQRT(100)</f>
        <v>0</v>
      </c>
      <c r="U126" s="1"/>
      <c r="V126" s="1"/>
      <c r="W126" s="5">
        <v>0</v>
      </c>
      <c r="X126" s="5">
        <f t="shared" si="294"/>
        <v>0</v>
      </c>
      <c r="Y126" s="5">
        <f t="shared" si="295"/>
        <v>8.4008600000000003E-2</v>
      </c>
      <c r="Z126" s="5">
        <v>0</v>
      </c>
      <c r="AA126" s="5">
        <v>0</v>
      </c>
      <c r="AB126" s="1"/>
      <c r="AC126" s="5">
        <v>8400.86</v>
      </c>
      <c r="AD126" s="1"/>
      <c r="AE126" s="1"/>
      <c r="AF126" s="5">
        <v>4.2539493999999998</v>
      </c>
      <c r="AG126" s="12">
        <v>1.2847222222222223E-4</v>
      </c>
      <c r="AH126" s="5">
        <v>1</v>
      </c>
      <c r="AI126" s="5">
        <v>1</v>
      </c>
      <c r="AJ126" s="5">
        <v>2.34</v>
      </c>
      <c r="AK126" s="5">
        <v>7.5</v>
      </c>
      <c r="AL126" s="5">
        <v>4.4800000000000004</v>
      </c>
      <c r="AM126" s="5">
        <v>28.98</v>
      </c>
      <c r="AN126" s="5">
        <v>5.51</v>
      </c>
      <c r="AO126" s="5">
        <v>45.47</v>
      </c>
      <c r="AP126" s="5">
        <v>6.55</v>
      </c>
      <c r="AQ126" s="5">
        <v>64.89</v>
      </c>
      <c r="AR126" s="5">
        <v>7.81</v>
      </c>
      <c r="AS126" s="5">
        <v>89.85</v>
      </c>
      <c r="AT126" s="5">
        <v>9.0399999999999991</v>
      </c>
      <c r="AU126" s="5">
        <v>118.9</v>
      </c>
      <c r="AV126" s="5">
        <v>10.53</v>
      </c>
      <c r="AW126" s="5">
        <v>157.57</v>
      </c>
      <c r="AX126" s="5">
        <v>12.63</v>
      </c>
      <c r="AY126" s="5">
        <v>231.71</v>
      </c>
      <c r="AZ126" s="5">
        <v>16.25</v>
      </c>
      <c r="BA126" s="5">
        <v>405.29</v>
      </c>
      <c r="BB126" s="5">
        <v>23.45</v>
      </c>
      <c r="BC126" s="5">
        <v>813.03</v>
      </c>
      <c r="BD126" s="5">
        <v>28.73</v>
      </c>
      <c r="BE126" s="5">
        <v>1182.6300000000001</v>
      </c>
      <c r="BF126" s="5">
        <v>40.450000000000003</v>
      </c>
      <c r="BG126" s="5">
        <v>2250.33</v>
      </c>
      <c r="BH126" s="5">
        <v>53.09</v>
      </c>
      <c r="BI126" s="5">
        <v>3971.41</v>
      </c>
      <c r="BJ126" s="5">
        <v>65.28</v>
      </c>
      <c r="BK126" s="5">
        <v>6004</v>
      </c>
      <c r="BL126" s="5">
        <v>87.57</v>
      </c>
      <c r="BM126" s="7">
        <v>10942.03</v>
      </c>
      <c r="BN126" s="7">
        <v>123.56</v>
      </c>
      <c r="BO126" s="7">
        <v>22701.56</v>
      </c>
      <c r="BP126" s="7">
        <v>180.05</v>
      </c>
      <c r="BQ126" s="7">
        <v>58134.33</v>
      </c>
      <c r="BR126" s="7">
        <v>265.64999999999998</v>
      </c>
      <c r="BS126" s="7">
        <v>122963.45</v>
      </c>
      <c r="BT126" s="7">
        <v>392.72</v>
      </c>
      <c r="BU126" s="7">
        <v>267358.64</v>
      </c>
      <c r="BV126" s="7">
        <v>766.31313130000001</v>
      </c>
      <c r="BW126" s="7">
        <v>1792318.4950000001</v>
      </c>
      <c r="BX126" s="7">
        <v>1136.6702130000001</v>
      </c>
      <c r="BY126" s="7">
        <v>2918691.2230000002</v>
      </c>
      <c r="BZ126" s="7">
        <v>1908.538462</v>
      </c>
      <c r="CA126" s="7">
        <v>7301288.6919999998</v>
      </c>
      <c r="CB126" s="7">
        <v>2494.166667</v>
      </c>
      <c r="CC126" s="7">
        <v>12957210.83</v>
      </c>
      <c r="CD126" s="1"/>
      <c r="CE126" s="1"/>
      <c r="CF126" s="1"/>
      <c r="CG126" s="1"/>
      <c r="CH126" s="7">
        <v>1.89</v>
      </c>
      <c r="CI126" s="7">
        <v>5.03</v>
      </c>
      <c r="CJ126" s="7">
        <v>18.21</v>
      </c>
      <c r="CK126" s="7">
        <v>548.91</v>
      </c>
      <c r="CL126" s="7">
        <v>40.07</v>
      </c>
      <c r="CM126" s="7">
        <v>2517.9899999999998</v>
      </c>
      <c r="CN126" s="7">
        <v>50.46</v>
      </c>
      <c r="CO126" s="7">
        <v>4080.22</v>
      </c>
      <c r="CP126" s="7">
        <v>60.96</v>
      </c>
      <c r="CQ126" s="7">
        <v>5908.58</v>
      </c>
      <c r="CR126" s="7">
        <v>73.540000000000006</v>
      </c>
      <c r="CS126" s="7">
        <v>8312.68</v>
      </c>
      <c r="CT126" s="7">
        <v>85.91</v>
      </c>
      <c r="CU126" s="7">
        <v>11112.09</v>
      </c>
      <c r="CV126" s="7">
        <v>100.55</v>
      </c>
      <c r="CW126" s="7">
        <v>14820.17</v>
      </c>
      <c r="CX126" s="7">
        <v>121.68</v>
      </c>
      <c r="CY126" s="7">
        <v>22051.68</v>
      </c>
      <c r="CZ126" s="7">
        <v>157.69</v>
      </c>
      <c r="DA126" s="7">
        <v>38983.81</v>
      </c>
      <c r="DB126" s="7">
        <v>229.35</v>
      </c>
      <c r="DC126" s="7">
        <v>78941.37</v>
      </c>
      <c r="DD126" s="7">
        <v>282.10000000000002</v>
      </c>
      <c r="DE126" s="7">
        <v>115324.78</v>
      </c>
      <c r="DF126" s="7">
        <v>399.81</v>
      </c>
      <c r="DG126" s="7">
        <v>221291.13</v>
      </c>
      <c r="DH126" s="7">
        <v>526.08000000000004</v>
      </c>
      <c r="DI126" s="7">
        <v>391821.5</v>
      </c>
      <c r="DJ126" s="7">
        <v>648.20000000000005</v>
      </c>
      <c r="DK126" s="7">
        <v>594540.56000000006</v>
      </c>
      <c r="DL126" s="7">
        <v>871.19</v>
      </c>
      <c r="DM126" s="7">
        <v>1086251.23</v>
      </c>
      <c r="DN126" s="7">
        <v>1231.05</v>
      </c>
      <c r="DO126" s="7">
        <v>2258646.79</v>
      </c>
      <c r="DP126" s="7">
        <v>1796.2</v>
      </c>
      <c r="DQ126" s="7">
        <v>5796933.3600000003</v>
      </c>
      <c r="DR126" s="7">
        <v>2651.95</v>
      </c>
      <c r="DS126" s="7">
        <v>12272003.390000001</v>
      </c>
      <c r="DT126" s="7">
        <v>3923</v>
      </c>
      <c r="DU126" s="7">
        <v>26702371.940000001</v>
      </c>
      <c r="DV126" s="7">
        <v>7659.2828280000003</v>
      </c>
      <c r="DW126" s="7">
        <v>179177025.5</v>
      </c>
      <c r="DX126" s="7">
        <v>11362.734039999999</v>
      </c>
      <c r="DY126" s="7">
        <v>291780507.89999998</v>
      </c>
      <c r="DZ126" s="7">
        <v>19081.46154</v>
      </c>
      <c r="EA126" s="7">
        <v>729978687.89999998</v>
      </c>
      <c r="EB126" s="7">
        <v>24938</v>
      </c>
      <c r="EC126" s="7">
        <v>1295515653</v>
      </c>
      <c r="ED126" s="11">
        <f t="shared" ref="ED126:ED144" si="312">EC126-EB126*EB126</f>
        <v>673611809</v>
      </c>
      <c r="EE126" s="11">
        <f t="shared" ref="EE126:EE144" si="313">EB126-2.68*SQRT(ED126)/SQRT(GD126)</f>
        <v>-3458.447714933176</v>
      </c>
      <c r="EF126" s="11">
        <f t="shared" ref="EF126:EF144" si="314">EB126+2.68*SQRT(ED126)/SQRT(GD126)</f>
        <v>53334.44771493318</v>
      </c>
      <c r="EG126" s="1"/>
      <c r="EH126" s="7">
        <v>70.472250000000003</v>
      </c>
      <c r="EI126" s="7">
        <v>93.218779999999995</v>
      </c>
      <c r="EJ126" s="7">
        <v>97.278149999999997</v>
      </c>
      <c r="EK126" s="7">
        <v>98.521870000000007</v>
      </c>
      <c r="EL126" s="7">
        <v>99.559010000000001</v>
      </c>
      <c r="EM126" s="7">
        <v>100.6692</v>
      </c>
      <c r="EN126" s="7">
        <v>101.40779999999999</v>
      </c>
      <c r="EO126" s="7">
        <v>102.40461999999999</v>
      </c>
      <c r="EP126" s="7">
        <v>103.32259000000001</v>
      </c>
      <c r="EQ126" s="7">
        <v>104.10675999999999</v>
      </c>
      <c r="ER126" s="7">
        <v>105.30362</v>
      </c>
      <c r="ES126" s="7">
        <v>106.01298</v>
      </c>
      <c r="ET126" s="7">
        <v>107.5976</v>
      </c>
      <c r="EU126" s="7">
        <v>108.64041</v>
      </c>
      <c r="EV126" s="7">
        <v>109.71043</v>
      </c>
      <c r="EW126" s="7">
        <v>110.76758</v>
      </c>
      <c r="EX126" s="7">
        <v>111.77524</v>
      </c>
      <c r="EY126" s="7">
        <v>112.69368</v>
      </c>
      <c r="EZ126" s="7">
        <v>114.03006000000001</v>
      </c>
      <c r="FA126" s="7">
        <v>114.96377</v>
      </c>
      <c r="FB126" s="7">
        <v>115.97644440000001</v>
      </c>
      <c r="FC126" s="7">
        <v>116.913</v>
      </c>
      <c r="FD126" s="7">
        <v>117.8293846</v>
      </c>
      <c r="FE126" s="7">
        <v>117.834</v>
      </c>
      <c r="FF126" s="1"/>
      <c r="FG126" s="7">
        <v>100</v>
      </c>
      <c r="FH126" s="7">
        <v>100</v>
      </c>
      <c r="FI126" s="7">
        <v>100</v>
      </c>
      <c r="FJ126" s="7">
        <v>100</v>
      </c>
      <c r="FK126" s="7">
        <v>100</v>
      </c>
      <c r="FL126" s="7">
        <v>100</v>
      </c>
      <c r="FM126" s="7">
        <v>100</v>
      </c>
      <c r="FN126" s="7">
        <v>100</v>
      </c>
      <c r="FO126" s="7">
        <v>100</v>
      </c>
      <c r="FP126" s="7">
        <v>100</v>
      </c>
      <c r="FQ126" s="7">
        <v>100</v>
      </c>
      <c r="FR126" s="7">
        <v>100</v>
      </c>
      <c r="FS126" s="7">
        <v>100</v>
      </c>
      <c r="FT126" s="7">
        <v>100</v>
      </c>
      <c r="FU126" s="7">
        <v>100</v>
      </c>
      <c r="FV126" s="7">
        <v>100</v>
      </c>
      <c r="FW126" s="7">
        <v>100</v>
      </c>
      <c r="FX126" s="7">
        <v>100</v>
      </c>
      <c r="FY126" s="7">
        <v>100</v>
      </c>
      <c r="FZ126" s="7">
        <v>100</v>
      </c>
      <c r="GA126" s="7">
        <v>99</v>
      </c>
      <c r="GB126" s="7">
        <v>94</v>
      </c>
      <c r="GC126" s="7">
        <v>13</v>
      </c>
      <c r="GD126" s="7">
        <v>6</v>
      </c>
      <c r="GE126" s="1"/>
      <c r="GF126" s="7">
        <v>148676.53</v>
      </c>
      <c r="GG126" s="7">
        <v>116477.79</v>
      </c>
      <c r="GH126" s="7">
        <v>90211.78</v>
      </c>
      <c r="GI126" s="7">
        <v>83976.25</v>
      </c>
      <c r="GJ126" s="7">
        <v>76933.55</v>
      </c>
      <c r="GK126" s="7">
        <v>70091.179999999993</v>
      </c>
      <c r="GL126" s="7">
        <v>61939.11</v>
      </c>
      <c r="GM126" s="7">
        <v>55067.9</v>
      </c>
      <c r="GN126" s="7">
        <v>47056.21</v>
      </c>
      <c r="GO126" s="7">
        <v>40292.720000000001</v>
      </c>
      <c r="GP126" s="7">
        <v>32204.5</v>
      </c>
      <c r="GQ126" s="7">
        <v>26385.69</v>
      </c>
      <c r="GR126" s="7">
        <v>19773.07</v>
      </c>
      <c r="GS126" s="7">
        <v>15216.86</v>
      </c>
      <c r="GT126" s="7">
        <v>9907.9699999999993</v>
      </c>
      <c r="GU126" s="7">
        <v>6974.87</v>
      </c>
      <c r="GV126" s="7">
        <v>4011.41</v>
      </c>
      <c r="GW126" s="7">
        <v>2486.6999999999998</v>
      </c>
      <c r="GX126" s="7">
        <v>1012.85</v>
      </c>
      <c r="GY126" s="7">
        <v>493.95</v>
      </c>
      <c r="GZ126" s="7">
        <v>141.15151520000001</v>
      </c>
      <c r="HA126" s="7">
        <v>42.425531909999997</v>
      </c>
      <c r="HB126" s="7">
        <v>1.69230769</v>
      </c>
      <c r="HC126" s="7">
        <v>1</v>
      </c>
      <c r="HD126" s="1"/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</v>
      </c>
      <c r="HP126" s="7">
        <v>0</v>
      </c>
      <c r="HQ126" s="7">
        <v>0</v>
      </c>
      <c r="HR126" s="1"/>
      <c r="HS126" s="4" t="s">
        <v>60</v>
      </c>
      <c r="HT126" s="7">
        <v>11.062402410000001</v>
      </c>
      <c r="HU126" s="7">
        <v>122.37911750000001</v>
      </c>
      <c r="HV126" s="1"/>
      <c r="HW126" s="7">
        <v>1.0405395200000001</v>
      </c>
      <c r="HX126" s="7">
        <v>1.3970278199999999</v>
      </c>
      <c r="HY126" s="7">
        <v>1.07396468</v>
      </c>
      <c r="HZ126" s="7">
        <v>1.48854419</v>
      </c>
      <c r="IA126" s="7">
        <v>1.0897433700000001</v>
      </c>
      <c r="IB126" s="7">
        <v>1.53714372</v>
      </c>
      <c r="IC126" s="7">
        <v>1.1023975100000001</v>
      </c>
      <c r="ID126" s="7">
        <v>1.5758751</v>
      </c>
      <c r="IE126" s="7">
        <v>1.10989563</v>
      </c>
      <c r="IF126" s="7">
        <v>1.59966056</v>
      </c>
      <c r="IG126" s="7">
        <v>1.1150513900000001</v>
      </c>
      <c r="IH126" s="7">
        <v>1.61920102</v>
      </c>
      <c r="II126" s="7">
        <v>1.1242661599999999</v>
      </c>
      <c r="IJ126" s="7">
        <v>1.6425656</v>
      </c>
      <c r="IK126" s="7">
        <v>1.1272356699999999</v>
      </c>
      <c r="IL126" s="7">
        <v>1.6591111700000001</v>
      </c>
      <c r="IM126" s="7">
        <v>1.13661027</v>
      </c>
      <c r="IN126" s="7">
        <v>1.6869110300000001</v>
      </c>
      <c r="IO126" s="7">
        <v>0</v>
      </c>
      <c r="IP126" s="7">
        <v>0</v>
      </c>
      <c r="IS126" s="3">
        <f t="shared" ref="IS126:IS144" si="315">EB126/IT126</f>
        <v>5.1524793388429751E-3</v>
      </c>
      <c r="IT126">
        <f t="shared" ref="IT126:IT144" si="316">2*11*10*2*11*10*10*10</f>
        <v>4840000</v>
      </c>
      <c r="IV126" s="3">
        <f t="shared" si="296"/>
        <v>-7.1455531300272234E-4</v>
      </c>
      <c r="IW126" s="3">
        <f t="shared" si="297"/>
        <v>1.1019513990688673E-2</v>
      </c>
      <c r="IY126" s="3">
        <f t="shared" si="298"/>
        <v>1</v>
      </c>
      <c r="IZ126" s="3">
        <f t="shared" si="298"/>
        <v>1</v>
      </c>
      <c r="JA126" s="3">
        <f t="shared" si="298"/>
        <v>1</v>
      </c>
      <c r="JB126" s="3">
        <f t="shared" si="298"/>
        <v>1</v>
      </c>
      <c r="JC126" s="3">
        <f t="shared" si="298"/>
        <v>1</v>
      </c>
      <c r="JD126" s="3">
        <f t="shared" si="298"/>
        <v>1</v>
      </c>
      <c r="JE126" s="3">
        <f t="shared" si="298"/>
        <v>1</v>
      </c>
      <c r="JF126" s="3">
        <f t="shared" si="298"/>
        <v>1</v>
      </c>
      <c r="JG126" s="3">
        <f t="shared" si="298"/>
        <v>1</v>
      </c>
      <c r="JH126" s="3">
        <f t="shared" si="299"/>
        <v>1</v>
      </c>
      <c r="JI126" s="3">
        <f t="shared" si="299"/>
        <v>1</v>
      </c>
      <c r="JJ126" s="3">
        <f t="shared" si="299"/>
        <v>1</v>
      </c>
      <c r="JK126" s="3">
        <f t="shared" si="299"/>
        <v>1</v>
      </c>
      <c r="JL126" s="3">
        <f t="shared" si="299"/>
        <v>1</v>
      </c>
      <c r="JM126" s="3">
        <f t="shared" si="299"/>
        <v>1</v>
      </c>
      <c r="JN126" s="3">
        <f t="shared" si="299"/>
        <v>1</v>
      </c>
      <c r="JO126" s="3">
        <f t="shared" si="299"/>
        <v>1</v>
      </c>
      <c r="JP126" s="3">
        <f t="shared" si="299"/>
        <v>1</v>
      </c>
      <c r="JQ126" s="3">
        <f t="shared" si="299"/>
        <v>1</v>
      </c>
      <c r="JR126" s="3">
        <f t="shared" si="299"/>
        <v>1</v>
      </c>
      <c r="JS126" s="3">
        <f t="shared" si="299"/>
        <v>0.99</v>
      </c>
      <c r="JT126" s="3">
        <f t="shared" si="299"/>
        <v>0.94</v>
      </c>
      <c r="JU126" s="3">
        <f t="shared" si="299"/>
        <v>0.13</v>
      </c>
      <c r="JV126" s="3">
        <f t="shared" si="299"/>
        <v>0.06</v>
      </c>
      <c r="JW126" s="14">
        <f t="shared" ref="JW126:JW144" si="317">KA126/A126</f>
        <v>1.1075450512946454</v>
      </c>
      <c r="JX126" s="1">
        <f t="shared" si="300"/>
        <v>11.062402410000001</v>
      </c>
      <c r="JY126" s="1">
        <f t="shared" si="301"/>
        <v>2.3704192261817525E-3</v>
      </c>
      <c r="JZ126" s="11">
        <f t="shared" ref="JZ126:JZ144" si="318">JX126-2.68*SQRT(JY126)/SQRT(100)</f>
        <v>11.049354307053546</v>
      </c>
      <c r="KA126" s="11">
        <f t="shared" ref="KA126:KA144" si="319">JX126+2.68*SQRT(JY126)/SQRT(100)</f>
        <v>11.075450512946455</v>
      </c>
      <c r="KB126" s="3">
        <f t="shared" ref="KB126:KB144" si="320">JZ126/A126</f>
        <v>1.1049354307053547</v>
      </c>
      <c r="KC126" s="3">
        <f t="shared" si="302"/>
        <v>1.1062402410000001</v>
      </c>
      <c r="KD126" s="3">
        <v>2</v>
      </c>
      <c r="KE126" s="3">
        <f t="shared" ref="KE126:KT144" si="321">GF126/$KD126</f>
        <v>74338.264999999999</v>
      </c>
      <c r="KF126" s="3">
        <f t="shared" si="303"/>
        <v>58238.894999999997</v>
      </c>
      <c r="KG126" s="3">
        <f t="shared" si="303"/>
        <v>45105.89</v>
      </c>
      <c r="KH126" s="3">
        <f t="shared" si="303"/>
        <v>41988.125</v>
      </c>
      <c r="KI126" s="3">
        <f t="shared" si="303"/>
        <v>38466.775000000001</v>
      </c>
      <c r="KJ126" s="3">
        <f t="shared" si="303"/>
        <v>35045.589999999997</v>
      </c>
      <c r="KK126" s="3">
        <f t="shared" si="303"/>
        <v>30969.555</v>
      </c>
      <c r="KL126" s="3">
        <f t="shared" si="303"/>
        <v>27533.95</v>
      </c>
      <c r="KM126" s="3">
        <f t="shared" si="303"/>
        <v>23528.105</v>
      </c>
      <c r="KN126" s="3">
        <f t="shared" si="303"/>
        <v>20146.36</v>
      </c>
      <c r="KO126" s="3">
        <f t="shared" si="303"/>
        <v>16102.25</v>
      </c>
      <c r="KP126" s="3">
        <f t="shared" si="303"/>
        <v>13192.844999999999</v>
      </c>
      <c r="KQ126" s="3">
        <f t="shared" si="303"/>
        <v>9886.5349999999999</v>
      </c>
      <c r="KR126" s="3">
        <f t="shared" si="303"/>
        <v>7608.43</v>
      </c>
      <c r="KS126" s="3">
        <f t="shared" si="303"/>
        <v>4953.9849999999997</v>
      </c>
      <c r="KT126" s="3">
        <f t="shared" si="303"/>
        <v>3487.4349999999999</v>
      </c>
      <c r="KU126" s="3">
        <f t="shared" si="303"/>
        <v>2005.7049999999999</v>
      </c>
      <c r="KV126" s="3">
        <f t="shared" si="304"/>
        <v>1243.3499999999999</v>
      </c>
      <c r="KW126" s="3">
        <f t="shared" si="304"/>
        <v>506.42500000000001</v>
      </c>
      <c r="KX126" s="3">
        <f t="shared" si="304"/>
        <v>246.97499999999999</v>
      </c>
      <c r="KY126" s="3">
        <f t="shared" si="304"/>
        <v>70.575757600000003</v>
      </c>
      <c r="KZ126" s="3">
        <f t="shared" si="304"/>
        <v>21.212765954999998</v>
      </c>
      <c r="LA126" s="3">
        <f t="shared" si="304"/>
        <v>0.84615384500000002</v>
      </c>
      <c r="LB126" s="3">
        <f t="shared" si="304"/>
        <v>0.5</v>
      </c>
    </row>
    <row r="127" spans="1:314">
      <c r="A127" s="7">
        <v>15</v>
      </c>
      <c r="B127" s="7">
        <v>149985</v>
      </c>
      <c r="C127" s="7">
        <v>22495500225</v>
      </c>
      <c r="D127" s="11">
        <f t="shared" si="305"/>
        <v>0</v>
      </c>
      <c r="E127" s="11">
        <f t="shared" si="306"/>
        <v>0.99990000000000001</v>
      </c>
      <c r="F127" s="11">
        <f t="shared" si="307"/>
        <v>149985</v>
      </c>
      <c r="G127" s="11">
        <f t="shared" si="308"/>
        <v>149985</v>
      </c>
      <c r="H127" s="11">
        <f t="shared" si="309"/>
        <v>0.99990000000000001</v>
      </c>
      <c r="I127" s="11">
        <f t="shared" si="310"/>
        <v>0.99990000000000001</v>
      </c>
      <c r="J127" s="1"/>
      <c r="K127" s="7">
        <v>10000</v>
      </c>
      <c r="L127" s="7">
        <v>100000000</v>
      </c>
      <c r="M127" s="1"/>
      <c r="N127" s="7">
        <v>12214.14</v>
      </c>
      <c r="O127" s="7">
        <v>14678.68</v>
      </c>
      <c r="P127" s="7">
        <v>0</v>
      </c>
      <c r="Q127" s="7">
        <v>0</v>
      </c>
      <c r="R127" s="11">
        <f t="shared" si="311"/>
        <v>0</v>
      </c>
      <c r="S127" s="11">
        <f t="shared" ref="S127:S145" si="322">P127-2.68*SQRT(R127)/SQRT(100)</f>
        <v>0</v>
      </c>
      <c r="T127" s="11">
        <f t="shared" ref="T127:T145" si="323">P127+2.68*SQRT(R127)/SQRT(100)</f>
        <v>0</v>
      </c>
      <c r="U127" s="1"/>
      <c r="V127" s="1"/>
      <c r="W127" s="5">
        <v>0</v>
      </c>
      <c r="X127" s="5">
        <f t="shared" si="294"/>
        <v>0</v>
      </c>
      <c r="Y127" s="5">
        <f t="shared" si="295"/>
        <v>7.403966666666667E-2</v>
      </c>
      <c r="Z127" s="5">
        <v>0</v>
      </c>
      <c r="AA127" s="5">
        <v>0</v>
      </c>
      <c r="AB127" s="1"/>
      <c r="AC127" s="5">
        <v>11105.95</v>
      </c>
      <c r="AD127" s="1"/>
      <c r="AE127" s="1"/>
      <c r="AF127" s="5">
        <v>3.7285344</v>
      </c>
      <c r="AG127" s="12">
        <v>1.8634259259259263E-4</v>
      </c>
      <c r="AH127" s="5">
        <v>1</v>
      </c>
      <c r="AI127" s="5">
        <v>1</v>
      </c>
      <c r="AJ127" s="5">
        <v>1.61</v>
      </c>
      <c r="AK127" s="5">
        <v>3.27</v>
      </c>
      <c r="AL127" s="5">
        <v>2.91</v>
      </c>
      <c r="AM127" s="5">
        <v>12.93</v>
      </c>
      <c r="AN127" s="5">
        <v>3.34</v>
      </c>
      <c r="AO127" s="5">
        <v>18.28</v>
      </c>
      <c r="AP127" s="5">
        <v>4.33</v>
      </c>
      <c r="AQ127" s="5">
        <v>30.33</v>
      </c>
      <c r="AR127" s="5">
        <v>5.13</v>
      </c>
      <c r="AS127" s="5">
        <v>40.47</v>
      </c>
      <c r="AT127" s="5">
        <v>6.67</v>
      </c>
      <c r="AU127" s="5">
        <v>64.69</v>
      </c>
      <c r="AV127" s="5">
        <v>8.43</v>
      </c>
      <c r="AW127" s="5">
        <v>106.93</v>
      </c>
      <c r="AX127" s="5">
        <v>10.73</v>
      </c>
      <c r="AY127" s="5">
        <v>164.55</v>
      </c>
      <c r="AZ127" s="5">
        <v>11.63</v>
      </c>
      <c r="BA127" s="5">
        <v>188.57</v>
      </c>
      <c r="BB127" s="5">
        <v>15.14</v>
      </c>
      <c r="BC127" s="5">
        <v>340.82</v>
      </c>
      <c r="BD127" s="5">
        <v>19.88</v>
      </c>
      <c r="BE127" s="5">
        <v>569.62</v>
      </c>
      <c r="BF127" s="5">
        <v>24.08</v>
      </c>
      <c r="BG127" s="5">
        <v>845.62</v>
      </c>
      <c r="BH127" s="5">
        <v>33.130000000000003</v>
      </c>
      <c r="BI127" s="5">
        <v>1558.31</v>
      </c>
      <c r="BJ127" s="5">
        <v>46.28</v>
      </c>
      <c r="BK127" s="5">
        <v>3064.68</v>
      </c>
      <c r="BL127" s="5">
        <v>60.46</v>
      </c>
      <c r="BM127" s="7">
        <v>5043.04</v>
      </c>
      <c r="BN127" s="7">
        <v>84.69</v>
      </c>
      <c r="BO127" s="7">
        <v>9672.57</v>
      </c>
      <c r="BP127" s="7">
        <v>107.46</v>
      </c>
      <c r="BQ127" s="7">
        <v>14822.22</v>
      </c>
      <c r="BR127" s="7">
        <v>163.12</v>
      </c>
      <c r="BS127" s="7">
        <v>36366.120000000003</v>
      </c>
      <c r="BT127" s="7">
        <v>235.66</v>
      </c>
      <c r="BU127" s="7">
        <v>73327.199999999997</v>
      </c>
      <c r="BV127" s="7">
        <v>407.35</v>
      </c>
      <c r="BW127" s="7">
        <v>214117.87</v>
      </c>
      <c r="BX127" s="7">
        <v>694.58585860000005</v>
      </c>
      <c r="BY127" s="7">
        <v>808691.47470000002</v>
      </c>
      <c r="BZ127" s="7">
        <v>3050.7714289999999</v>
      </c>
      <c r="CA127" s="7">
        <v>15025627.4</v>
      </c>
      <c r="CB127" s="7">
        <v>3334.4375</v>
      </c>
      <c r="CC127" s="7">
        <v>16723263.310000001</v>
      </c>
      <c r="CD127" s="1"/>
      <c r="CE127" s="1"/>
      <c r="CF127" s="1"/>
      <c r="CG127" s="1"/>
      <c r="CH127" s="7">
        <v>2</v>
      </c>
      <c r="CI127" s="7">
        <v>6.34</v>
      </c>
      <c r="CJ127" s="7">
        <v>16.260000000000002</v>
      </c>
      <c r="CK127" s="7">
        <v>435.96</v>
      </c>
      <c r="CL127" s="7">
        <v>36.39</v>
      </c>
      <c r="CM127" s="7">
        <v>2382.39</v>
      </c>
      <c r="CN127" s="7">
        <v>42.99</v>
      </c>
      <c r="CO127" s="7">
        <v>3538.07</v>
      </c>
      <c r="CP127" s="7">
        <v>57.61</v>
      </c>
      <c r="CQ127" s="7">
        <v>5997.69</v>
      </c>
      <c r="CR127" s="7">
        <v>69.87</v>
      </c>
      <c r="CS127" s="7">
        <v>8199.41</v>
      </c>
      <c r="CT127" s="7">
        <v>93.73</v>
      </c>
      <c r="CU127" s="7">
        <v>13468.69</v>
      </c>
      <c r="CV127" s="7">
        <v>119.97</v>
      </c>
      <c r="CW127" s="7">
        <v>22474.39</v>
      </c>
      <c r="CX127" s="7">
        <v>154.66999999999999</v>
      </c>
      <c r="CY127" s="7">
        <v>35004.629999999997</v>
      </c>
      <c r="CZ127" s="7">
        <v>167.95</v>
      </c>
      <c r="DA127" s="7">
        <v>40169.33</v>
      </c>
      <c r="DB127" s="7">
        <v>220.27</v>
      </c>
      <c r="DC127" s="7">
        <v>73762.47</v>
      </c>
      <c r="DD127" s="7">
        <v>290.85000000000002</v>
      </c>
      <c r="DE127" s="7">
        <v>123939.73</v>
      </c>
      <c r="DF127" s="7">
        <v>353.69</v>
      </c>
      <c r="DG127" s="7">
        <v>184702.63</v>
      </c>
      <c r="DH127" s="7">
        <v>489.92</v>
      </c>
      <c r="DI127" s="7">
        <v>343879.5</v>
      </c>
      <c r="DJ127" s="7">
        <v>686.53</v>
      </c>
      <c r="DK127" s="7">
        <v>679238.87</v>
      </c>
      <c r="DL127" s="7">
        <v>899.44</v>
      </c>
      <c r="DM127" s="7">
        <v>1121314.8600000001</v>
      </c>
      <c r="DN127" s="7">
        <v>1262.54</v>
      </c>
      <c r="DO127" s="7">
        <v>2155746.3199999998</v>
      </c>
      <c r="DP127" s="7">
        <v>1604.39</v>
      </c>
      <c r="DQ127" s="7">
        <v>3311024.33</v>
      </c>
      <c r="DR127" s="7">
        <v>2438.8200000000002</v>
      </c>
      <c r="DS127" s="7">
        <v>8143978.3200000003</v>
      </c>
      <c r="DT127" s="7">
        <v>3527.66</v>
      </c>
      <c r="DU127" s="7">
        <v>16448088.279999999</v>
      </c>
      <c r="DV127" s="7">
        <v>6102.47</v>
      </c>
      <c r="DW127" s="7">
        <v>48080086.390000001</v>
      </c>
      <c r="DX127" s="7">
        <v>10411.737370000001</v>
      </c>
      <c r="DY127" s="7">
        <v>181808760.30000001</v>
      </c>
      <c r="DZ127" s="7">
        <v>45754.457139999999</v>
      </c>
      <c r="EA127" s="7">
        <v>3380192814</v>
      </c>
      <c r="EB127" s="7">
        <v>50009.3125</v>
      </c>
      <c r="EC127" s="7">
        <v>3762013043</v>
      </c>
      <c r="ED127" s="11">
        <f t="shared" si="312"/>
        <v>1261081706.2773437</v>
      </c>
      <c r="EE127" s="11">
        <f t="shared" si="313"/>
        <v>26216.465298626648</v>
      </c>
      <c r="EF127" s="11">
        <f t="shared" si="314"/>
        <v>73802.159701373355</v>
      </c>
      <c r="EG127" s="1"/>
      <c r="EH127" s="7">
        <v>72.007109999999997</v>
      </c>
      <c r="EI127" s="7">
        <v>92.654539999999997</v>
      </c>
      <c r="EJ127" s="7">
        <v>96.849699999999999</v>
      </c>
      <c r="EK127" s="7">
        <v>97.765450000000001</v>
      </c>
      <c r="EL127" s="7">
        <v>98.67877</v>
      </c>
      <c r="EM127" s="7">
        <v>99.708780000000004</v>
      </c>
      <c r="EN127" s="7">
        <v>101.19064</v>
      </c>
      <c r="EO127" s="7">
        <v>102.35877000000001</v>
      </c>
      <c r="EP127" s="7">
        <v>103.63037</v>
      </c>
      <c r="EQ127" s="7">
        <v>104.35928</v>
      </c>
      <c r="ER127" s="7">
        <v>105.48351</v>
      </c>
      <c r="ES127" s="7">
        <v>106.68219999999999</v>
      </c>
      <c r="ET127" s="7">
        <v>107.36753</v>
      </c>
      <c r="EU127" s="7">
        <v>108.32335999999999</v>
      </c>
      <c r="EV127" s="7">
        <v>109.60511</v>
      </c>
      <c r="EW127" s="7">
        <v>110.51603</v>
      </c>
      <c r="EX127" s="7">
        <v>111.87083</v>
      </c>
      <c r="EY127" s="7">
        <v>112.81135</v>
      </c>
      <c r="EZ127" s="7">
        <v>114.00843</v>
      </c>
      <c r="FA127" s="7">
        <v>114.87269000000001</v>
      </c>
      <c r="FB127" s="7">
        <v>116.10884</v>
      </c>
      <c r="FC127" s="7">
        <v>116.9129293</v>
      </c>
      <c r="FD127" s="7">
        <v>117.8294286</v>
      </c>
      <c r="FE127" s="7">
        <v>117.834</v>
      </c>
      <c r="FF127" s="1"/>
      <c r="FG127" s="7">
        <v>100</v>
      </c>
      <c r="FH127" s="7">
        <v>100</v>
      </c>
      <c r="FI127" s="7">
        <v>100</v>
      </c>
      <c r="FJ127" s="7">
        <v>100</v>
      </c>
      <c r="FK127" s="7">
        <v>100</v>
      </c>
      <c r="FL127" s="7">
        <v>100</v>
      </c>
      <c r="FM127" s="7">
        <v>100</v>
      </c>
      <c r="FN127" s="7">
        <v>100</v>
      </c>
      <c r="FO127" s="7">
        <v>100</v>
      </c>
      <c r="FP127" s="7">
        <v>100</v>
      </c>
      <c r="FQ127" s="7">
        <v>100</v>
      </c>
      <c r="FR127" s="7">
        <v>100</v>
      </c>
      <c r="FS127" s="7">
        <v>100</v>
      </c>
      <c r="FT127" s="7">
        <v>100</v>
      </c>
      <c r="FU127" s="7">
        <v>100</v>
      </c>
      <c r="FV127" s="7">
        <v>100</v>
      </c>
      <c r="FW127" s="7">
        <v>100</v>
      </c>
      <c r="FX127" s="7">
        <v>100</v>
      </c>
      <c r="FY127" s="7">
        <v>100</v>
      </c>
      <c r="FZ127" s="7">
        <v>100</v>
      </c>
      <c r="GA127" s="7">
        <v>100</v>
      </c>
      <c r="GB127" s="7">
        <v>99</v>
      </c>
      <c r="GC127" s="7">
        <v>35</v>
      </c>
      <c r="GD127" s="7">
        <v>16</v>
      </c>
      <c r="GE127" s="1"/>
      <c r="GF127" s="7">
        <v>298098.14</v>
      </c>
      <c r="GG127" s="7">
        <v>248731.85</v>
      </c>
      <c r="GH127" s="7">
        <v>203007.43</v>
      </c>
      <c r="GI127" s="7">
        <v>191485.17</v>
      </c>
      <c r="GJ127" s="7">
        <v>178059.74</v>
      </c>
      <c r="GK127" s="7">
        <v>164657.72</v>
      </c>
      <c r="GL127" s="7">
        <v>148039.18</v>
      </c>
      <c r="GM127" s="7">
        <v>133813.07</v>
      </c>
      <c r="GN127" s="7">
        <v>116649.43</v>
      </c>
      <c r="GO127" s="7">
        <v>101713.65</v>
      </c>
      <c r="GP127" s="7">
        <v>83014.8</v>
      </c>
      <c r="GQ127" s="7">
        <v>69324.210000000006</v>
      </c>
      <c r="GR127" s="7">
        <v>53311.88</v>
      </c>
      <c r="GS127" s="7">
        <v>41868.68</v>
      </c>
      <c r="GT127" s="7">
        <v>28014.38</v>
      </c>
      <c r="GU127" s="7">
        <v>20165.93</v>
      </c>
      <c r="GV127" s="7">
        <v>11967.4</v>
      </c>
      <c r="GW127" s="7">
        <v>7590.72</v>
      </c>
      <c r="GX127" s="7">
        <v>3212.98</v>
      </c>
      <c r="GY127" s="7">
        <v>1600.82</v>
      </c>
      <c r="GZ127" s="7">
        <v>473.51</v>
      </c>
      <c r="HA127" s="7">
        <v>144.11111109999999</v>
      </c>
      <c r="HB127" s="7">
        <v>2.2000000000000002</v>
      </c>
      <c r="HC127" s="7">
        <v>1.625</v>
      </c>
      <c r="HD127" s="1"/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1"/>
      <c r="HS127" s="4" t="s">
        <v>61</v>
      </c>
      <c r="HT127" s="7">
        <v>16.001866679999999</v>
      </c>
      <c r="HU127" s="7">
        <v>256.06296090000001</v>
      </c>
      <c r="HV127" s="1"/>
      <c r="HW127" s="7">
        <v>1.5166749900000001</v>
      </c>
      <c r="HX127" s="7">
        <v>3.6973850000000001</v>
      </c>
      <c r="HY127" s="7">
        <v>1.56322513</v>
      </c>
      <c r="HZ127" s="7">
        <v>3.9323402199999999</v>
      </c>
      <c r="IA127" s="7">
        <v>1.5833802800000001</v>
      </c>
      <c r="IB127" s="7">
        <v>4.0443760400000004</v>
      </c>
      <c r="IC127" s="7">
        <v>1.5927502499999999</v>
      </c>
      <c r="ID127" s="7">
        <v>4.1128842299999997</v>
      </c>
      <c r="IE127" s="7">
        <v>1.6024382500000001</v>
      </c>
      <c r="IF127" s="7">
        <v>4.1676698700000001</v>
      </c>
      <c r="IG127" s="7">
        <v>1.6154002999999999</v>
      </c>
      <c r="IH127" s="7">
        <v>4.2289489800000002</v>
      </c>
      <c r="II127" s="7">
        <v>1.6227428500000001</v>
      </c>
      <c r="IJ127" s="7">
        <v>4.2761394499999996</v>
      </c>
      <c r="IK127" s="7">
        <v>1.62789812</v>
      </c>
      <c r="IL127" s="7">
        <v>4.3094625799999999</v>
      </c>
      <c r="IM127" s="7">
        <v>1.6346185200000001</v>
      </c>
      <c r="IN127" s="7">
        <v>4.3591645200000002</v>
      </c>
      <c r="IO127" s="7">
        <v>0</v>
      </c>
      <c r="IP127" s="7">
        <v>0</v>
      </c>
      <c r="IS127" s="3">
        <f t="shared" si="315"/>
        <v>1.0332502582644627E-2</v>
      </c>
      <c r="IT127">
        <f t="shared" si="316"/>
        <v>4840000</v>
      </c>
      <c r="IV127" s="3">
        <f t="shared" si="296"/>
        <v>5.4166250616997204E-3</v>
      </c>
      <c r="IW127" s="3">
        <f t="shared" si="297"/>
        <v>1.5248380103589537E-2</v>
      </c>
      <c r="IY127" s="3">
        <f t="shared" si="298"/>
        <v>1</v>
      </c>
      <c r="IZ127" s="3">
        <f t="shared" si="298"/>
        <v>1</v>
      </c>
      <c r="JA127" s="3">
        <f t="shared" si="298"/>
        <v>1</v>
      </c>
      <c r="JB127" s="3">
        <f t="shared" si="298"/>
        <v>1</v>
      </c>
      <c r="JC127" s="3">
        <f t="shared" si="298"/>
        <v>1</v>
      </c>
      <c r="JD127" s="3">
        <f t="shared" si="298"/>
        <v>1</v>
      </c>
      <c r="JE127" s="3">
        <f t="shared" si="298"/>
        <v>1</v>
      </c>
      <c r="JF127" s="3">
        <f t="shared" si="298"/>
        <v>1</v>
      </c>
      <c r="JG127" s="3">
        <f t="shared" si="298"/>
        <v>1</v>
      </c>
      <c r="JH127" s="3">
        <f t="shared" si="299"/>
        <v>1</v>
      </c>
      <c r="JI127" s="3">
        <f t="shared" si="299"/>
        <v>1</v>
      </c>
      <c r="JJ127" s="3">
        <f t="shared" si="299"/>
        <v>1</v>
      </c>
      <c r="JK127" s="3">
        <f t="shared" si="299"/>
        <v>1</v>
      </c>
      <c r="JL127" s="3">
        <f t="shared" si="299"/>
        <v>1</v>
      </c>
      <c r="JM127" s="3">
        <f t="shared" si="299"/>
        <v>1</v>
      </c>
      <c r="JN127" s="3">
        <f t="shared" si="299"/>
        <v>1</v>
      </c>
      <c r="JO127" s="3">
        <f t="shared" si="299"/>
        <v>1</v>
      </c>
      <c r="JP127" s="3">
        <f t="shared" si="299"/>
        <v>1</v>
      </c>
      <c r="JQ127" s="3">
        <f t="shared" si="299"/>
        <v>1</v>
      </c>
      <c r="JR127" s="3">
        <f t="shared" si="299"/>
        <v>1</v>
      </c>
      <c r="JS127" s="3">
        <f t="shared" si="299"/>
        <v>1</v>
      </c>
      <c r="JT127" s="3">
        <f t="shared" si="299"/>
        <v>0.99</v>
      </c>
      <c r="JU127" s="3">
        <f t="shared" si="299"/>
        <v>0.35</v>
      </c>
      <c r="JV127" s="3">
        <f t="shared" si="299"/>
        <v>0.16</v>
      </c>
      <c r="JW127" s="14">
        <f t="shared" si="317"/>
        <v>1.0678055321037441</v>
      </c>
      <c r="JX127" s="1">
        <f t="shared" si="300"/>
        <v>16.001866679999999</v>
      </c>
      <c r="JY127" s="1">
        <f t="shared" si="301"/>
        <v>3.2236555057920668E-3</v>
      </c>
      <c r="JZ127" s="11">
        <f t="shared" si="318"/>
        <v>15.986650378443839</v>
      </c>
      <c r="KA127" s="11">
        <f t="shared" si="319"/>
        <v>16.017082981556161</v>
      </c>
      <c r="KB127" s="3">
        <f t="shared" si="320"/>
        <v>1.0657766918962559</v>
      </c>
      <c r="KC127" s="3">
        <f t="shared" si="302"/>
        <v>1.066791112</v>
      </c>
      <c r="KD127" s="3">
        <v>3</v>
      </c>
      <c r="KE127" s="3">
        <f t="shared" si="321"/>
        <v>99366.046666666676</v>
      </c>
      <c r="KF127" s="3">
        <f t="shared" si="303"/>
        <v>82910.616666666669</v>
      </c>
      <c r="KG127" s="3">
        <f t="shared" si="303"/>
        <v>67669.143333333326</v>
      </c>
      <c r="KH127" s="3">
        <f t="shared" si="303"/>
        <v>63828.390000000007</v>
      </c>
      <c r="KI127" s="3">
        <f t="shared" si="303"/>
        <v>59353.246666666666</v>
      </c>
      <c r="KJ127" s="3">
        <f t="shared" si="303"/>
        <v>54885.906666666669</v>
      </c>
      <c r="KK127" s="3">
        <f t="shared" si="303"/>
        <v>49346.393333333333</v>
      </c>
      <c r="KL127" s="3">
        <f t="shared" si="303"/>
        <v>44604.356666666667</v>
      </c>
      <c r="KM127" s="3">
        <f t="shared" si="303"/>
        <v>38883.143333333333</v>
      </c>
      <c r="KN127" s="3">
        <f t="shared" si="303"/>
        <v>33904.549999999996</v>
      </c>
      <c r="KO127" s="3">
        <f t="shared" si="303"/>
        <v>27671.600000000002</v>
      </c>
      <c r="KP127" s="3">
        <f t="shared" si="303"/>
        <v>23108.070000000003</v>
      </c>
      <c r="KQ127" s="3">
        <f t="shared" si="303"/>
        <v>17770.626666666667</v>
      </c>
      <c r="KR127" s="3">
        <f t="shared" si="303"/>
        <v>13956.226666666667</v>
      </c>
      <c r="KS127" s="3">
        <f t="shared" si="303"/>
        <v>9338.126666666667</v>
      </c>
      <c r="KT127" s="3">
        <f t="shared" si="303"/>
        <v>6721.9766666666665</v>
      </c>
      <c r="KU127" s="3">
        <f t="shared" si="303"/>
        <v>3989.1333333333332</v>
      </c>
      <c r="KV127" s="3">
        <f t="shared" si="304"/>
        <v>2530.2400000000002</v>
      </c>
      <c r="KW127" s="3">
        <f t="shared" si="304"/>
        <v>1070.9933333333333</v>
      </c>
      <c r="KX127" s="3">
        <f t="shared" si="304"/>
        <v>533.60666666666668</v>
      </c>
      <c r="KY127" s="3">
        <f t="shared" si="304"/>
        <v>157.83666666666667</v>
      </c>
      <c r="KZ127" s="3">
        <f t="shared" si="304"/>
        <v>48.037037033333327</v>
      </c>
      <c r="LA127" s="3">
        <f t="shared" si="304"/>
        <v>0.73333333333333339</v>
      </c>
      <c r="LB127" s="3">
        <f t="shared" si="304"/>
        <v>0.54166666666666663</v>
      </c>
    </row>
    <row r="128" spans="1:314">
      <c r="A128" s="7">
        <v>20</v>
      </c>
      <c r="B128" s="7">
        <v>199980</v>
      </c>
      <c r="C128" s="7">
        <v>39992000400</v>
      </c>
      <c r="D128" s="11">
        <f t="shared" si="305"/>
        <v>0</v>
      </c>
      <c r="E128" s="11">
        <f t="shared" si="306"/>
        <v>0.99990000000000001</v>
      </c>
      <c r="F128" s="11">
        <f t="shared" si="307"/>
        <v>199980</v>
      </c>
      <c r="G128" s="11">
        <f t="shared" si="308"/>
        <v>199980</v>
      </c>
      <c r="H128" s="11">
        <f t="shared" si="309"/>
        <v>0.99990000000000001</v>
      </c>
      <c r="I128" s="11">
        <f t="shared" si="310"/>
        <v>0.99990000000000001</v>
      </c>
      <c r="J128" s="1"/>
      <c r="K128" s="7">
        <v>10000</v>
      </c>
      <c r="L128" s="7">
        <v>100000000</v>
      </c>
      <c r="M128" s="1"/>
      <c r="N128" s="7">
        <v>14784.18</v>
      </c>
      <c r="O128" s="7">
        <v>17425.62</v>
      </c>
      <c r="P128" s="7">
        <v>0</v>
      </c>
      <c r="Q128" s="7">
        <v>0</v>
      </c>
      <c r="R128" s="11">
        <f t="shared" si="311"/>
        <v>0</v>
      </c>
      <c r="S128" s="11">
        <f t="shared" si="322"/>
        <v>0</v>
      </c>
      <c r="T128" s="11">
        <f t="shared" si="323"/>
        <v>0</v>
      </c>
      <c r="U128" s="1"/>
      <c r="V128" s="1"/>
      <c r="W128" s="5">
        <v>0</v>
      </c>
      <c r="X128" s="5">
        <f t="shared" si="294"/>
        <v>0</v>
      </c>
      <c r="Y128" s="5">
        <f t="shared" si="295"/>
        <v>6.7908300000000005E-2</v>
      </c>
      <c r="Z128" s="5">
        <v>0</v>
      </c>
      <c r="AA128" s="5">
        <v>0</v>
      </c>
      <c r="AB128" s="1"/>
      <c r="AC128" s="5">
        <v>13581.66</v>
      </c>
      <c r="AD128" s="1"/>
      <c r="AE128" s="1"/>
      <c r="AF128" s="5">
        <v>3.4314787500000001</v>
      </c>
      <c r="AG128" s="12">
        <v>2.4189814814814812E-4</v>
      </c>
      <c r="AH128" s="5">
        <v>1</v>
      </c>
      <c r="AI128" s="5">
        <v>1</v>
      </c>
      <c r="AJ128" s="5">
        <v>1.5</v>
      </c>
      <c r="AK128" s="5">
        <v>2.84</v>
      </c>
      <c r="AL128" s="5">
        <v>2.78</v>
      </c>
      <c r="AM128" s="5">
        <v>12.48</v>
      </c>
      <c r="AN128" s="5">
        <v>3.29</v>
      </c>
      <c r="AO128" s="5">
        <v>16.57</v>
      </c>
      <c r="AP128" s="5">
        <v>3.72</v>
      </c>
      <c r="AQ128" s="5">
        <v>20.18</v>
      </c>
      <c r="AR128" s="5">
        <v>4.0599999999999996</v>
      </c>
      <c r="AS128" s="5">
        <v>24.16</v>
      </c>
      <c r="AT128" s="5">
        <v>4.92</v>
      </c>
      <c r="AU128" s="5">
        <v>36.6</v>
      </c>
      <c r="AV128" s="5">
        <v>5.89</v>
      </c>
      <c r="AW128" s="5">
        <v>52.09</v>
      </c>
      <c r="AX128" s="5">
        <v>7.2</v>
      </c>
      <c r="AY128" s="5">
        <v>76.2</v>
      </c>
      <c r="AZ128" s="5">
        <v>9.1300000000000008</v>
      </c>
      <c r="BA128" s="5">
        <v>128.91</v>
      </c>
      <c r="BB128" s="5">
        <v>11.88</v>
      </c>
      <c r="BC128" s="5">
        <v>202.66</v>
      </c>
      <c r="BD128" s="5">
        <v>16.309999999999999</v>
      </c>
      <c r="BE128" s="5">
        <v>391.19</v>
      </c>
      <c r="BF128" s="5">
        <v>21.24</v>
      </c>
      <c r="BG128" s="5">
        <v>598.66</v>
      </c>
      <c r="BH128" s="5">
        <v>25.89</v>
      </c>
      <c r="BI128" s="5">
        <v>889.57</v>
      </c>
      <c r="BJ128" s="5">
        <v>34.94</v>
      </c>
      <c r="BK128" s="5">
        <v>1620.52</v>
      </c>
      <c r="BL128" s="5">
        <v>44.92</v>
      </c>
      <c r="BM128" s="7">
        <v>2613.1</v>
      </c>
      <c r="BN128" s="7">
        <v>65.599999999999994</v>
      </c>
      <c r="BO128" s="7">
        <v>5491.7</v>
      </c>
      <c r="BP128" s="7">
        <v>81.650000000000006</v>
      </c>
      <c r="BQ128" s="7">
        <v>8424.93</v>
      </c>
      <c r="BR128" s="7">
        <v>129.69999999999999</v>
      </c>
      <c r="BS128" s="7">
        <v>21017.74</v>
      </c>
      <c r="BT128" s="7">
        <v>165.99</v>
      </c>
      <c r="BU128" s="7">
        <v>33361.43</v>
      </c>
      <c r="BV128" s="7">
        <v>292.87</v>
      </c>
      <c r="BW128" s="7">
        <v>111246.71</v>
      </c>
      <c r="BX128" s="7">
        <v>424.59</v>
      </c>
      <c r="BY128" s="7">
        <v>219592.39</v>
      </c>
      <c r="BZ128" s="7">
        <v>2421.8936170000002</v>
      </c>
      <c r="CA128" s="7">
        <v>9533387.4680000003</v>
      </c>
      <c r="CB128" s="7">
        <v>2430.7619049999998</v>
      </c>
      <c r="CC128" s="7">
        <v>10811898.67</v>
      </c>
      <c r="CD128" s="1"/>
      <c r="CE128" s="1"/>
      <c r="CF128" s="1"/>
      <c r="CG128" s="1"/>
      <c r="CH128" s="7">
        <v>2.09</v>
      </c>
      <c r="CI128" s="7">
        <v>6.67</v>
      </c>
      <c r="CJ128" s="7">
        <v>18.61</v>
      </c>
      <c r="CK128" s="7">
        <v>610.39</v>
      </c>
      <c r="CL128" s="7">
        <v>45.05</v>
      </c>
      <c r="CM128" s="7">
        <v>3877.25</v>
      </c>
      <c r="CN128" s="7">
        <v>55.74</v>
      </c>
      <c r="CO128" s="7">
        <v>5370.34</v>
      </c>
      <c r="CP128" s="7">
        <v>64.150000000000006</v>
      </c>
      <c r="CQ128" s="7">
        <v>6547.97</v>
      </c>
      <c r="CR128" s="7">
        <v>71.34</v>
      </c>
      <c r="CS128" s="7">
        <v>8153.32</v>
      </c>
      <c r="CT128" s="7">
        <v>88.77</v>
      </c>
      <c r="CU128" s="7">
        <v>12766.03</v>
      </c>
      <c r="CV128" s="7">
        <v>108</v>
      </c>
      <c r="CW128" s="7">
        <v>18564.080000000002</v>
      </c>
      <c r="CX128" s="7">
        <v>134.91999999999999</v>
      </c>
      <c r="CY128" s="7">
        <v>27710.12</v>
      </c>
      <c r="CZ128" s="7">
        <v>172.66</v>
      </c>
      <c r="DA128" s="7">
        <v>47742.12</v>
      </c>
      <c r="DB128" s="7">
        <v>228.7</v>
      </c>
      <c r="DC128" s="7">
        <v>76726.28</v>
      </c>
      <c r="DD128" s="7">
        <v>317.25</v>
      </c>
      <c r="DE128" s="7">
        <v>150744.19</v>
      </c>
      <c r="DF128" s="7">
        <v>414.12</v>
      </c>
      <c r="DG128" s="7">
        <v>230398.76</v>
      </c>
      <c r="DH128" s="7">
        <v>507.08</v>
      </c>
      <c r="DI128" s="7">
        <v>345040.74</v>
      </c>
      <c r="DJ128" s="7">
        <v>688.78</v>
      </c>
      <c r="DK128" s="7">
        <v>634544.98</v>
      </c>
      <c r="DL128" s="7">
        <v>889.52</v>
      </c>
      <c r="DM128" s="7">
        <v>1029945.3</v>
      </c>
      <c r="DN128" s="7">
        <v>1302.94</v>
      </c>
      <c r="DO128" s="7">
        <v>2173448.54</v>
      </c>
      <c r="DP128" s="7">
        <v>1624.35</v>
      </c>
      <c r="DQ128" s="7">
        <v>3342733.27</v>
      </c>
      <c r="DR128" s="7">
        <v>2584.6799999999998</v>
      </c>
      <c r="DS128" s="7">
        <v>8359401.9800000004</v>
      </c>
      <c r="DT128" s="7">
        <v>3310.86</v>
      </c>
      <c r="DU128" s="7">
        <v>13284656.199999999</v>
      </c>
      <c r="DV128" s="7">
        <v>5847.96</v>
      </c>
      <c r="DW128" s="7">
        <v>44382309.600000001</v>
      </c>
      <c r="DX128" s="7">
        <v>8481.59</v>
      </c>
      <c r="DY128" s="7">
        <v>87660133.849999994</v>
      </c>
      <c r="DZ128" s="7">
        <v>48428.51064</v>
      </c>
      <c r="EA128" s="7">
        <v>3812438326</v>
      </c>
      <c r="EB128" s="7">
        <v>48604.333330000001</v>
      </c>
      <c r="EC128" s="7">
        <v>4323531773</v>
      </c>
      <c r="ED128" s="11">
        <f t="shared" si="312"/>
        <v>1961150554.5462508</v>
      </c>
      <c r="EE128" s="11">
        <f t="shared" si="313"/>
        <v>22705.47534545798</v>
      </c>
      <c r="EF128" s="11">
        <f t="shared" si="314"/>
        <v>74503.191314542026</v>
      </c>
      <c r="EG128" s="1"/>
      <c r="EH128" s="7">
        <v>71.569519999999997</v>
      </c>
      <c r="EI128" s="7">
        <v>92.380420000000001</v>
      </c>
      <c r="EJ128" s="7">
        <v>97.451480000000004</v>
      </c>
      <c r="EK128" s="7">
        <v>98.683059999999998</v>
      </c>
      <c r="EL128" s="7">
        <v>99.435100000000006</v>
      </c>
      <c r="EM128" s="7">
        <v>100.16330000000001</v>
      </c>
      <c r="EN128" s="7">
        <v>101.38684000000001</v>
      </c>
      <c r="EO128" s="7">
        <v>102.0946</v>
      </c>
      <c r="EP128" s="7">
        <v>103.32592</v>
      </c>
      <c r="EQ128" s="7">
        <v>104.16385</v>
      </c>
      <c r="ER128" s="7">
        <v>105.10089000000001</v>
      </c>
      <c r="ES128" s="7">
        <v>106.12134</v>
      </c>
      <c r="ET128" s="7">
        <v>107.55356999999999</v>
      </c>
      <c r="EU128" s="7">
        <v>108.64215</v>
      </c>
      <c r="EV128" s="7">
        <v>109.86745000000001</v>
      </c>
      <c r="EW128" s="7">
        <v>110.5852</v>
      </c>
      <c r="EX128" s="7">
        <v>111.81108999999999</v>
      </c>
      <c r="EY128" s="7">
        <v>112.62067</v>
      </c>
      <c r="EZ128" s="7">
        <v>114.09292000000001</v>
      </c>
      <c r="FA128" s="7">
        <v>114.86386</v>
      </c>
      <c r="FB128" s="7">
        <v>116.03868</v>
      </c>
      <c r="FC128" s="7">
        <v>116.88767</v>
      </c>
      <c r="FD128" s="7">
        <v>117.8294255</v>
      </c>
      <c r="FE128" s="7">
        <v>117.834</v>
      </c>
      <c r="FF128" s="1"/>
      <c r="FG128" s="7">
        <v>100</v>
      </c>
      <c r="FH128" s="7">
        <v>100</v>
      </c>
      <c r="FI128" s="7">
        <v>100</v>
      </c>
      <c r="FJ128" s="7">
        <v>100</v>
      </c>
      <c r="FK128" s="7">
        <v>100</v>
      </c>
      <c r="FL128" s="7">
        <v>100</v>
      </c>
      <c r="FM128" s="7">
        <v>100</v>
      </c>
      <c r="FN128" s="7">
        <v>100</v>
      </c>
      <c r="FO128" s="7">
        <v>100</v>
      </c>
      <c r="FP128" s="7">
        <v>100</v>
      </c>
      <c r="FQ128" s="7">
        <v>100</v>
      </c>
      <c r="FR128" s="7">
        <v>100</v>
      </c>
      <c r="FS128" s="7">
        <v>100</v>
      </c>
      <c r="FT128" s="7">
        <v>100</v>
      </c>
      <c r="FU128" s="7">
        <v>100</v>
      </c>
      <c r="FV128" s="7">
        <v>100</v>
      </c>
      <c r="FW128" s="7">
        <v>100</v>
      </c>
      <c r="FX128" s="7">
        <v>100</v>
      </c>
      <c r="FY128" s="7">
        <v>100</v>
      </c>
      <c r="FZ128" s="7">
        <v>100</v>
      </c>
      <c r="GA128" s="7">
        <v>100</v>
      </c>
      <c r="GB128" s="7">
        <v>100</v>
      </c>
      <c r="GC128" s="7">
        <v>47</v>
      </c>
      <c r="GD128" s="7">
        <v>21</v>
      </c>
      <c r="GE128" s="1"/>
      <c r="GF128" s="7">
        <v>497521.09</v>
      </c>
      <c r="GG128" s="7">
        <v>431144.3</v>
      </c>
      <c r="GH128" s="7">
        <v>364762.68</v>
      </c>
      <c r="GI128" s="7">
        <v>347101.8</v>
      </c>
      <c r="GJ128" s="7">
        <v>326083.03999999998</v>
      </c>
      <c r="GK128" s="7">
        <v>304777.71999999997</v>
      </c>
      <c r="GL128" s="7">
        <v>277894.7</v>
      </c>
      <c r="GM128" s="7">
        <v>253985.06</v>
      </c>
      <c r="GN128" s="7">
        <v>224381.99</v>
      </c>
      <c r="GO128" s="7">
        <v>198162.79</v>
      </c>
      <c r="GP128" s="7">
        <v>164688.72</v>
      </c>
      <c r="GQ128" s="7">
        <v>139254.43</v>
      </c>
      <c r="GR128" s="7">
        <v>108589.15</v>
      </c>
      <c r="GS128" s="7">
        <v>86318.98</v>
      </c>
      <c r="GT128" s="7">
        <v>58930.41</v>
      </c>
      <c r="GU128" s="7">
        <v>42853.25</v>
      </c>
      <c r="GV128" s="7">
        <v>25679.58</v>
      </c>
      <c r="GW128" s="7">
        <v>16409.62</v>
      </c>
      <c r="GX128" s="7">
        <v>7031.65</v>
      </c>
      <c r="GY128" s="7">
        <v>3517.03</v>
      </c>
      <c r="GZ128" s="7">
        <v>1040.49</v>
      </c>
      <c r="HA128" s="7">
        <v>316.02</v>
      </c>
      <c r="HB128" s="7">
        <v>3.3191489399999998</v>
      </c>
      <c r="HC128" s="7">
        <v>2.5238095199999999</v>
      </c>
      <c r="HD128" s="1"/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0</v>
      </c>
      <c r="HQ128" s="7">
        <v>0</v>
      </c>
      <c r="HR128" s="1"/>
      <c r="HS128" s="4" t="s">
        <v>62</v>
      </c>
      <c r="HT128" s="7">
        <v>20.95539102</v>
      </c>
      <c r="HU128" s="7">
        <v>439.13199220000001</v>
      </c>
      <c r="HV128" s="1"/>
      <c r="HW128" s="7">
        <v>1.9962491200000001</v>
      </c>
      <c r="HX128" s="7">
        <v>7.6825043800000001</v>
      </c>
      <c r="HY128" s="7">
        <v>2.0560799599999999</v>
      </c>
      <c r="HZ128" s="7">
        <v>8.1599650199999996</v>
      </c>
      <c r="IA128" s="7">
        <v>2.0732632</v>
      </c>
      <c r="IB128" s="7">
        <v>8.3429431399999991</v>
      </c>
      <c r="IC128" s="7">
        <v>2.0890417800000001</v>
      </c>
      <c r="ID128" s="7">
        <v>8.4772376999999999</v>
      </c>
      <c r="IE128" s="7">
        <v>2.1018492900000001</v>
      </c>
      <c r="IF128" s="7">
        <v>8.5857154799999993</v>
      </c>
      <c r="IG128" s="7">
        <v>2.1073184399999998</v>
      </c>
      <c r="IH128" s="7">
        <v>8.6700401399999993</v>
      </c>
      <c r="II128" s="7">
        <v>2.1215329999999999</v>
      </c>
      <c r="IJ128" s="7">
        <v>8.7773671800000006</v>
      </c>
      <c r="IK128" s="7">
        <v>2.1277796800000002</v>
      </c>
      <c r="IL128" s="7">
        <v>8.8373642199999995</v>
      </c>
      <c r="IM128" s="7">
        <v>2.1399675399999998</v>
      </c>
      <c r="IN128" s="7">
        <v>8.9390429200000003</v>
      </c>
      <c r="IO128" s="7">
        <v>0</v>
      </c>
      <c r="IP128" s="7">
        <v>0</v>
      </c>
      <c r="IS128" s="3">
        <f t="shared" si="315"/>
        <v>1.0042217630165289E-2</v>
      </c>
      <c r="IT128">
        <f t="shared" si="316"/>
        <v>4840000</v>
      </c>
      <c r="IV128" s="3">
        <f>EE128/IT128</f>
        <v>4.6912139143508221E-3</v>
      </c>
      <c r="IW128" s="3">
        <f>EF128/IT128</f>
        <v>1.5393221345979757E-2</v>
      </c>
      <c r="IY128" s="3">
        <f t="shared" si="298"/>
        <v>1</v>
      </c>
      <c r="IZ128" s="3">
        <f t="shared" si="298"/>
        <v>1</v>
      </c>
      <c r="JA128" s="3">
        <f t="shared" si="298"/>
        <v>1</v>
      </c>
      <c r="JB128" s="3">
        <f t="shared" si="298"/>
        <v>1</v>
      </c>
      <c r="JC128" s="3">
        <f t="shared" si="298"/>
        <v>1</v>
      </c>
      <c r="JD128" s="3">
        <f t="shared" si="298"/>
        <v>1</v>
      </c>
      <c r="JE128" s="3">
        <f t="shared" si="298"/>
        <v>1</v>
      </c>
      <c r="JF128" s="3">
        <f t="shared" si="298"/>
        <v>1</v>
      </c>
      <c r="JG128" s="3">
        <f t="shared" si="298"/>
        <v>1</v>
      </c>
      <c r="JH128" s="3">
        <f t="shared" si="299"/>
        <v>1</v>
      </c>
      <c r="JI128" s="3">
        <f t="shared" si="299"/>
        <v>1</v>
      </c>
      <c r="JJ128" s="3">
        <f t="shared" si="299"/>
        <v>1</v>
      </c>
      <c r="JK128" s="3">
        <f t="shared" si="299"/>
        <v>1</v>
      </c>
      <c r="JL128" s="3">
        <f t="shared" si="299"/>
        <v>1</v>
      </c>
      <c r="JM128" s="3">
        <f t="shared" si="299"/>
        <v>1</v>
      </c>
      <c r="JN128" s="3">
        <f t="shared" si="299"/>
        <v>1</v>
      </c>
      <c r="JO128" s="3">
        <f t="shared" si="299"/>
        <v>1</v>
      </c>
      <c r="JP128" s="3">
        <f t="shared" si="299"/>
        <v>1</v>
      </c>
      <c r="JQ128" s="3">
        <f t="shared" si="299"/>
        <v>1</v>
      </c>
      <c r="JR128" s="3">
        <f t="shared" si="299"/>
        <v>1</v>
      </c>
      <c r="JS128" s="3">
        <f t="shared" si="299"/>
        <v>1</v>
      </c>
      <c r="JT128" s="3">
        <f t="shared" si="299"/>
        <v>1</v>
      </c>
      <c r="JU128" s="3">
        <f t="shared" si="299"/>
        <v>0.47</v>
      </c>
      <c r="JV128" s="3">
        <f t="shared" si="299"/>
        <v>0.21</v>
      </c>
      <c r="JW128" s="14">
        <f t="shared" si="317"/>
        <v>1.0485712472436526</v>
      </c>
      <c r="JX128" s="1">
        <f t="shared" si="300"/>
        <v>20.95539102</v>
      </c>
      <c r="JY128" s="1">
        <f t="shared" si="301"/>
        <v>3.5793989033550133E-3</v>
      </c>
      <c r="JZ128" s="11">
        <f t="shared" si="318"/>
        <v>20.939357095126951</v>
      </c>
      <c r="KA128" s="11">
        <f t="shared" si="319"/>
        <v>20.97142494487305</v>
      </c>
      <c r="KB128" s="3">
        <f t="shared" si="320"/>
        <v>1.0469678547563475</v>
      </c>
      <c r="KC128" s="3">
        <f t="shared" si="302"/>
        <v>1.047769551</v>
      </c>
      <c r="KD128" s="3">
        <v>4</v>
      </c>
      <c r="KE128" s="3">
        <f t="shared" si="321"/>
        <v>124380.27250000001</v>
      </c>
      <c r="KF128" s="3">
        <f t="shared" si="303"/>
        <v>107786.075</v>
      </c>
      <c r="KG128" s="3">
        <f t="shared" si="303"/>
        <v>91190.67</v>
      </c>
      <c r="KH128" s="3">
        <f t="shared" si="303"/>
        <v>86775.45</v>
      </c>
      <c r="KI128" s="3">
        <f t="shared" si="303"/>
        <v>81520.759999999995</v>
      </c>
      <c r="KJ128" s="3">
        <f t="shared" si="303"/>
        <v>76194.429999999993</v>
      </c>
      <c r="KK128" s="3">
        <f t="shared" si="303"/>
        <v>69473.675000000003</v>
      </c>
      <c r="KL128" s="3">
        <f t="shared" si="303"/>
        <v>63496.264999999999</v>
      </c>
      <c r="KM128" s="3">
        <f t="shared" si="303"/>
        <v>56095.497499999998</v>
      </c>
      <c r="KN128" s="3">
        <f t="shared" si="303"/>
        <v>49540.697500000002</v>
      </c>
      <c r="KO128" s="3">
        <f t="shared" si="303"/>
        <v>41172.18</v>
      </c>
      <c r="KP128" s="3">
        <f t="shared" si="303"/>
        <v>34813.607499999998</v>
      </c>
      <c r="KQ128" s="3">
        <f t="shared" si="303"/>
        <v>27147.287499999999</v>
      </c>
      <c r="KR128" s="3">
        <f t="shared" si="303"/>
        <v>21579.744999999999</v>
      </c>
      <c r="KS128" s="3">
        <f t="shared" si="303"/>
        <v>14732.602500000001</v>
      </c>
      <c r="KT128" s="3">
        <f t="shared" si="303"/>
        <v>10713.3125</v>
      </c>
      <c r="KU128" s="3">
        <f t="shared" si="303"/>
        <v>6419.8950000000004</v>
      </c>
      <c r="KV128" s="3">
        <f t="shared" si="304"/>
        <v>4102.4049999999997</v>
      </c>
      <c r="KW128" s="3">
        <f t="shared" si="304"/>
        <v>1757.9124999999999</v>
      </c>
      <c r="KX128" s="3">
        <f t="shared" si="304"/>
        <v>879.25750000000005</v>
      </c>
      <c r="KY128" s="3">
        <f t="shared" si="304"/>
        <v>260.1225</v>
      </c>
      <c r="KZ128" s="3">
        <f t="shared" si="304"/>
        <v>79.004999999999995</v>
      </c>
      <c r="LA128" s="3">
        <f t="shared" si="304"/>
        <v>0.82978723499999996</v>
      </c>
      <c r="LB128" s="3">
        <f t="shared" si="304"/>
        <v>0.63095237999999998</v>
      </c>
    </row>
    <row r="129" spans="1:314">
      <c r="A129" s="7">
        <v>25</v>
      </c>
      <c r="B129" s="7">
        <v>249975</v>
      </c>
      <c r="C129" s="7">
        <v>62487500625</v>
      </c>
      <c r="D129" s="11">
        <f t="shared" si="305"/>
        <v>0</v>
      </c>
      <c r="E129" s="11">
        <f t="shared" si="306"/>
        <v>0.99990000000000001</v>
      </c>
      <c r="F129" s="11">
        <f t="shared" si="307"/>
        <v>249975</v>
      </c>
      <c r="G129" s="11">
        <f t="shared" si="308"/>
        <v>249975</v>
      </c>
      <c r="H129" s="11">
        <f t="shared" si="309"/>
        <v>0.99990000000000001</v>
      </c>
      <c r="I129" s="11">
        <f t="shared" si="310"/>
        <v>0.99990000000000001</v>
      </c>
      <c r="J129" s="1"/>
      <c r="K129" s="7">
        <v>10000</v>
      </c>
      <c r="L129" s="7">
        <v>100000000</v>
      </c>
      <c r="M129" s="1"/>
      <c r="N129" s="7">
        <v>17409.259999999998</v>
      </c>
      <c r="O129" s="7">
        <v>20298.759999999998</v>
      </c>
      <c r="P129" s="7">
        <v>0</v>
      </c>
      <c r="Q129" s="7">
        <v>0</v>
      </c>
      <c r="R129" s="11">
        <f t="shared" si="311"/>
        <v>0</v>
      </c>
      <c r="S129" s="11">
        <f t="shared" si="322"/>
        <v>0</v>
      </c>
      <c r="T129" s="11">
        <f t="shared" si="323"/>
        <v>0</v>
      </c>
      <c r="U129" s="1"/>
      <c r="V129" s="1"/>
      <c r="W129" s="5">
        <v>0</v>
      </c>
      <c r="X129" s="5">
        <f t="shared" si="294"/>
        <v>0</v>
      </c>
      <c r="Y129" s="5">
        <f t="shared" si="295"/>
        <v>6.4337439999999996E-2</v>
      </c>
      <c r="Z129" s="5">
        <v>0</v>
      </c>
      <c r="AA129" s="5">
        <v>0</v>
      </c>
      <c r="AB129" s="1"/>
      <c r="AC129" s="5">
        <v>16084.36</v>
      </c>
      <c r="AD129" s="1"/>
      <c r="AE129" s="1"/>
      <c r="AF129" s="5">
        <v>3.2615877200000001</v>
      </c>
      <c r="AG129" s="12">
        <v>2.9976851851851849E-4</v>
      </c>
      <c r="AH129" s="5">
        <v>1</v>
      </c>
      <c r="AI129" s="5">
        <v>1</v>
      </c>
      <c r="AJ129" s="5">
        <v>1.49</v>
      </c>
      <c r="AK129" s="5">
        <v>2.65</v>
      </c>
      <c r="AL129" s="5">
        <v>2.36</v>
      </c>
      <c r="AM129" s="5">
        <v>7.46</v>
      </c>
      <c r="AN129" s="5">
        <v>2.59</v>
      </c>
      <c r="AO129" s="5">
        <v>9.4499999999999993</v>
      </c>
      <c r="AP129" s="5">
        <v>3.12</v>
      </c>
      <c r="AQ129" s="5">
        <v>13.6</v>
      </c>
      <c r="AR129" s="5">
        <v>3.54</v>
      </c>
      <c r="AS129" s="5">
        <v>17.72</v>
      </c>
      <c r="AT129" s="5">
        <v>4.18</v>
      </c>
      <c r="AU129" s="5">
        <v>25.86</v>
      </c>
      <c r="AV129" s="5">
        <v>5.01</v>
      </c>
      <c r="AW129" s="5">
        <v>35.950000000000003</v>
      </c>
      <c r="AX129" s="5">
        <v>6.79</v>
      </c>
      <c r="AY129" s="5">
        <v>69.790000000000006</v>
      </c>
      <c r="AZ129" s="5">
        <v>8.3000000000000007</v>
      </c>
      <c r="BA129" s="5">
        <v>102.28</v>
      </c>
      <c r="BB129" s="5">
        <v>9.65</v>
      </c>
      <c r="BC129" s="5">
        <v>135.53</v>
      </c>
      <c r="BD129" s="5">
        <v>12.57</v>
      </c>
      <c r="BE129" s="5">
        <v>220.51</v>
      </c>
      <c r="BF129" s="5">
        <v>17.059999999999999</v>
      </c>
      <c r="BG129" s="5">
        <v>410.96</v>
      </c>
      <c r="BH129" s="5">
        <v>20.79</v>
      </c>
      <c r="BI129" s="5">
        <v>607.37</v>
      </c>
      <c r="BJ129" s="5">
        <v>30.94</v>
      </c>
      <c r="BK129" s="5">
        <v>1331</v>
      </c>
      <c r="BL129" s="5">
        <v>40.04</v>
      </c>
      <c r="BM129" s="7">
        <v>2283.02</v>
      </c>
      <c r="BN129" s="7">
        <v>56.97</v>
      </c>
      <c r="BO129" s="7">
        <v>4457.7299999999996</v>
      </c>
      <c r="BP129" s="7">
        <v>71.83</v>
      </c>
      <c r="BQ129" s="7">
        <v>6938.19</v>
      </c>
      <c r="BR129" s="7">
        <v>114.07</v>
      </c>
      <c r="BS129" s="7">
        <v>16270.99</v>
      </c>
      <c r="BT129" s="7">
        <v>152.22999999999999</v>
      </c>
      <c r="BU129" s="7">
        <v>30345.15</v>
      </c>
      <c r="BV129" s="7">
        <v>241.67</v>
      </c>
      <c r="BW129" s="7">
        <v>70905.27</v>
      </c>
      <c r="BX129" s="7">
        <v>361.62</v>
      </c>
      <c r="BY129" s="7">
        <v>167199.84</v>
      </c>
      <c r="BZ129" s="7">
        <v>2477.6470589999999</v>
      </c>
      <c r="CA129" s="7">
        <v>10910473.140000001</v>
      </c>
      <c r="CB129" s="7">
        <v>2775.4285709999999</v>
      </c>
      <c r="CC129" s="7">
        <v>13107669.57</v>
      </c>
      <c r="CD129" s="1"/>
      <c r="CE129" s="1"/>
      <c r="CF129" s="1"/>
      <c r="CG129" s="1"/>
      <c r="CH129" s="7">
        <v>1.75</v>
      </c>
      <c r="CI129" s="7">
        <v>4.21</v>
      </c>
      <c r="CJ129" s="7">
        <v>23.29</v>
      </c>
      <c r="CK129" s="7">
        <v>893.87</v>
      </c>
      <c r="CL129" s="7">
        <v>46.14</v>
      </c>
      <c r="CM129" s="7">
        <v>3389.68</v>
      </c>
      <c r="CN129" s="7">
        <v>51.64</v>
      </c>
      <c r="CO129" s="7">
        <v>4408.08</v>
      </c>
      <c r="CP129" s="7">
        <v>64.63</v>
      </c>
      <c r="CQ129" s="7">
        <v>6616.39</v>
      </c>
      <c r="CR129" s="7">
        <v>75.38</v>
      </c>
      <c r="CS129" s="7">
        <v>8926.7999999999993</v>
      </c>
      <c r="CT129" s="7">
        <v>91.29</v>
      </c>
      <c r="CU129" s="7">
        <v>13650.43</v>
      </c>
      <c r="CV129" s="7">
        <v>112.17</v>
      </c>
      <c r="CW129" s="7">
        <v>19433.150000000001</v>
      </c>
      <c r="CX129" s="7">
        <v>157.9</v>
      </c>
      <c r="CY129" s="7">
        <v>40183.46</v>
      </c>
      <c r="CZ129" s="7">
        <v>195.92</v>
      </c>
      <c r="DA129" s="7">
        <v>59647.839999999997</v>
      </c>
      <c r="DB129" s="7">
        <v>229.52</v>
      </c>
      <c r="DC129" s="7">
        <v>79246.320000000007</v>
      </c>
      <c r="DD129" s="7">
        <v>302.66000000000003</v>
      </c>
      <c r="DE129" s="7">
        <v>130648.46</v>
      </c>
      <c r="DF129" s="7">
        <v>415.47</v>
      </c>
      <c r="DG129" s="7">
        <v>247962.97</v>
      </c>
      <c r="DH129" s="7">
        <v>509.02</v>
      </c>
      <c r="DI129" s="7">
        <v>368405.56</v>
      </c>
      <c r="DJ129" s="7">
        <v>762.84</v>
      </c>
      <c r="DK129" s="7">
        <v>814448.36</v>
      </c>
      <c r="DL129" s="7">
        <v>990.18</v>
      </c>
      <c r="DM129" s="7">
        <v>1402652.76</v>
      </c>
      <c r="DN129" s="7">
        <v>1412.97</v>
      </c>
      <c r="DO129" s="7">
        <v>2751066.41</v>
      </c>
      <c r="DP129" s="7">
        <v>1783.59</v>
      </c>
      <c r="DQ129" s="7">
        <v>4290249.55</v>
      </c>
      <c r="DR129" s="7">
        <v>2839.14</v>
      </c>
      <c r="DS129" s="7">
        <v>10095110.060000001</v>
      </c>
      <c r="DT129" s="7">
        <v>3793.15</v>
      </c>
      <c r="DU129" s="7">
        <v>18870914.489999998</v>
      </c>
      <c r="DV129" s="7">
        <v>6028.88</v>
      </c>
      <c r="DW129" s="7">
        <v>44153373.700000003</v>
      </c>
      <c r="DX129" s="7">
        <v>9028.4699999999993</v>
      </c>
      <c r="DY129" s="7">
        <v>104290095.59999999</v>
      </c>
      <c r="DZ129" s="7">
        <v>61929.960780000001</v>
      </c>
      <c r="EA129" s="7">
        <v>6817711567</v>
      </c>
      <c r="EB129" s="7">
        <v>69374.035709999996</v>
      </c>
      <c r="EC129" s="7">
        <v>8190719074</v>
      </c>
      <c r="ED129" s="11">
        <f t="shared" si="312"/>
        <v>3377962243.3076448</v>
      </c>
      <c r="EE129" s="11">
        <f t="shared" si="313"/>
        <v>39937.73886389711</v>
      </c>
      <c r="EF129" s="11">
        <f t="shared" si="314"/>
        <v>98810.332556102891</v>
      </c>
      <c r="EG129" s="1"/>
      <c r="EH129" s="7">
        <v>68.63691</v>
      </c>
      <c r="EI129" s="7">
        <v>92.924610000000001</v>
      </c>
      <c r="EJ129" s="7">
        <v>97.390150000000006</v>
      </c>
      <c r="EK129" s="7">
        <v>98.017330000000001</v>
      </c>
      <c r="EL129" s="7">
        <v>99.028289999999998</v>
      </c>
      <c r="EM129" s="7">
        <v>100.18547</v>
      </c>
      <c r="EN129" s="7">
        <v>101.16155999999999</v>
      </c>
      <c r="EO129" s="7">
        <v>102.01926</v>
      </c>
      <c r="EP129" s="7">
        <v>103.47537</v>
      </c>
      <c r="EQ129" s="7">
        <v>104.26084</v>
      </c>
      <c r="ER129" s="7">
        <v>105.54904000000001</v>
      </c>
      <c r="ES129" s="7">
        <v>106.33727</v>
      </c>
      <c r="ET129" s="7">
        <v>107.47517999999999</v>
      </c>
      <c r="EU129" s="7">
        <v>108.50893000000001</v>
      </c>
      <c r="EV129" s="7">
        <v>110.21556</v>
      </c>
      <c r="EW129" s="7">
        <v>110.80807</v>
      </c>
      <c r="EX129" s="7">
        <v>111.90452000000001</v>
      </c>
      <c r="EY129" s="7">
        <v>112.70968000000001</v>
      </c>
      <c r="EZ129" s="7">
        <v>113.97753</v>
      </c>
      <c r="FA129" s="7">
        <v>114.94494</v>
      </c>
      <c r="FB129" s="7">
        <v>116.11297999999999</v>
      </c>
      <c r="FC129" s="7">
        <v>116.872</v>
      </c>
      <c r="FD129" s="7">
        <v>117.82968630000001</v>
      </c>
      <c r="FE129" s="7">
        <v>117.834</v>
      </c>
      <c r="FF129" s="1"/>
      <c r="FG129" s="7">
        <v>100</v>
      </c>
      <c r="FH129" s="7">
        <v>100</v>
      </c>
      <c r="FI129" s="7">
        <v>100</v>
      </c>
      <c r="FJ129" s="7">
        <v>100</v>
      </c>
      <c r="FK129" s="7">
        <v>100</v>
      </c>
      <c r="FL129" s="7">
        <v>100</v>
      </c>
      <c r="FM129" s="7">
        <v>100</v>
      </c>
      <c r="FN129" s="7">
        <v>100</v>
      </c>
      <c r="FO129" s="7">
        <v>100</v>
      </c>
      <c r="FP129" s="7">
        <v>100</v>
      </c>
      <c r="FQ129" s="7">
        <v>100</v>
      </c>
      <c r="FR129" s="7">
        <v>100</v>
      </c>
      <c r="FS129" s="7">
        <v>100</v>
      </c>
      <c r="FT129" s="7">
        <v>100</v>
      </c>
      <c r="FU129" s="7">
        <v>100</v>
      </c>
      <c r="FV129" s="7">
        <v>100</v>
      </c>
      <c r="FW129" s="7">
        <v>100</v>
      </c>
      <c r="FX129" s="7">
        <v>100</v>
      </c>
      <c r="FY129" s="7">
        <v>100</v>
      </c>
      <c r="FZ129" s="7">
        <v>100</v>
      </c>
      <c r="GA129" s="7">
        <v>100</v>
      </c>
      <c r="GB129" s="7">
        <v>100</v>
      </c>
      <c r="GC129" s="7">
        <v>51</v>
      </c>
      <c r="GD129" s="7">
        <v>28</v>
      </c>
      <c r="GE129" s="1"/>
      <c r="GF129" s="7">
        <v>746922.91</v>
      </c>
      <c r="GG129" s="7">
        <v>662634.37</v>
      </c>
      <c r="GH129" s="7">
        <v>573578.23</v>
      </c>
      <c r="GI129" s="7">
        <v>548958.06999999995</v>
      </c>
      <c r="GJ129" s="7">
        <v>519209.56</v>
      </c>
      <c r="GK129" s="7">
        <v>488532.41</v>
      </c>
      <c r="GL129" s="7">
        <v>448983.84</v>
      </c>
      <c r="GM129" s="7">
        <v>413255.04</v>
      </c>
      <c r="GN129" s="7">
        <v>368144.56</v>
      </c>
      <c r="GO129" s="7">
        <v>327587.33</v>
      </c>
      <c r="GP129" s="7">
        <v>274579.06</v>
      </c>
      <c r="GQ129" s="7">
        <v>233834.08</v>
      </c>
      <c r="GR129" s="7">
        <v>183900.08</v>
      </c>
      <c r="GS129" s="7">
        <v>147175.75</v>
      </c>
      <c r="GT129" s="7">
        <v>101185.43</v>
      </c>
      <c r="GU129" s="7">
        <v>73963.22</v>
      </c>
      <c r="GV129" s="7">
        <v>44560.73</v>
      </c>
      <c r="GW129" s="7">
        <v>28546.22</v>
      </c>
      <c r="GX129" s="7">
        <v>12193.5</v>
      </c>
      <c r="GY129" s="7">
        <v>6082.66</v>
      </c>
      <c r="GZ129" s="7">
        <v>1792.67</v>
      </c>
      <c r="HA129" s="7">
        <v>540.6</v>
      </c>
      <c r="HB129" s="7">
        <v>4.9803921600000001</v>
      </c>
      <c r="HC129" s="7">
        <v>3.1071428600000002</v>
      </c>
      <c r="HD129" s="1"/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</v>
      </c>
      <c r="HO129" s="7">
        <v>0</v>
      </c>
      <c r="HP129" s="7">
        <v>0</v>
      </c>
      <c r="HQ129" s="7">
        <v>0</v>
      </c>
      <c r="HR129" s="1"/>
      <c r="HS129" s="4" t="s">
        <v>46</v>
      </c>
      <c r="HT129" s="7">
        <v>25.93640937</v>
      </c>
      <c r="HU129" s="7">
        <v>672.70270870000002</v>
      </c>
      <c r="HV129" s="1"/>
      <c r="HW129" s="7">
        <v>2.4811356999999998</v>
      </c>
      <c r="HX129" s="7">
        <v>13.83867564</v>
      </c>
      <c r="HY129" s="7">
        <v>2.5500262899999999</v>
      </c>
      <c r="HZ129" s="7">
        <v>14.66275096</v>
      </c>
      <c r="IA129" s="7">
        <v>2.5681480900000002</v>
      </c>
      <c r="IB129" s="7">
        <v>14.938527909999999</v>
      </c>
      <c r="IC129" s="7">
        <v>2.58782785</v>
      </c>
      <c r="ID129" s="7">
        <v>15.17436988</v>
      </c>
      <c r="IE129" s="7">
        <v>2.59985993</v>
      </c>
      <c r="IF129" s="7">
        <v>15.34534472</v>
      </c>
      <c r="IG129" s="7">
        <v>2.6079794299999999</v>
      </c>
      <c r="IH129" s="7">
        <v>15.47203796</v>
      </c>
      <c r="II129" s="7">
        <v>2.6257899</v>
      </c>
      <c r="IJ129" s="7">
        <v>15.672623440000001</v>
      </c>
      <c r="IK129" s="7">
        <v>2.6320409100000002</v>
      </c>
      <c r="IL129" s="7">
        <v>15.765567300000001</v>
      </c>
      <c r="IM129" s="7">
        <v>2.6389099800000002</v>
      </c>
      <c r="IN129" s="7">
        <v>15.90333895</v>
      </c>
      <c r="IO129" s="7">
        <v>0</v>
      </c>
      <c r="IP129" s="7">
        <v>0</v>
      </c>
      <c r="IS129" s="3">
        <f t="shared" si="315"/>
        <v>1.4333478452479339E-2</v>
      </c>
      <c r="IT129">
        <f t="shared" si="316"/>
        <v>4840000</v>
      </c>
      <c r="IV129" s="3">
        <f t="shared" ref="IV129:IV144" si="324">EE129/IT129</f>
        <v>8.2515989388217172E-3</v>
      </c>
      <c r="IW129" s="3">
        <f t="shared" ref="IW129:IW144" si="325">EF129/IT129</f>
        <v>2.0415357966136961E-2</v>
      </c>
      <c r="IY129" s="3">
        <f t="shared" si="298"/>
        <v>1</v>
      </c>
      <c r="IZ129" s="3">
        <f t="shared" si="298"/>
        <v>1</v>
      </c>
      <c r="JA129" s="3">
        <f t="shared" si="298"/>
        <v>1</v>
      </c>
      <c r="JB129" s="3">
        <f t="shared" si="298"/>
        <v>1</v>
      </c>
      <c r="JC129" s="3">
        <f t="shared" si="298"/>
        <v>1</v>
      </c>
      <c r="JD129" s="3">
        <f t="shared" si="298"/>
        <v>1</v>
      </c>
      <c r="JE129" s="3">
        <f t="shared" si="298"/>
        <v>1</v>
      </c>
      <c r="JF129" s="3">
        <f t="shared" si="298"/>
        <v>1</v>
      </c>
      <c r="JG129" s="3">
        <f t="shared" si="298"/>
        <v>1</v>
      </c>
      <c r="JH129" s="3">
        <f t="shared" si="299"/>
        <v>1</v>
      </c>
      <c r="JI129" s="3">
        <f t="shared" si="299"/>
        <v>1</v>
      </c>
      <c r="JJ129" s="3">
        <f t="shared" si="299"/>
        <v>1</v>
      </c>
      <c r="JK129" s="3">
        <f t="shared" si="299"/>
        <v>1</v>
      </c>
      <c r="JL129" s="3">
        <f t="shared" si="299"/>
        <v>1</v>
      </c>
      <c r="JM129" s="3">
        <f t="shared" si="299"/>
        <v>1</v>
      </c>
      <c r="JN129" s="3">
        <f t="shared" si="299"/>
        <v>1</v>
      </c>
      <c r="JO129" s="3">
        <f t="shared" si="299"/>
        <v>1</v>
      </c>
      <c r="JP129" s="3">
        <f t="shared" si="299"/>
        <v>1</v>
      </c>
      <c r="JQ129" s="3">
        <f t="shared" si="299"/>
        <v>1</v>
      </c>
      <c r="JR129" s="3">
        <f t="shared" si="299"/>
        <v>1</v>
      </c>
      <c r="JS129" s="3">
        <f t="shared" si="299"/>
        <v>1</v>
      </c>
      <c r="JT129" s="3">
        <f t="shared" si="299"/>
        <v>1</v>
      </c>
      <c r="JU129" s="3">
        <f t="shared" si="299"/>
        <v>0.51</v>
      </c>
      <c r="JV129" s="3">
        <f t="shared" si="299"/>
        <v>0.28000000000000003</v>
      </c>
      <c r="JW129" s="14">
        <f t="shared" si="317"/>
        <v>1.0382425018473729</v>
      </c>
      <c r="JX129" s="1">
        <f t="shared" si="300"/>
        <v>25.93640937</v>
      </c>
      <c r="JY129" s="1">
        <f t="shared" si="301"/>
        <v>5.3776917761751974E-3</v>
      </c>
      <c r="JZ129" s="11">
        <f t="shared" si="318"/>
        <v>25.916756193815679</v>
      </c>
      <c r="KA129" s="11">
        <f t="shared" si="319"/>
        <v>25.95606254618432</v>
      </c>
      <c r="KB129" s="3">
        <f t="shared" si="320"/>
        <v>1.0366702477526273</v>
      </c>
      <c r="KC129" s="3">
        <f t="shared" si="302"/>
        <v>1.0374563748000001</v>
      </c>
      <c r="KD129" s="3">
        <v>5</v>
      </c>
      <c r="KE129" s="3">
        <f t="shared" si="321"/>
        <v>149384.58199999999</v>
      </c>
      <c r="KF129" s="3">
        <f t="shared" si="303"/>
        <v>132526.87400000001</v>
      </c>
      <c r="KG129" s="3">
        <f t="shared" si="303"/>
        <v>114715.64599999999</v>
      </c>
      <c r="KH129" s="3">
        <f t="shared" si="303"/>
        <v>109791.61399999999</v>
      </c>
      <c r="KI129" s="3">
        <f t="shared" si="303"/>
        <v>103841.912</v>
      </c>
      <c r="KJ129" s="3">
        <f t="shared" si="303"/>
        <v>97706.481999999989</v>
      </c>
      <c r="KK129" s="3">
        <f t="shared" si="303"/>
        <v>89796.768000000011</v>
      </c>
      <c r="KL129" s="3">
        <f t="shared" si="303"/>
        <v>82651.008000000002</v>
      </c>
      <c r="KM129" s="3">
        <f t="shared" si="303"/>
        <v>73628.911999999997</v>
      </c>
      <c r="KN129" s="3">
        <f t="shared" si="303"/>
        <v>65517.466</v>
      </c>
      <c r="KO129" s="3">
        <f t="shared" si="303"/>
        <v>54915.811999999998</v>
      </c>
      <c r="KP129" s="3">
        <f t="shared" si="303"/>
        <v>46766.815999999999</v>
      </c>
      <c r="KQ129" s="3">
        <f t="shared" si="303"/>
        <v>36780.015999999996</v>
      </c>
      <c r="KR129" s="3">
        <f t="shared" si="303"/>
        <v>29435.15</v>
      </c>
      <c r="KS129" s="3">
        <f t="shared" si="303"/>
        <v>20237.085999999999</v>
      </c>
      <c r="KT129" s="3">
        <f t="shared" si="303"/>
        <v>14792.644</v>
      </c>
      <c r="KU129" s="3">
        <f t="shared" si="303"/>
        <v>8912.1460000000006</v>
      </c>
      <c r="KV129" s="3">
        <f t="shared" si="304"/>
        <v>5709.2440000000006</v>
      </c>
      <c r="KW129" s="3">
        <f t="shared" si="304"/>
        <v>2438.6999999999998</v>
      </c>
      <c r="KX129" s="3">
        <f t="shared" si="304"/>
        <v>1216.5319999999999</v>
      </c>
      <c r="KY129" s="3">
        <f t="shared" si="304"/>
        <v>358.53399999999999</v>
      </c>
      <c r="KZ129" s="3">
        <f t="shared" si="304"/>
        <v>108.12</v>
      </c>
      <c r="LA129" s="3">
        <f t="shared" si="304"/>
        <v>0.99607843200000001</v>
      </c>
      <c r="LB129" s="3">
        <f t="shared" si="304"/>
        <v>0.62142857200000001</v>
      </c>
    </row>
    <row r="130" spans="1:314">
      <c r="A130" s="7">
        <v>30</v>
      </c>
      <c r="B130" s="7">
        <v>299970</v>
      </c>
      <c r="C130" s="7">
        <v>89982000900</v>
      </c>
      <c r="D130" s="11">
        <f t="shared" si="305"/>
        <v>0</v>
      </c>
      <c r="E130" s="11">
        <f t="shared" si="306"/>
        <v>0.99990000000000001</v>
      </c>
      <c r="F130" s="11">
        <f t="shared" si="307"/>
        <v>299970</v>
      </c>
      <c r="G130" s="11">
        <f t="shared" si="308"/>
        <v>299970</v>
      </c>
      <c r="H130" s="11">
        <f t="shared" si="309"/>
        <v>0.99990000000000001</v>
      </c>
      <c r="I130" s="11">
        <f t="shared" si="310"/>
        <v>0.99990000000000001</v>
      </c>
      <c r="J130" s="1"/>
      <c r="K130" s="7">
        <v>10000</v>
      </c>
      <c r="L130" s="7">
        <v>100000000</v>
      </c>
      <c r="M130" s="1"/>
      <c r="N130" s="7">
        <v>19824.439999999999</v>
      </c>
      <c r="O130" s="7">
        <v>22902.94</v>
      </c>
      <c r="P130" s="7">
        <v>0</v>
      </c>
      <c r="Q130" s="7">
        <v>0</v>
      </c>
      <c r="R130" s="11">
        <f t="shared" si="311"/>
        <v>0</v>
      </c>
      <c r="S130" s="11">
        <f t="shared" si="322"/>
        <v>0</v>
      </c>
      <c r="T130" s="11">
        <f t="shared" si="323"/>
        <v>0</v>
      </c>
      <c r="U130" s="1"/>
      <c r="V130" s="1"/>
      <c r="W130" s="5">
        <v>0</v>
      </c>
      <c r="X130" s="5">
        <f t="shared" si="294"/>
        <v>0</v>
      </c>
      <c r="Y130" s="5">
        <f t="shared" si="295"/>
        <v>6.1350999999999996E-2</v>
      </c>
      <c r="Z130" s="5">
        <v>0</v>
      </c>
      <c r="AA130" s="5">
        <v>0</v>
      </c>
      <c r="AB130" s="1"/>
      <c r="AC130" s="5">
        <v>18405.3</v>
      </c>
      <c r="AD130" s="1"/>
      <c r="AE130" s="1"/>
      <c r="AF130" s="5">
        <v>3.1065000299999999</v>
      </c>
      <c r="AG130" s="12">
        <v>3.5532407407407404E-4</v>
      </c>
      <c r="AH130" s="5">
        <v>1</v>
      </c>
      <c r="AI130" s="5">
        <v>1</v>
      </c>
      <c r="AJ130" s="5">
        <v>1.39</v>
      </c>
      <c r="AK130" s="5">
        <v>2.37</v>
      </c>
      <c r="AL130" s="5">
        <v>2.17</v>
      </c>
      <c r="AM130" s="5">
        <v>6.35</v>
      </c>
      <c r="AN130" s="5">
        <v>2.5099999999999998</v>
      </c>
      <c r="AO130" s="5">
        <v>8.67</v>
      </c>
      <c r="AP130" s="5">
        <v>2.96</v>
      </c>
      <c r="AQ130" s="5">
        <v>12.34</v>
      </c>
      <c r="AR130" s="5">
        <v>3.91</v>
      </c>
      <c r="AS130" s="5">
        <v>21.47</v>
      </c>
      <c r="AT130" s="5">
        <v>4.2</v>
      </c>
      <c r="AU130" s="5">
        <v>24.2</v>
      </c>
      <c r="AV130" s="5">
        <v>4.83</v>
      </c>
      <c r="AW130" s="5">
        <v>32.07</v>
      </c>
      <c r="AX130" s="5">
        <v>5.78</v>
      </c>
      <c r="AY130" s="5">
        <v>44.56</v>
      </c>
      <c r="AZ130" s="5">
        <v>6.98</v>
      </c>
      <c r="BA130" s="5">
        <v>62.8</v>
      </c>
      <c r="BB130" s="5">
        <v>9.24</v>
      </c>
      <c r="BC130" s="5">
        <v>114.4</v>
      </c>
      <c r="BD130" s="5">
        <v>11.22</v>
      </c>
      <c r="BE130" s="5">
        <v>167.1</v>
      </c>
      <c r="BF130" s="5">
        <v>14.91</v>
      </c>
      <c r="BG130" s="5">
        <v>304.89</v>
      </c>
      <c r="BH130" s="5">
        <v>19.09</v>
      </c>
      <c r="BI130" s="5">
        <v>496.15</v>
      </c>
      <c r="BJ130" s="5">
        <v>29.27</v>
      </c>
      <c r="BK130" s="5">
        <v>1175.3499999999999</v>
      </c>
      <c r="BL130" s="5">
        <v>34.799999999999997</v>
      </c>
      <c r="BM130" s="7">
        <v>1621.3</v>
      </c>
      <c r="BN130" s="7">
        <v>50.04</v>
      </c>
      <c r="BO130" s="7">
        <v>3078.52</v>
      </c>
      <c r="BP130" s="7">
        <v>66.53</v>
      </c>
      <c r="BQ130" s="7">
        <v>5234.29</v>
      </c>
      <c r="BR130" s="7">
        <v>102.76</v>
      </c>
      <c r="BS130" s="7">
        <v>12263.36</v>
      </c>
      <c r="BT130" s="7">
        <v>128.30000000000001</v>
      </c>
      <c r="BU130" s="7">
        <v>19318.439999999999</v>
      </c>
      <c r="BV130" s="7">
        <v>208.12</v>
      </c>
      <c r="BW130" s="7">
        <v>53378.96</v>
      </c>
      <c r="BX130" s="7">
        <v>322.81</v>
      </c>
      <c r="BY130" s="7">
        <v>134930.54999999999</v>
      </c>
      <c r="BZ130" s="7">
        <v>1833.358209</v>
      </c>
      <c r="CA130" s="7">
        <v>6672123.9850000003</v>
      </c>
      <c r="CB130" s="7">
        <v>2169.0285709999998</v>
      </c>
      <c r="CC130" s="7">
        <v>7044342.8569999998</v>
      </c>
      <c r="CD130" s="1"/>
      <c r="CE130" s="1"/>
      <c r="CF130" s="1"/>
      <c r="CG130" s="1"/>
      <c r="CH130" s="7">
        <v>1.92</v>
      </c>
      <c r="CI130" s="7">
        <v>4.78</v>
      </c>
      <c r="CJ130" s="7">
        <v>23.14</v>
      </c>
      <c r="CK130" s="7">
        <v>975.1</v>
      </c>
      <c r="CL130" s="7">
        <v>48.42</v>
      </c>
      <c r="CM130" s="7">
        <v>4024.1</v>
      </c>
      <c r="CN130" s="7">
        <v>59.1</v>
      </c>
      <c r="CO130" s="7">
        <v>5781.68</v>
      </c>
      <c r="CP130" s="7">
        <v>73.63</v>
      </c>
      <c r="CQ130" s="7">
        <v>8694.41</v>
      </c>
      <c r="CR130" s="7">
        <v>101.6</v>
      </c>
      <c r="CS130" s="7">
        <v>15971.68</v>
      </c>
      <c r="CT130" s="7">
        <v>110.9</v>
      </c>
      <c r="CU130" s="7">
        <v>18360.560000000001</v>
      </c>
      <c r="CV130" s="7">
        <v>130.29</v>
      </c>
      <c r="CW130" s="7">
        <v>24856.67</v>
      </c>
      <c r="CX130" s="7">
        <v>159.08000000000001</v>
      </c>
      <c r="CY130" s="7">
        <v>35261.040000000001</v>
      </c>
      <c r="CZ130" s="7">
        <v>195.23</v>
      </c>
      <c r="DA130" s="7">
        <v>50763.13</v>
      </c>
      <c r="DB130" s="7">
        <v>262.33</v>
      </c>
      <c r="DC130" s="7">
        <v>94686.45</v>
      </c>
      <c r="DD130" s="7">
        <v>321.38</v>
      </c>
      <c r="DE130" s="7">
        <v>140149.66</v>
      </c>
      <c r="DF130" s="7">
        <v>431.14</v>
      </c>
      <c r="DG130" s="7">
        <v>259699.62</v>
      </c>
      <c r="DH130" s="7">
        <v>558.03</v>
      </c>
      <c r="DI130" s="7">
        <v>429854.59</v>
      </c>
      <c r="DJ130" s="7">
        <v>863.99</v>
      </c>
      <c r="DK130" s="7">
        <v>1033289.87</v>
      </c>
      <c r="DL130" s="7">
        <v>1029.3</v>
      </c>
      <c r="DM130" s="7">
        <v>1428751.86</v>
      </c>
      <c r="DN130" s="7">
        <v>1486.14</v>
      </c>
      <c r="DO130" s="7">
        <v>2726529.42</v>
      </c>
      <c r="DP130" s="7">
        <v>1981.88</v>
      </c>
      <c r="DQ130" s="7">
        <v>4656480</v>
      </c>
      <c r="DR130" s="7">
        <v>3068.37</v>
      </c>
      <c r="DS130" s="7">
        <v>10943336.01</v>
      </c>
      <c r="DT130" s="7">
        <v>3833.73</v>
      </c>
      <c r="DU130" s="7">
        <v>17264469.789999999</v>
      </c>
      <c r="DV130" s="7">
        <v>6230.11</v>
      </c>
      <c r="DW130" s="7">
        <v>47864555.090000004</v>
      </c>
      <c r="DX130" s="7">
        <v>9669.6200000000008</v>
      </c>
      <c r="DY130" s="7">
        <v>121154687.09999999</v>
      </c>
      <c r="DZ130" s="7">
        <v>54987.522389999998</v>
      </c>
      <c r="EA130" s="7">
        <v>6003628222</v>
      </c>
      <c r="EB130" s="7">
        <v>65058.8</v>
      </c>
      <c r="EC130" s="7">
        <v>6338456651</v>
      </c>
      <c r="ED130" s="11">
        <f t="shared" si="312"/>
        <v>2105809193.5599995</v>
      </c>
      <c r="EE130" s="11">
        <f t="shared" si="313"/>
        <v>44270.916199350759</v>
      </c>
      <c r="EF130" s="11">
        <f t="shared" si="314"/>
        <v>85846.683800649247</v>
      </c>
      <c r="EG130" s="1"/>
      <c r="EH130" s="7">
        <v>70.440089999999998</v>
      </c>
      <c r="EI130" s="7">
        <v>91.954639999999998</v>
      </c>
      <c r="EJ130" s="7">
        <v>96.673580000000001</v>
      </c>
      <c r="EK130" s="7">
        <v>97.683099999999996</v>
      </c>
      <c r="EL130" s="7">
        <v>98.693209999999993</v>
      </c>
      <c r="EM130" s="7">
        <v>100.46024</v>
      </c>
      <c r="EN130" s="7">
        <v>101.70583999999999</v>
      </c>
      <c r="EO130" s="7">
        <v>102.46602</v>
      </c>
      <c r="EP130" s="7">
        <v>103.51241</v>
      </c>
      <c r="EQ130" s="7">
        <v>104.23699000000001</v>
      </c>
      <c r="ER130" s="7">
        <v>105.46859000000001</v>
      </c>
      <c r="ES130" s="7">
        <v>106.34016</v>
      </c>
      <c r="ET130" s="7">
        <v>107.5125</v>
      </c>
      <c r="EU130" s="7">
        <v>108.30526</v>
      </c>
      <c r="EV130" s="7">
        <v>109.69413</v>
      </c>
      <c r="EW130" s="7">
        <v>110.47898000000001</v>
      </c>
      <c r="EX130" s="7">
        <v>111.7816</v>
      </c>
      <c r="EY130" s="7">
        <v>112.71923</v>
      </c>
      <c r="EZ130" s="7">
        <v>114.17119</v>
      </c>
      <c r="FA130" s="7">
        <v>114.96172</v>
      </c>
      <c r="FB130" s="7">
        <v>116.07924</v>
      </c>
      <c r="FC130" s="7">
        <v>116.90132</v>
      </c>
      <c r="FD130" s="7">
        <v>117.82870149999999</v>
      </c>
      <c r="FE130" s="7">
        <v>117.834</v>
      </c>
      <c r="FF130" s="1"/>
      <c r="FG130" s="7">
        <v>100</v>
      </c>
      <c r="FH130" s="7">
        <v>100</v>
      </c>
      <c r="FI130" s="7">
        <v>100</v>
      </c>
      <c r="FJ130" s="7">
        <v>100</v>
      </c>
      <c r="FK130" s="7">
        <v>100</v>
      </c>
      <c r="FL130" s="7">
        <v>100</v>
      </c>
      <c r="FM130" s="7">
        <v>100</v>
      </c>
      <c r="FN130" s="7">
        <v>100</v>
      </c>
      <c r="FO130" s="7">
        <v>100</v>
      </c>
      <c r="FP130" s="7">
        <v>100</v>
      </c>
      <c r="FQ130" s="7">
        <v>100</v>
      </c>
      <c r="FR130" s="7">
        <v>100</v>
      </c>
      <c r="FS130" s="7">
        <v>100</v>
      </c>
      <c r="FT130" s="7">
        <v>100</v>
      </c>
      <c r="FU130" s="7">
        <v>100</v>
      </c>
      <c r="FV130" s="7">
        <v>100</v>
      </c>
      <c r="FW130" s="7">
        <v>100</v>
      </c>
      <c r="FX130" s="7">
        <v>100</v>
      </c>
      <c r="FY130" s="7">
        <v>100</v>
      </c>
      <c r="FZ130" s="7">
        <v>100</v>
      </c>
      <c r="GA130" s="7">
        <v>100</v>
      </c>
      <c r="GB130" s="7">
        <v>100</v>
      </c>
      <c r="GC130" s="7">
        <v>67</v>
      </c>
      <c r="GD130" s="7">
        <v>35</v>
      </c>
      <c r="GE130" s="1"/>
      <c r="GF130" s="7">
        <v>1046291.03</v>
      </c>
      <c r="GG130" s="7">
        <v>943597.29</v>
      </c>
      <c r="GH130" s="7">
        <v>830422.33</v>
      </c>
      <c r="GI130" s="7">
        <v>798240.39</v>
      </c>
      <c r="GJ130" s="7">
        <v>758782.04</v>
      </c>
      <c r="GK130" s="7">
        <v>717397.57</v>
      </c>
      <c r="GL130" s="7">
        <v>663161.88</v>
      </c>
      <c r="GM130" s="7">
        <v>613693.81000000006</v>
      </c>
      <c r="GN130" s="7">
        <v>550370.77</v>
      </c>
      <c r="GO130" s="7">
        <v>492337.88</v>
      </c>
      <c r="GP130" s="7">
        <v>415339.81</v>
      </c>
      <c r="GQ130" s="7">
        <v>355603.79</v>
      </c>
      <c r="GR130" s="7">
        <v>281560.68</v>
      </c>
      <c r="GS130" s="7">
        <v>226250.56</v>
      </c>
      <c r="GT130" s="7">
        <v>156178.68</v>
      </c>
      <c r="GU130" s="7">
        <v>114469.42</v>
      </c>
      <c r="GV130" s="7">
        <v>69204.91</v>
      </c>
      <c r="GW130" s="7">
        <v>44346.27</v>
      </c>
      <c r="GX130" s="7">
        <v>18886.48</v>
      </c>
      <c r="GY130" s="7">
        <v>9392.24</v>
      </c>
      <c r="GZ130" s="7">
        <v>2752.47</v>
      </c>
      <c r="HA130" s="7">
        <v>822.33</v>
      </c>
      <c r="HB130" s="7">
        <v>5.9104477600000003</v>
      </c>
      <c r="HC130" s="7">
        <v>3.62857143</v>
      </c>
      <c r="HD130" s="1"/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0</v>
      </c>
      <c r="HN130" s="7">
        <v>0</v>
      </c>
      <c r="HO130" s="7">
        <v>0</v>
      </c>
      <c r="HP130" s="7">
        <v>0</v>
      </c>
      <c r="HQ130" s="7">
        <v>0</v>
      </c>
      <c r="HR130" s="1"/>
      <c r="HS130" s="4" t="s">
        <v>63</v>
      </c>
      <c r="HT130" s="7">
        <v>30.819325469999999</v>
      </c>
      <c r="HU130" s="7">
        <v>949.83610550000003</v>
      </c>
      <c r="HV130" s="1"/>
      <c r="HW130" s="7">
        <v>2.9566493500000002</v>
      </c>
      <c r="HX130" s="7">
        <v>22.580567500000001</v>
      </c>
      <c r="HY130" s="7">
        <v>3.0333508600000001</v>
      </c>
      <c r="HZ130" s="7">
        <v>23.864155780000001</v>
      </c>
      <c r="IA130" s="7">
        <v>3.0606857999999999</v>
      </c>
      <c r="IB130" s="7">
        <v>24.306560940000001</v>
      </c>
      <c r="IC130" s="7">
        <v>3.07427831</v>
      </c>
      <c r="ID130" s="7">
        <v>24.625937759999999</v>
      </c>
      <c r="IE130" s="7">
        <v>3.0933346899999998</v>
      </c>
      <c r="IF130" s="7">
        <v>24.91448866</v>
      </c>
      <c r="IG130" s="7">
        <v>3.1073963299999998</v>
      </c>
      <c r="IH130" s="7">
        <v>25.128368099999999</v>
      </c>
      <c r="II130" s="7">
        <v>3.1097379300000001</v>
      </c>
      <c r="IJ130" s="7">
        <v>25.343577809999999</v>
      </c>
      <c r="IK130" s="7">
        <v>3.1202078000000002</v>
      </c>
      <c r="IL130" s="7">
        <v>25.50177467</v>
      </c>
      <c r="IM130" s="7">
        <v>3.12816984</v>
      </c>
      <c r="IN130" s="7">
        <v>25.68939735</v>
      </c>
      <c r="IO130" s="7">
        <v>0</v>
      </c>
      <c r="IP130" s="7">
        <v>0</v>
      </c>
      <c r="IS130" s="3">
        <f t="shared" si="315"/>
        <v>1.3441900826446281E-2</v>
      </c>
      <c r="IT130">
        <f t="shared" si="316"/>
        <v>4840000</v>
      </c>
      <c r="IV130" s="3">
        <f t="shared" si="324"/>
        <v>9.1468835122625533E-3</v>
      </c>
      <c r="IW130" s="3">
        <f t="shared" si="325"/>
        <v>1.7736918140630008E-2</v>
      </c>
      <c r="IY130" s="3">
        <f t="shared" si="298"/>
        <v>1</v>
      </c>
      <c r="IZ130" s="3">
        <f t="shared" si="298"/>
        <v>1</v>
      </c>
      <c r="JA130" s="3">
        <f t="shared" si="298"/>
        <v>1</v>
      </c>
      <c r="JB130" s="3">
        <f t="shared" si="298"/>
        <v>1</v>
      </c>
      <c r="JC130" s="3">
        <f t="shared" si="298"/>
        <v>1</v>
      </c>
      <c r="JD130" s="3">
        <f t="shared" si="298"/>
        <v>1</v>
      </c>
      <c r="JE130" s="3">
        <f t="shared" si="298"/>
        <v>1</v>
      </c>
      <c r="JF130" s="3">
        <f t="shared" si="298"/>
        <v>1</v>
      </c>
      <c r="JG130" s="3">
        <f t="shared" si="298"/>
        <v>1</v>
      </c>
      <c r="JH130" s="3">
        <f t="shared" si="299"/>
        <v>1</v>
      </c>
      <c r="JI130" s="3">
        <f t="shared" si="299"/>
        <v>1</v>
      </c>
      <c r="JJ130" s="3">
        <f t="shared" si="299"/>
        <v>1</v>
      </c>
      <c r="JK130" s="3">
        <f t="shared" si="299"/>
        <v>1</v>
      </c>
      <c r="JL130" s="3">
        <f t="shared" si="299"/>
        <v>1</v>
      </c>
      <c r="JM130" s="3">
        <f t="shared" si="299"/>
        <v>1</v>
      </c>
      <c r="JN130" s="3">
        <f t="shared" si="299"/>
        <v>1</v>
      </c>
      <c r="JO130" s="3">
        <f t="shared" si="299"/>
        <v>1</v>
      </c>
      <c r="JP130" s="3">
        <f t="shared" si="299"/>
        <v>1</v>
      </c>
      <c r="JQ130" s="3">
        <f t="shared" si="299"/>
        <v>1</v>
      </c>
      <c r="JR130" s="3">
        <f t="shared" si="299"/>
        <v>1</v>
      </c>
      <c r="JS130" s="3">
        <f t="shared" si="299"/>
        <v>1</v>
      </c>
      <c r="JT130" s="3">
        <f t="shared" si="299"/>
        <v>1</v>
      </c>
      <c r="JU130" s="3">
        <f t="shared" si="299"/>
        <v>0.67</v>
      </c>
      <c r="JV130" s="3">
        <f t="shared" si="299"/>
        <v>0.35</v>
      </c>
      <c r="JW130" s="14">
        <f t="shared" si="317"/>
        <v>1.0279601661815367</v>
      </c>
      <c r="JX130" s="1">
        <f t="shared" si="300"/>
        <v>30.819325469999999</v>
      </c>
      <c r="JY130" s="1">
        <f t="shared" si="301"/>
        <v>5.2830742093874505E-3</v>
      </c>
      <c r="JZ130" s="11">
        <f t="shared" si="318"/>
        <v>30.799845954553895</v>
      </c>
      <c r="KA130" s="11">
        <f t="shared" si="319"/>
        <v>30.838804985446103</v>
      </c>
      <c r="KB130" s="3">
        <f t="shared" si="320"/>
        <v>1.0266615318184631</v>
      </c>
      <c r="KC130" s="3">
        <f t="shared" si="302"/>
        <v>1.027310849</v>
      </c>
      <c r="KD130" s="3">
        <v>6</v>
      </c>
      <c r="KE130" s="3">
        <f t="shared" si="321"/>
        <v>174381.83833333335</v>
      </c>
      <c r="KF130" s="3">
        <f t="shared" si="303"/>
        <v>157266.215</v>
      </c>
      <c r="KG130" s="3">
        <f t="shared" si="303"/>
        <v>138403.72166666665</v>
      </c>
      <c r="KH130" s="3">
        <f t="shared" si="303"/>
        <v>133040.065</v>
      </c>
      <c r="KI130" s="3">
        <f t="shared" si="303"/>
        <v>126463.67333333334</v>
      </c>
      <c r="KJ130" s="3">
        <f t="shared" si="303"/>
        <v>119566.26166666666</v>
      </c>
      <c r="KK130" s="3">
        <f t="shared" si="303"/>
        <v>110526.98</v>
      </c>
      <c r="KL130" s="3">
        <f t="shared" si="303"/>
        <v>102282.30166666668</v>
      </c>
      <c r="KM130" s="3">
        <f t="shared" si="303"/>
        <v>91728.46166666667</v>
      </c>
      <c r="KN130" s="3">
        <f t="shared" si="303"/>
        <v>82056.313333333339</v>
      </c>
      <c r="KO130" s="3">
        <f t="shared" si="303"/>
        <v>69223.301666666666</v>
      </c>
      <c r="KP130" s="3">
        <f t="shared" si="303"/>
        <v>59267.298333333332</v>
      </c>
      <c r="KQ130" s="3">
        <f t="shared" si="303"/>
        <v>46926.78</v>
      </c>
      <c r="KR130" s="3">
        <f t="shared" si="303"/>
        <v>37708.426666666666</v>
      </c>
      <c r="KS130" s="3">
        <f t="shared" si="303"/>
        <v>26029.78</v>
      </c>
      <c r="KT130" s="3">
        <f t="shared" si="303"/>
        <v>19078.236666666668</v>
      </c>
      <c r="KU130" s="3">
        <f t="shared" si="303"/>
        <v>11534.151666666667</v>
      </c>
      <c r="KV130" s="3">
        <f t="shared" si="304"/>
        <v>7391.0449999999992</v>
      </c>
      <c r="KW130" s="3">
        <f t="shared" si="304"/>
        <v>3147.7466666666664</v>
      </c>
      <c r="KX130" s="3">
        <f t="shared" si="304"/>
        <v>1565.3733333333332</v>
      </c>
      <c r="KY130" s="3">
        <f t="shared" si="304"/>
        <v>458.74499999999995</v>
      </c>
      <c r="KZ130" s="3">
        <f t="shared" si="304"/>
        <v>137.05500000000001</v>
      </c>
      <c r="LA130" s="3">
        <f t="shared" si="304"/>
        <v>0.98507462666666668</v>
      </c>
      <c r="LB130" s="3">
        <f t="shared" si="304"/>
        <v>0.60476190500000004</v>
      </c>
    </row>
    <row r="131" spans="1:314">
      <c r="A131" s="7">
        <v>35</v>
      </c>
      <c r="B131" s="7">
        <v>349965</v>
      </c>
      <c r="C131" s="7">
        <v>122475501225</v>
      </c>
      <c r="D131" s="11">
        <f t="shared" si="305"/>
        <v>0</v>
      </c>
      <c r="E131" s="11">
        <f t="shared" si="306"/>
        <v>0.99990000000000001</v>
      </c>
      <c r="F131" s="11">
        <f t="shared" si="307"/>
        <v>349965</v>
      </c>
      <c r="G131" s="11">
        <f t="shared" si="308"/>
        <v>349965</v>
      </c>
      <c r="H131" s="11">
        <f t="shared" si="309"/>
        <v>0.99990000000000001</v>
      </c>
      <c r="I131" s="11">
        <f t="shared" si="310"/>
        <v>0.99990000000000001</v>
      </c>
      <c r="J131" s="1"/>
      <c r="K131" s="7">
        <v>10000</v>
      </c>
      <c r="L131" s="7">
        <v>100000000</v>
      </c>
      <c r="M131" s="1"/>
      <c r="N131" s="7">
        <v>22420.77</v>
      </c>
      <c r="O131" s="7">
        <v>25740.53</v>
      </c>
      <c r="P131" s="7">
        <v>0</v>
      </c>
      <c r="Q131" s="7">
        <v>0</v>
      </c>
      <c r="R131" s="11">
        <f t="shared" si="311"/>
        <v>0</v>
      </c>
      <c r="S131" s="11">
        <f t="shared" si="322"/>
        <v>0</v>
      </c>
      <c r="T131" s="11">
        <f t="shared" si="323"/>
        <v>0</v>
      </c>
      <c r="U131" s="1"/>
      <c r="V131" s="1"/>
      <c r="W131" s="5">
        <v>0</v>
      </c>
      <c r="X131" s="5">
        <f t="shared" si="294"/>
        <v>0</v>
      </c>
      <c r="Y131" s="5">
        <f t="shared" si="295"/>
        <v>5.9670742857142856E-2</v>
      </c>
      <c r="Z131" s="5">
        <v>0</v>
      </c>
      <c r="AA131" s="5">
        <v>0</v>
      </c>
      <c r="AB131" s="1"/>
      <c r="AC131" s="5">
        <v>20884.759999999998</v>
      </c>
      <c r="AD131" s="1"/>
      <c r="AE131" s="1"/>
      <c r="AF131" s="5">
        <v>3.0127892300000001</v>
      </c>
      <c r="AG131" s="12">
        <v>4.1435185185185178E-4</v>
      </c>
      <c r="AH131" s="5">
        <v>1</v>
      </c>
      <c r="AI131" s="5">
        <v>1</v>
      </c>
      <c r="AJ131" s="5">
        <v>1.2</v>
      </c>
      <c r="AK131" s="5">
        <v>1.62</v>
      </c>
      <c r="AL131" s="5">
        <v>2.06</v>
      </c>
      <c r="AM131" s="5">
        <v>5.72</v>
      </c>
      <c r="AN131" s="5">
        <v>2.2799999999999998</v>
      </c>
      <c r="AO131" s="5">
        <v>7.18</v>
      </c>
      <c r="AP131" s="5">
        <v>2.69</v>
      </c>
      <c r="AQ131" s="5">
        <v>10.210000000000001</v>
      </c>
      <c r="AR131" s="5">
        <v>3.2</v>
      </c>
      <c r="AS131" s="5">
        <v>14.9</v>
      </c>
      <c r="AT131" s="5">
        <v>3.86</v>
      </c>
      <c r="AU131" s="5">
        <v>21.76</v>
      </c>
      <c r="AV131" s="5">
        <v>4.3499999999999996</v>
      </c>
      <c r="AW131" s="5">
        <v>25.97</v>
      </c>
      <c r="AX131" s="5">
        <v>4.92</v>
      </c>
      <c r="AY131" s="5">
        <v>33.18</v>
      </c>
      <c r="AZ131" s="5">
        <v>5.75</v>
      </c>
      <c r="BA131" s="5">
        <v>47.35</v>
      </c>
      <c r="BB131" s="5">
        <v>7.51</v>
      </c>
      <c r="BC131" s="5">
        <v>77.87</v>
      </c>
      <c r="BD131" s="5">
        <v>9.58</v>
      </c>
      <c r="BE131" s="5">
        <v>125.04</v>
      </c>
      <c r="BF131" s="5">
        <v>12.83</v>
      </c>
      <c r="BG131" s="5">
        <v>246.71</v>
      </c>
      <c r="BH131" s="5">
        <v>16.2</v>
      </c>
      <c r="BI131" s="5">
        <v>379.94</v>
      </c>
      <c r="BJ131" s="5">
        <v>24.99</v>
      </c>
      <c r="BK131" s="5">
        <v>874.21</v>
      </c>
      <c r="BL131" s="5">
        <v>29.89</v>
      </c>
      <c r="BM131" s="7">
        <v>1246.3699999999999</v>
      </c>
      <c r="BN131" s="7">
        <v>43.82</v>
      </c>
      <c r="BO131" s="7">
        <v>2590.5</v>
      </c>
      <c r="BP131" s="7">
        <v>55.42</v>
      </c>
      <c r="BQ131" s="7">
        <v>4112.16</v>
      </c>
      <c r="BR131" s="7">
        <v>86.71</v>
      </c>
      <c r="BS131" s="7">
        <v>9232.35</v>
      </c>
      <c r="BT131" s="7">
        <v>115.9</v>
      </c>
      <c r="BU131" s="7">
        <v>17255.759999999998</v>
      </c>
      <c r="BV131" s="7">
        <v>193.32</v>
      </c>
      <c r="BW131" s="7">
        <v>48216.26</v>
      </c>
      <c r="BX131" s="7">
        <v>288.61</v>
      </c>
      <c r="BY131" s="7">
        <v>105177.21</v>
      </c>
      <c r="BZ131" s="7">
        <v>1748.205479</v>
      </c>
      <c r="CA131" s="7">
        <v>5580355.6849999996</v>
      </c>
      <c r="CB131" s="7">
        <v>2596.7105259999998</v>
      </c>
      <c r="CC131" s="7">
        <v>11522220.130000001</v>
      </c>
      <c r="CD131" s="1"/>
      <c r="CE131" s="1"/>
      <c r="CF131" s="1"/>
      <c r="CG131" s="1"/>
      <c r="CH131" s="7">
        <v>2.21</v>
      </c>
      <c r="CI131" s="7">
        <v>7.87</v>
      </c>
      <c r="CJ131" s="7">
        <v>19.73</v>
      </c>
      <c r="CK131" s="7">
        <v>654.97</v>
      </c>
      <c r="CL131" s="7">
        <v>54.44</v>
      </c>
      <c r="CM131" s="7">
        <v>4819.62</v>
      </c>
      <c r="CN131" s="7">
        <v>62.09</v>
      </c>
      <c r="CO131" s="7">
        <v>6273.19</v>
      </c>
      <c r="CP131" s="7">
        <v>76.8</v>
      </c>
      <c r="CQ131" s="7">
        <v>9619.3799999999992</v>
      </c>
      <c r="CR131" s="7">
        <v>93.75</v>
      </c>
      <c r="CS131" s="7">
        <v>14557.67</v>
      </c>
      <c r="CT131" s="7">
        <v>117.26</v>
      </c>
      <c r="CU131" s="7">
        <v>22208.959999999999</v>
      </c>
      <c r="CV131" s="7">
        <v>133.32</v>
      </c>
      <c r="CW131" s="7">
        <v>26523.3</v>
      </c>
      <c r="CX131" s="7">
        <v>154.93</v>
      </c>
      <c r="CY131" s="7">
        <v>35148.769999999997</v>
      </c>
      <c r="CZ131" s="7">
        <v>184.11</v>
      </c>
      <c r="DA131" s="7">
        <v>51789.07</v>
      </c>
      <c r="DB131" s="7">
        <v>246.51</v>
      </c>
      <c r="DC131" s="7">
        <v>87030.85</v>
      </c>
      <c r="DD131" s="7">
        <v>317.08</v>
      </c>
      <c r="DE131" s="7">
        <v>140501.04</v>
      </c>
      <c r="DF131" s="7">
        <v>431.78</v>
      </c>
      <c r="DG131" s="7">
        <v>286676.40000000002</v>
      </c>
      <c r="DH131" s="7">
        <v>550.38</v>
      </c>
      <c r="DI131" s="7">
        <v>446258.78</v>
      </c>
      <c r="DJ131" s="7">
        <v>857.26</v>
      </c>
      <c r="DK131" s="7">
        <v>1040023.34</v>
      </c>
      <c r="DL131" s="7">
        <v>1029.32</v>
      </c>
      <c r="DM131" s="7">
        <v>1491437.3</v>
      </c>
      <c r="DN131" s="7">
        <v>1516.7</v>
      </c>
      <c r="DO131" s="7">
        <v>3123284.1</v>
      </c>
      <c r="DP131" s="7">
        <v>1922.59</v>
      </c>
      <c r="DQ131" s="7">
        <v>4972023.13</v>
      </c>
      <c r="DR131" s="7">
        <v>3018.81</v>
      </c>
      <c r="DS131" s="7">
        <v>11210826.810000001</v>
      </c>
      <c r="DT131" s="7">
        <v>4038.76</v>
      </c>
      <c r="DU131" s="7">
        <v>20991428.600000001</v>
      </c>
      <c r="DV131" s="7">
        <v>6748.48</v>
      </c>
      <c r="DW131" s="7">
        <v>58821696.399999999</v>
      </c>
      <c r="DX131" s="7">
        <v>10084.370000000001</v>
      </c>
      <c r="DY131" s="7">
        <v>128488490.59999999</v>
      </c>
      <c r="DZ131" s="7">
        <v>61171.43836</v>
      </c>
      <c r="EA131" s="7">
        <v>6833966844</v>
      </c>
      <c r="EB131" s="7">
        <v>90868.684210000007</v>
      </c>
      <c r="EC131" s="7">
        <v>14111618887</v>
      </c>
      <c r="ED131" s="11">
        <f t="shared" si="312"/>
        <v>5854501116.9432955</v>
      </c>
      <c r="EE131" s="11">
        <f t="shared" si="313"/>
        <v>57603.65245847706</v>
      </c>
      <c r="EF131" s="11">
        <f t="shared" si="314"/>
        <v>124133.71596152295</v>
      </c>
      <c r="EG131" s="1"/>
      <c r="EH131" s="7">
        <v>71.086240000000004</v>
      </c>
      <c r="EI131" s="7">
        <v>91.940619999999996</v>
      </c>
      <c r="EJ131" s="7">
        <v>97.884990000000002</v>
      </c>
      <c r="EK131" s="7">
        <v>98.854780000000005</v>
      </c>
      <c r="EL131" s="7">
        <v>99.713970000000003</v>
      </c>
      <c r="EM131" s="7">
        <v>100.80016000000001</v>
      </c>
      <c r="EN131" s="7">
        <v>101.77243</v>
      </c>
      <c r="EO131" s="7">
        <v>102.77316</v>
      </c>
      <c r="EP131" s="7">
        <v>103.72085</v>
      </c>
      <c r="EQ131" s="7">
        <v>104.49487999999999</v>
      </c>
      <c r="ER131" s="7">
        <v>105.74858999999999</v>
      </c>
      <c r="ES131" s="7">
        <v>106.69085</v>
      </c>
      <c r="ET131" s="7">
        <v>107.59538999999999</v>
      </c>
      <c r="EU131" s="7">
        <v>108.53834000000001</v>
      </c>
      <c r="EV131" s="7">
        <v>109.64485000000001</v>
      </c>
      <c r="EW131" s="7">
        <v>110.56807999999999</v>
      </c>
      <c r="EX131" s="7">
        <v>111.90353</v>
      </c>
      <c r="EY131" s="7">
        <v>112.77636</v>
      </c>
      <c r="EZ131" s="7">
        <v>114.19145</v>
      </c>
      <c r="FA131" s="7">
        <v>114.98783</v>
      </c>
      <c r="FB131" s="7">
        <v>116.13024</v>
      </c>
      <c r="FC131" s="7">
        <v>116.86436</v>
      </c>
      <c r="FD131" s="7">
        <v>117.8283836</v>
      </c>
      <c r="FE131" s="7">
        <v>117.834</v>
      </c>
      <c r="FF131" s="1"/>
      <c r="FG131" s="7">
        <v>100</v>
      </c>
      <c r="FH131" s="7">
        <v>100</v>
      </c>
      <c r="FI131" s="7">
        <v>100</v>
      </c>
      <c r="FJ131" s="7">
        <v>100</v>
      </c>
      <c r="FK131" s="7">
        <v>100</v>
      </c>
      <c r="FL131" s="7">
        <v>100</v>
      </c>
      <c r="FM131" s="7">
        <v>100</v>
      </c>
      <c r="FN131" s="7">
        <v>100</v>
      </c>
      <c r="FO131" s="7">
        <v>100</v>
      </c>
      <c r="FP131" s="7">
        <v>100</v>
      </c>
      <c r="FQ131" s="7">
        <v>100</v>
      </c>
      <c r="FR131" s="7">
        <v>100</v>
      </c>
      <c r="FS131" s="7">
        <v>100</v>
      </c>
      <c r="FT131" s="7">
        <v>100</v>
      </c>
      <c r="FU131" s="7">
        <v>100</v>
      </c>
      <c r="FV131" s="7">
        <v>100</v>
      </c>
      <c r="FW131" s="7">
        <v>100</v>
      </c>
      <c r="FX131" s="7">
        <v>100</v>
      </c>
      <c r="FY131" s="7">
        <v>100</v>
      </c>
      <c r="FZ131" s="7">
        <v>100</v>
      </c>
      <c r="GA131" s="7">
        <v>100</v>
      </c>
      <c r="GB131" s="7">
        <v>100</v>
      </c>
      <c r="GC131" s="7">
        <v>73</v>
      </c>
      <c r="GD131" s="7">
        <v>38</v>
      </c>
      <c r="GE131" s="1"/>
      <c r="GF131" s="7">
        <v>1395645.11</v>
      </c>
      <c r="GG131" s="7">
        <v>1273758.1000000001</v>
      </c>
      <c r="GH131" s="7">
        <v>1135391.3600000001</v>
      </c>
      <c r="GI131" s="7">
        <v>1094993.42</v>
      </c>
      <c r="GJ131" s="7">
        <v>1044971.49</v>
      </c>
      <c r="GK131" s="7">
        <v>991680.07</v>
      </c>
      <c r="GL131" s="7">
        <v>921165.92</v>
      </c>
      <c r="GM131" s="7">
        <v>855826.2</v>
      </c>
      <c r="GN131" s="7">
        <v>771268.95</v>
      </c>
      <c r="GO131" s="7">
        <v>692640.45</v>
      </c>
      <c r="GP131" s="7">
        <v>587533.06000000006</v>
      </c>
      <c r="GQ131" s="7">
        <v>504830.76</v>
      </c>
      <c r="GR131" s="7">
        <v>401360.83</v>
      </c>
      <c r="GS131" s="7">
        <v>323435.32</v>
      </c>
      <c r="GT131" s="7">
        <v>224365.76</v>
      </c>
      <c r="GU131" s="7">
        <v>164702.9</v>
      </c>
      <c r="GV131" s="7">
        <v>99530.57</v>
      </c>
      <c r="GW131" s="7">
        <v>63740.07</v>
      </c>
      <c r="GX131" s="7">
        <v>27186.65</v>
      </c>
      <c r="GY131" s="7">
        <v>13474.44</v>
      </c>
      <c r="GZ131" s="7">
        <v>3892.36</v>
      </c>
      <c r="HA131" s="7">
        <v>1152.73</v>
      </c>
      <c r="HB131" s="7">
        <v>7.6712328799999998</v>
      </c>
      <c r="HC131" s="7">
        <v>4.6052631599999998</v>
      </c>
      <c r="HD131" s="1"/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</v>
      </c>
      <c r="HO131" s="7">
        <v>0</v>
      </c>
      <c r="HP131" s="7">
        <v>0</v>
      </c>
      <c r="HQ131" s="7">
        <v>0</v>
      </c>
      <c r="HR131" s="1"/>
      <c r="HS131" s="4" t="s">
        <v>63</v>
      </c>
      <c r="HT131" s="7">
        <v>35.911722040000001</v>
      </c>
      <c r="HU131" s="7">
        <v>1289.6630439999999</v>
      </c>
      <c r="HV131" s="1"/>
      <c r="HW131" s="7">
        <v>3.4498119900000002</v>
      </c>
      <c r="HX131" s="7">
        <v>34.481939730000001</v>
      </c>
      <c r="HY131" s="7">
        <v>3.53885447</v>
      </c>
      <c r="HZ131" s="7">
        <v>36.38784398</v>
      </c>
      <c r="IA131" s="7">
        <v>3.5657268000000002</v>
      </c>
      <c r="IB131" s="7">
        <v>37.021215609999999</v>
      </c>
      <c r="IC131" s="7">
        <v>3.5833795799999999</v>
      </c>
      <c r="ID131" s="7">
        <v>37.466893050000003</v>
      </c>
      <c r="IE131" s="7">
        <v>3.60290328</v>
      </c>
      <c r="IF131" s="7">
        <v>37.895978900000003</v>
      </c>
      <c r="IG131" s="7">
        <v>3.6072742299999998</v>
      </c>
      <c r="IH131" s="7">
        <v>38.141355279999999</v>
      </c>
      <c r="II131" s="7">
        <v>3.62149666</v>
      </c>
      <c r="IJ131" s="7">
        <v>38.459601990000003</v>
      </c>
      <c r="IK131" s="7">
        <v>3.6358632200000001</v>
      </c>
      <c r="IL131" s="7">
        <v>38.722141639999997</v>
      </c>
      <c r="IM131" s="7">
        <v>3.6447682000000001</v>
      </c>
      <c r="IN131" s="7">
        <v>38.974678670000003</v>
      </c>
      <c r="IO131" s="7">
        <v>0</v>
      </c>
      <c r="IP131" s="7">
        <v>0</v>
      </c>
      <c r="IS131" s="3">
        <f t="shared" si="315"/>
        <v>1.8774521530991736E-2</v>
      </c>
      <c r="IT131">
        <f t="shared" si="316"/>
        <v>4840000</v>
      </c>
      <c r="IV131" s="3">
        <f t="shared" si="324"/>
        <v>1.1901581086462202E-2</v>
      </c>
      <c r="IW131" s="3">
        <f t="shared" si="325"/>
        <v>2.5647461975521271E-2</v>
      </c>
      <c r="IY131" s="3">
        <f t="shared" si="298"/>
        <v>1</v>
      </c>
      <c r="IZ131" s="3">
        <f t="shared" si="298"/>
        <v>1</v>
      </c>
      <c r="JA131" s="3">
        <f t="shared" si="298"/>
        <v>1</v>
      </c>
      <c r="JB131" s="3">
        <f t="shared" si="298"/>
        <v>1</v>
      </c>
      <c r="JC131" s="3">
        <f t="shared" si="298"/>
        <v>1</v>
      </c>
      <c r="JD131" s="3">
        <f t="shared" si="298"/>
        <v>1</v>
      </c>
      <c r="JE131" s="3">
        <f t="shared" si="298"/>
        <v>1</v>
      </c>
      <c r="JF131" s="3">
        <f t="shared" si="298"/>
        <v>1</v>
      </c>
      <c r="JG131" s="3">
        <f t="shared" si="298"/>
        <v>1</v>
      </c>
      <c r="JH131" s="3">
        <f t="shared" si="299"/>
        <v>1</v>
      </c>
      <c r="JI131" s="3">
        <f t="shared" si="299"/>
        <v>1</v>
      </c>
      <c r="JJ131" s="3">
        <f t="shared" si="299"/>
        <v>1</v>
      </c>
      <c r="JK131" s="3">
        <f t="shared" si="299"/>
        <v>1</v>
      </c>
      <c r="JL131" s="3">
        <f t="shared" si="299"/>
        <v>1</v>
      </c>
      <c r="JM131" s="3">
        <f t="shared" si="299"/>
        <v>1</v>
      </c>
      <c r="JN131" s="3">
        <f t="shared" si="299"/>
        <v>1</v>
      </c>
      <c r="JO131" s="3">
        <f t="shared" si="299"/>
        <v>1</v>
      </c>
      <c r="JP131" s="3">
        <f t="shared" si="299"/>
        <v>1</v>
      </c>
      <c r="JQ131" s="3">
        <f t="shared" si="299"/>
        <v>1</v>
      </c>
      <c r="JR131" s="3">
        <f t="shared" si="299"/>
        <v>1</v>
      </c>
      <c r="JS131" s="3">
        <f t="shared" si="299"/>
        <v>1</v>
      </c>
      <c r="JT131" s="3">
        <f t="shared" si="299"/>
        <v>1</v>
      </c>
      <c r="JU131" s="3">
        <f t="shared" si="299"/>
        <v>0.73</v>
      </c>
      <c r="JV131" s="3">
        <f t="shared" si="299"/>
        <v>0.38</v>
      </c>
      <c r="JW131" s="14">
        <f t="shared" si="317"/>
        <v>1.0268618733701762</v>
      </c>
      <c r="JX131" s="1">
        <f t="shared" si="300"/>
        <v>35.911722040000001</v>
      </c>
      <c r="JY131" s="1">
        <f t="shared" si="301"/>
        <v>1.1264121778140179E-2</v>
      </c>
      <c r="JZ131" s="11">
        <f t="shared" si="318"/>
        <v>35.883278512043837</v>
      </c>
      <c r="KA131" s="11">
        <f t="shared" si="319"/>
        <v>35.940165567956164</v>
      </c>
      <c r="KB131" s="3">
        <f t="shared" si="320"/>
        <v>1.0252365289155383</v>
      </c>
      <c r="KC131" s="3">
        <f t="shared" si="302"/>
        <v>1.0260492011428572</v>
      </c>
      <c r="KD131" s="3">
        <v>7</v>
      </c>
      <c r="KE131" s="3">
        <f t="shared" si="321"/>
        <v>199377.87285714288</v>
      </c>
      <c r="KF131" s="3">
        <f t="shared" si="303"/>
        <v>181965.44285714286</v>
      </c>
      <c r="KG131" s="3">
        <f t="shared" si="303"/>
        <v>162198.76571428572</v>
      </c>
      <c r="KH131" s="3">
        <f t="shared" si="303"/>
        <v>156427.63142857142</v>
      </c>
      <c r="KI131" s="3">
        <f t="shared" si="303"/>
        <v>149281.64142857143</v>
      </c>
      <c r="KJ131" s="3">
        <f t="shared" si="303"/>
        <v>141668.58142857143</v>
      </c>
      <c r="KK131" s="3">
        <f t="shared" si="303"/>
        <v>131595.13142857145</v>
      </c>
      <c r="KL131" s="3">
        <f t="shared" si="303"/>
        <v>122260.8857142857</v>
      </c>
      <c r="KM131" s="3">
        <f t="shared" si="303"/>
        <v>110181.27857142857</v>
      </c>
      <c r="KN131" s="3">
        <f t="shared" si="303"/>
        <v>98948.635714285701</v>
      </c>
      <c r="KO131" s="3">
        <f t="shared" si="303"/>
        <v>83933.294285714292</v>
      </c>
      <c r="KP131" s="3">
        <f t="shared" si="303"/>
        <v>72118.680000000008</v>
      </c>
      <c r="KQ131" s="3">
        <f t="shared" si="303"/>
        <v>57337.26142857143</v>
      </c>
      <c r="KR131" s="3">
        <f t="shared" si="303"/>
        <v>46205.045714285712</v>
      </c>
      <c r="KS131" s="3">
        <f t="shared" si="303"/>
        <v>32052.251428571431</v>
      </c>
      <c r="KT131" s="3">
        <f t="shared" si="303"/>
        <v>23528.985714285714</v>
      </c>
      <c r="KU131" s="3">
        <f t="shared" si="303"/>
        <v>14218.652857142859</v>
      </c>
      <c r="KV131" s="3">
        <f t="shared" si="304"/>
        <v>9105.7242857142865</v>
      </c>
      <c r="KW131" s="3">
        <f t="shared" si="304"/>
        <v>3883.8071428571429</v>
      </c>
      <c r="KX131" s="3">
        <f t="shared" si="304"/>
        <v>1924.92</v>
      </c>
      <c r="KY131" s="3">
        <f t="shared" si="304"/>
        <v>556.05142857142857</v>
      </c>
      <c r="KZ131" s="3">
        <f t="shared" si="304"/>
        <v>164.67571428571429</v>
      </c>
      <c r="LA131" s="3">
        <f t="shared" si="304"/>
        <v>1.0958904114285715</v>
      </c>
      <c r="LB131" s="3">
        <f t="shared" si="304"/>
        <v>0.65789473714285707</v>
      </c>
    </row>
    <row r="132" spans="1:314">
      <c r="A132" s="7">
        <v>40</v>
      </c>
      <c r="B132" s="7">
        <v>399960</v>
      </c>
      <c r="C132" s="7">
        <v>159968001600</v>
      </c>
      <c r="D132" s="11">
        <f t="shared" si="305"/>
        <v>0</v>
      </c>
      <c r="E132" s="11">
        <f t="shared" si="306"/>
        <v>0.99990000000000001</v>
      </c>
      <c r="F132" s="11">
        <f t="shared" si="307"/>
        <v>399960</v>
      </c>
      <c r="G132" s="11">
        <f t="shared" si="308"/>
        <v>399960</v>
      </c>
      <c r="H132" s="11">
        <f t="shared" si="309"/>
        <v>0.99990000000000001</v>
      </c>
      <c r="I132" s="11">
        <f t="shared" si="310"/>
        <v>0.99990000000000001</v>
      </c>
      <c r="J132" s="1"/>
      <c r="K132" s="7">
        <v>10000</v>
      </c>
      <c r="L132" s="7">
        <v>100000000</v>
      </c>
      <c r="M132" s="1"/>
      <c r="N132" s="7">
        <v>24991.4</v>
      </c>
      <c r="O132" s="7">
        <v>28593.14</v>
      </c>
      <c r="P132" s="7">
        <v>0</v>
      </c>
      <c r="Q132" s="7">
        <v>0</v>
      </c>
      <c r="R132" s="11">
        <f t="shared" si="311"/>
        <v>0</v>
      </c>
      <c r="S132" s="11">
        <f t="shared" si="322"/>
        <v>0</v>
      </c>
      <c r="T132" s="11">
        <f t="shared" si="323"/>
        <v>0</v>
      </c>
      <c r="U132" s="1"/>
      <c r="V132" s="1"/>
      <c r="W132" s="5">
        <v>0</v>
      </c>
      <c r="X132" s="5">
        <f t="shared" si="294"/>
        <v>0</v>
      </c>
      <c r="Y132" s="5">
        <f t="shared" si="295"/>
        <v>5.8300749999999998E-2</v>
      </c>
      <c r="Z132" s="5">
        <v>0</v>
      </c>
      <c r="AA132" s="5">
        <v>0</v>
      </c>
      <c r="AB132" s="1"/>
      <c r="AC132" s="5">
        <v>23320.3</v>
      </c>
      <c r="AD132" s="1"/>
      <c r="AE132" s="1"/>
      <c r="AF132" s="5">
        <v>2.9458785999999999</v>
      </c>
      <c r="AG132" s="12">
        <v>4.7222222222222218E-4</v>
      </c>
      <c r="AH132" s="5">
        <v>1</v>
      </c>
      <c r="AI132" s="5">
        <v>1</v>
      </c>
      <c r="AJ132" s="5">
        <v>1.18</v>
      </c>
      <c r="AK132" s="5">
        <v>1.58</v>
      </c>
      <c r="AL132" s="5">
        <v>1.84</v>
      </c>
      <c r="AM132" s="5">
        <v>4.46</v>
      </c>
      <c r="AN132" s="5">
        <v>2.06</v>
      </c>
      <c r="AO132" s="5">
        <v>5.74</v>
      </c>
      <c r="AP132" s="5">
        <v>2.3199999999999998</v>
      </c>
      <c r="AQ132" s="5">
        <v>7.44</v>
      </c>
      <c r="AR132" s="5">
        <v>2.69</v>
      </c>
      <c r="AS132" s="5">
        <v>10.39</v>
      </c>
      <c r="AT132" s="5">
        <v>3.27</v>
      </c>
      <c r="AU132" s="5">
        <v>14.51</v>
      </c>
      <c r="AV132" s="5">
        <v>3.74</v>
      </c>
      <c r="AW132" s="5">
        <v>18.48</v>
      </c>
      <c r="AX132" s="5">
        <v>4.8600000000000003</v>
      </c>
      <c r="AY132" s="5">
        <v>34.380000000000003</v>
      </c>
      <c r="AZ132" s="5">
        <v>5.54</v>
      </c>
      <c r="BA132" s="5">
        <v>44.44</v>
      </c>
      <c r="BB132" s="5">
        <v>7.15</v>
      </c>
      <c r="BC132" s="5">
        <v>73.13</v>
      </c>
      <c r="BD132" s="5">
        <v>8.59</v>
      </c>
      <c r="BE132" s="5">
        <v>100.69</v>
      </c>
      <c r="BF132" s="5">
        <v>11.54</v>
      </c>
      <c r="BG132" s="5">
        <v>190.38</v>
      </c>
      <c r="BH132" s="5">
        <v>15.06</v>
      </c>
      <c r="BI132" s="5">
        <v>300.98</v>
      </c>
      <c r="BJ132" s="5">
        <v>19.64</v>
      </c>
      <c r="BK132" s="5">
        <v>532.29999999999995</v>
      </c>
      <c r="BL132" s="5">
        <v>25.35</v>
      </c>
      <c r="BM132" s="7">
        <v>914.47</v>
      </c>
      <c r="BN132" s="7">
        <v>38.049999999999997</v>
      </c>
      <c r="BO132" s="7">
        <v>1944.93</v>
      </c>
      <c r="BP132" s="7">
        <v>49.13</v>
      </c>
      <c r="BQ132" s="7">
        <v>3061.65</v>
      </c>
      <c r="BR132" s="7">
        <v>80.34</v>
      </c>
      <c r="BS132" s="7">
        <v>8085.74</v>
      </c>
      <c r="BT132" s="7">
        <v>112.25</v>
      </c>
      <c r="BU132" s="7">
        <v>16330.53</v>
      </c>
      <c r="BV132" s="7">
        <v>165.93</v>
      </c>
      <c r="BW132" s="7">
        <v>34070.230000000003</v>
      </c>
      <c r="BX132" s="7">
        <v>266.60000000000002</v>
      </c>
      <c r="BY132" s="7">
        <v>86262.96</v>
      </c>
      <c r="BZ132" s="7">
        <v>1689.7619050000001</v>
      </c>
      <c r="CA132" s="7">
        <v>5453733.6430000002</v>
      </c>
      <c r="CB132" s="7">
        <v>2214.7017540000002</v>
      </c>
      <c r="CC132" s="7">
        <v>8166213.6140000001</v>
      </c>
      <c r="CD132" s="1"/>
      <c r="CE132" s="1"/>
      <c r="CF132" s="1"/>
      <c r="CG132" s="1"/>
      <c r="CH132" s="7">
        <v>1.89</v>
      </c>
      <c r="CI132" s="7">
        <v>5.23</v>
      </c>
      <c r="CJ132" s="7">
        <v>23.15</v>
      </c>
      <c r="CK132" s="7">
        <v>884.99</v>
      </c>
      <c r="CL132" s="7">
        <v>51.63</v>
      </c>
      <c r="CM132" s="7">
        <v>4434.59</v>
      </c>
      <c r="CN132" s="7">
        <v>61.49</v>
      </c>
      <c r="CO132" s="7">
        <v>6318.45</v>
      </c>
      <c r="CP132" s="7">
        <v>70.73</v>
      </c>
      <c r="CQ132" s="7">
        <v>8434.77</v>
      </c>
      <c r="CR132" s="7">
        <v>86.73</v>
      </c>
      <c r="CS132" s="7">
        <v>12801.17</v>
      </c>
      <c r="CT132" s="7">
        <v>110.4</v>
      </c>
      <c r="CU132" s="7">
        <v>18279.599999999999</v>
      </c>
      <c r="CV132" s="7">
        <v>128.19999999999999</v>
      </c>
      <c r="CW132" s="7">
        <v>23805.040000000001</v>
      </c>
      <c r="CX132" s="7">
        <v>173.46</v>
      </c>
      <c r="CY132" s="7">
        <v>47369.24</v>
      </c>
      <c r="CZ132" s="7">
        <v>201.84</v>
      </c>
      <c r="DA132" s="7">
        <v>63230.84</v>
      </c>
      <c r="DB132" s="7">
        <v>266.63</v>
      </c>
      <c r="DC132" s="7">
        <v>106461.49</v>
      </c>
      <c r="DD132" s="7">
        <v>325.67</v>
      </c>
      <c r="DE132" s="7">
        <v>149581.37</v>
      </c>
      <c r="DF132" s="7">
        <v>441.92</v>
      </c>
      <c r="DG132" s="7">
        <v>286497.26</v>
      </c>
      <c r="DH132" s="7">
        <v>582.45000000000005</v>
      </c>
      <c r="DI132" s="7">
        <v>458640.49</v>
      </c>
      <c r="DJ132" s="7">
        <v>766.44</v>
      </c>
      <c r="DK132" s="7">
        <v>822529.04</v>
      </c>
      <c r="DL132" s="7">
        <v>994.75</v>
      </c>
      <c r="DM132" s="7">
        <v>1424183.99</v>
      </c>
      <c r="DN132" s="7">
        <v>1501.5</v>
      </c>
      <c r="DO132" s="7">
        <v>3048931</v>
      </c>
      <c r="DP132" s="7">
        <v>1944.56</v>
      </c>
      <c r="DQ132" s="7">
        <v>4818586.9400000004</v>
      </c>
      <c r="DR132" s="7">
        <v>3193.31</v>
      </c>
      <c r="DS132" s="7">
        <v>12813476.789999999</v>
      </c>
      <c r="DT132" s="7">
        <v>4468.07</v>
      </c>
      <c r="DU132" s="7">
        <v>25939855.329999998</v>
      </c>
      <c r="DV132" s="7">
        <v>6616.31</v>
      </c>
      <c r="DW132" s="7">
        <v>54242638.009999998</v>
      </c>
      <c r="DX132" s="7">
        <v>10645.6</v>
      </c>
      <c r="DY132" s="7">
        <v>137630950.19999999</v>
      </c>
      <c r="DZ132" s="7">
        <v>67569.273809999999</v>
      </c>
      <c r="EA132" s="7">
        <v>8722879401</v>
      </c>
      <c r="EB132" s="7">
        <v>88569.596489999996</v>
      </c>
      <c r="EC132" s="7">
        <v>13062596844</v>
      </c>
      <c r="ED132" s="11">
        <f t="shared" si="312"/>
        <v>5218023421.5985804</v>
      </c>
      <c r="EE132" s="11">
        <f t="shared" si="313"/>
        <v>62927.686092573626</v>
      </c>
      <c r="EF132" s="11">
        <f t="shared" si="314"/>
        <v>114211.50688742637</v>
      </c>
      <c r="EG132" s="1"/>
      <c r="EH132" s="7">
        <v>69.462100000000007</v>
      </c>
      <c r="EI132" s="7">
        <v>92.85915</v>
      </c>
      <c r="EJ132" s="7">
        <v>97.502099999999999</v>
      </c>
      <c r="EK132" s="7">
        <v>98.117599999999996</v>
      </c>
      <c r="EL132" s="7">
        <v>99.082520000000002</v>
      </c>
      <c r="EM132" s="7">
        <v>99.909639999999996</v>
      </c>
      <c r="EN132" s="7">
        <v>101.33211</v>
      </c>
      <c r="EO132" s="7">
        <v>102.13345</v>
      </c>
      <c r="EP132" s="7">
        <v>103.68445</v>
      </c>
      <c r="EQ132" s="7">
        <v>104.39425</v>
      </c>
      <c r="ER132" s="7">
        <v>105.62163</v>
      </c>
      <c r="ES132" s="7">
        <v>106.49361</v>
      </c>
      <c r="ET132" s="7">
        <v>107.58556</v>
      </c>
      <c r="EU132" s="7">
        <v>108.72150999999999</v>
      </c>
      <c r="EV132" s="7">
        <v>109.95010000000001</v>
      </c>
      <c r="EW132" s="7">
        <v>110.86246</v>
      </c>
      <c r="EX132" s="7">
        <v>111.95318</v>
      </c>
      <c r="EY132" s="7">
        <v>112.81614999999999</v>
      </c>
      <c r="EZ132" s="7">
        <v>114.16997000000001</v>
      </c>
      <c r="FA132" s="7">
        <v>115.04468</v>
      </c>
      <c r="FB132" s="7">
        <v>115.98724</v>
      </c>
      <c r="FC132" s="7">
        <v>116.85199</v>
      </c>
      <c r="FD132" s="7">
        <v>117.8290595</v>
      </c>
      <c r="FE132" s="7">
        <v>117.834</v>
      </c>
      <c r="FF132" s="1"/>
      <c r="FG132" s="7">
        <v>100</v>
      </c>
      <c r="FH132" s="7">
        <v>100</v>
      </c>
      <c r="FI132" s="7">
        <v>100</v>
      </c>
      <c r="FJ132" s="7">
        <v>100</v>
      </c>
      <c r="FK132" s="7">
        <v>100</v>
      </c>
      <c r="FL132" s="7">
        <v>100</v>
      </c>
      <c r="FM132" s="7">
        <v>100</v>
      </c>
      <c r="FN132" s="7">
        <v>100</v>
      </c>
      <c r="FO132" s="7">
        <v>100</v>
      </c>
      <c r="FP132" s="7">
        <v>100</v>
      </c>
      <c r="FQ132" s="7">
        <v>100</v>
      </c>
      <c r="FR132" s="7">
        <v>100</v>
      </c>
      <c r="FS132" s="7">
        <v>100</v>
      </c>
      <c r="FT132" s="7">
        <v>100</v>
      </c>
      <c r="FU132" s="7">
        <v>100</v>
      </c>
      <c r="FV132" s="7">
        <v>100</v>
      </c>
      <c r="FW132" s="7">
        <v>100</v>
      </c>
      <c r="FX132" s="7">
        <v>100</v>
      </c>
      <c r="FY132" s="7">
        <v>100</v>
      </c>
      <c r="FZ132" s="7">
        <v>100</v>
      </c>
      <c r="GA132" s="7">
        <v>100</v>
      </c>
      <c r="GB132" s="7">
        <v>100</v>
      </c>
      <c r="GC132" s="7">
        <v>84</v>
      </c>
      <c r="GD132" s="7">
        <v>57</v>
      </c>
      <c r="GE132" s="1"/>
      <c r="GF132" s="7">
        <v>1794954.49</v>
      </c>
      <c r="GG132" s="7">
        <v>1652708.61</v>
      </c>
      <c r="GH132" s="7">
        <v>1486716.55</v>
      </c>
      <c r="GI132" s="7">
        <v>1437050.99</v>
      </c>
      <c r="GJ132" s="7">
        <v>1375054.29</v>
      </c>
      <c r="GK132" s="7">
        <v>1308306</v>
      </c>
      <c r="GL132" s="7">
        <v>1219343.92</v>
      </c>
      <c r="GM132" s="7">
        <v>1135734.82</v>
      </c>
      <c r="GN132" s="7">
        <v>1026661.48</v>
      </c>
      <c r="GO132" s="7">
        <v>924418.03</v>
      </c>
      <c r="GP132" s="7">
        <v>786974.17</v>
      </c>
      <c r="GQ132" s="7">
        <v>677695.82</v>
      </c>
      <c r="GR132" s="7">
        <v>540000.88</v>
      </c>
      <c r="GS132" s="7">
        <v>435867.52</v>
      </c>
      <c r="GT132" s="7">
        <v>303137.24</v>
      </c>
      <c r="GU132" s="7">
        <v>222694.83</v>
      </c>
      <c r="GV132" s="7">
        <v>134556.68</v>
      </c>
      <c r="GW132" s="7">
        <v>86119.61</v>
      </c>
      <c r="GX132" s="7">
        <v>36651.65</v>
      </c>
      <c r="GY132" s="7">
        <v>18109.45</v>
      </c>
      <c r="GZ132" s="7">
        <v>5210.6099999999997</v>
      </c>
      <c r="HA132" s="7">
        <v>1534.26</v>
      </c>
      <c r="HB132" s="7">
        <v>9.44047619</v>
      </c>
      <c r="HC132" s="7">
        <v>4.50877193</v>
      </c>
      <c r="HD132" s="1"/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1"/>
      <c r="HS132" s="4" t="s">
        <v>42</v>
      </c>
      <c r="HT132" s="7">
        <v>40.851188319999999</v>
      </c>
      <c r="HU132" s="7">
        <v>1668.8287</v>
      </c>
      <c r="HV132" s="1"/>
      <c r="HW132" s="7">
        <v>3.9292324199999999</v>
      </c>
      <c r="HX132" s="7">
        <v>49.92101435</v>
      </c>
      <c r="HY132" s="7">
        <v>4.0299891399999996</v>
      </c>
      <c r="HZ132" s="7">
        <v>52.62896877</v>
      </c>
      <c r="IA132" s="7">
        <v>4.0581118199999997</v>
      </c>
      <c r="IB132" s="7">
        <v>53.489841239999997</v>
      </c>
      <c r="IC132" s="7">
        <v>4.0751363100000004</v>
      </c>
      <c r="ID132" s="7">
        <v>54.074051930000003</v>
      </c>
      <c r="IE132" s="7">
        <v>4.0988808399999996</v>
      </c>
      <c r="IF132" s="7">
        <v>54.69735893</v>
      </c>
      <c r="IG132" s="7">
        <v>4.1046616599999997</v>
      </c>
      <c r="IH132" s="7">
        <v>54.99049144</v>
      </c>
      <c r="II132" s="7">
        <v>4.1199700899999998</v>
      </c>
      <c r="IJ132" s="7">
        <v>55.434539309999998</v>
      </c>
      <c r="IK132" s="7">
        <v>4.1340292200000004</v>
      </c>
      <c r="IL132" s="7">
        <v>55.81310792</v>
      </c>
      <c r="IM132" s="7">
        <v>4.1509011999999998</v>
      </c>
      <c r="IN132" s="7">
        <v>56.205587280000003</v>
      </c>
      <c r="IO132" s="7">
        <v>0</v>
      </c>
      <c r="IP132" s="7">
        <v>0</v>
      </c>
      <c r="IS132" s="3">
        <f t="shared" si="315"/>
        <v>1.8299503407024794E-2</v>
      </c>
      <c r="IT132">
        <f t="shared" si="316"/>
        <v>4840000</v>
      </c>
      <c r="IV132" s="3">
        <f t="shared" si="324"/>
        <v>1.3001588035655707E-2</v>
      </c>
      <c r="IW132" s="3">
        <f t="shared" si="325"/>
        <v>2.3597418778393879E-2</v>
      </c>
      <c r="IY132" s="3">
        <f t="shared" si="298"/>
        <v>1</v>
      </c>
      <c r="IZ132" s="3">
        <f t="shared" si="298"/>
        <v>1</v>
      </c>
      <c r="JA132" s="3">
        <f t="shared" si="298"/>
        <v>1</v>
      </c>
      <c r="JB132" s="3">
        <f t="shared" si="298"/>
        <v>1</v>
      </c>
      <c r="JC132" s="3">
        <f t="shared" si="298"/>
        <v>1</v>
      </c>
      <c r="JD132" s="3">
        <f t="shared" si="298"/>
        <v>1</v>
      </c>
      <c r="JE132" s="3">
        <f t="shared" si="298"/>
        <v>1</v>
      </c>
      <c r="JF132" s="3">
        <f t="shared" si="298"/>
        <v>1</v>
      </c>
      <c r="JG132" s="3">
        <f t="shared" si="298"/>
        <v>1</v>
      </c>
      <c r="JH132" s="3">
        <f t="shared" si="299"/>
        <v>1</v>
      </c>
      <c r="JI132" s="3">
        <f t="shared" si="299"/>
        <v>1</v>
      </c>
      <c r="JJ132" s="3">
        <f t="shared" si="299"/>
        <v>1</v>
      </c>
      <c r="JK132" s="3">
        <f t="shared" si="299"/>
        <v>1</v>
      </c>
      <c r="JL132" s="3">
        <f t="shared" si="299"/>
        <v>1</v>
      </c>
      <c r="JM132" s="3">
        <f t="shared" si="299"/>
        <v>1</v>
      </c>
      <c r="JN132" s="3">
        <f t="shared" si="299"/>
        <v>1</v>
      </c>
      <c r="JO132" s="3">
        <f t="shared" si="299"/>
        <v>1</v>
      </c>
      <c r="JP132" s="3">
        <f t="shared" si="299"/>
        <v>1</v>
      </c>
      <c r="JQ132" s="3">
        <f t="shared" si="299"/>
        <v>1</v>
      </c>
      <c r="JR132" s="3">
        <f t="shared" si="299"/>
        <v>1</v>
      </c>
      <c r="JS132" s="3">
        <f t="shared" si="299"/>
        <v>1</v>
      </c>
      <c r="JT132" s="3">
        <f t="shared" si="299"/>
        <v>1</v>
      </c>
      <c r="JU132" s="3">
        <f t="shared" si="299"/>
        <v>0.84</v>
      </c>
      <c r="JV132" s="3">
        <f t="shared" si="299"/>
        <v>0.56999999999999995</v>
      </c>
      <c r="JW132" s="14">
        <f t="shared" si="317"/>
        <v>1.0219192981519574</v>
      </c>
      <c r="JX132" s="1">
        <f t="shared" si="300"/>
        <v>40.851188319999999</v>
      </c>
      <c r="JY132" s="1">
        <f t="shared" si="301"/>
        <v>9.1128438957639446E-3</v>
      </c>
      <c r="JZ132" s="11">
        <f t="shared" si="318"/>
        <v>40.825604713921706</v>
      </c>
      <c r="KA132" s="11">
        <f t="shared" si="319"/>
        <v>40.876771926078291</v>
      </c>
      <c r="KB132" s="3">
        <f t="shared" si="320"/>
        <v>1.0206401178480426</v>
      </c>
      <c r="KC132" s="3">
        <f t="shared" si="302"/>
        <v>1.021279708</v>
      </c>
      <c r="KD132" s="3">
        <v>8</v>
      </c>
      <c r="KE132" s="3">
        <f t="shared" si="321"/>
        <v>224369.31125</v>
      </c>
      <c r="KF132" s="3">
        <f t="shared" si="303"/>
        <v>206588.57625000001</v>
      </c>
      <c r="KG132" s="3">
        <f t="shared" si="303"/>
        <v>185839.56875000001</v>
      </c>
      <c r="KH132" s="3">
        <f t="shared" si="303"/>
        <v>179631.37375</v>
      </c>
      <c r="KI132" s="3">
        <f t="shared" si="303"/>
        <v>171881.78625</v>
      </c>
      <c r="KJ132" s="3">
        <f t="shared" si="303"/>
        <v>163538.25</v>
      </c>
      <c r="KK132" s="3">
        <f t="shared" si="303"/>
        <v>152417.99</v>
      </c>
      <c r="KL132" s="3">
        <f t="shared" si="303"/>
        <v>141966.85250000001</v>
      </c>
      <c r="KM132" s="3">
        <f t="shared" si="303"/>
        <v>128332.685</v>
      </c>
      <c r="KN132" s="3">
        <f t="shared" si="303"/>
        <v>115552.25375</v>
      </c>
      <c r="KO132" s="3">
        <f t="shared" si="303"/>
        <v>98371.771250000005</v>
      </c>
      <c r="KP132" s="3">
        <f t="shared" si="303"/>
        <v>84711.977499999994</v>
      </c>
      <c r="KQ132" s="3">
        <f t="shared" si="303"/>
        <v>67500.11</v>
      </c>
      <c r="KR132" s="3">
        <f t="shared" si="303"/>
        <v>54483.44</v>
      </c>
      <c r="KS132" s="3">
        <f t="shared" si="303"/>
        <v>37892.154999999999</v>
      </c>
      <c r="KT132" s="3">
        <f t="shared" si="303"/>
        <v>27836.853749999998</v>
      </c>
      <c r="KU132" s="3">
        <f t="shared" si="303"/>
        <v>16819.584999999999</v>
      </c>
      <c r="KV132" s="3">
        <f t="shared" si="304"/>
        <v>10764.95125</v>
      </c>
      <c r="KW132" s="3">
        <f t="shared" si="304"/>
        <v>4581.4562500000002</v>
      </c>
      <c r="KX132" s="3">
        <f t="shared" si="304"/>
        <v>2263.6812500000001</v>
      </c>
      <c r="KY132" s="3">
        <f t="shared" si="304"/>
        <v>651.32624999999996</v>
      </c>
      <c r="KZ132" s="3">
        <f t="shared" si="304"/>
        <v>191.7825</v>
      </c>
      <c r="LA132" s="3">
        <f t="shared" si="304"/>
        <v>1.18005952375</v>
      </c>
      <c r="LB132" s="3">
        <f t="shared" si="304"/>
        <v>0.56359649125</v>
      </c>
    </row>
    <row r="133" spans="1:314">
      <c r="A133" s="7">
        <v>45</v>
      </c>
      <c r="B133" s="7">
        <v>449955</v>
      </c>
      <c r="C133" s="7">
        <v>202459502025</v>
      </c>
      <c r="D133" s="11">
        <f t="shared" si="305"/>
        <v>0</v>
      </c>
      <c r="E133" s="11">
        <f t="shared" si="306"/>
        <v>0.99990000000000001</v>
      </c>
      <c r="F133" s="11">
        <f t="shared" si="307"/>
        <v>449955</v>
      </c>
      <c r="G133" s="11">
        <f t="shared" si="308"/>
        <v>449955</v>
      </c>
      <c r="H133" s="11">
        <f t="shared" si="309"/>
        <v>0.99990000000000001</v>
      </c>
      <c r="I133" s="11">
        <f t="shared" si="310"/>
        <v>0.99990000000000001</v>
      </c>
      <c r="J133" s="1"/>
      <c r="K133" s="7">
        <v>10000</v>
      </c>
      <c r="L133" s="7">
        <v>100000000</v>
      </c>
      <c r="M133" s="1"/>
      <c r="N133" s="7">
        <v>27493.75</v>
      </c>
      <c r="O133" s="7">
        <v>31347.67</v>
      </c>
      <c r="P133" s="7">
        <v>0</v>
      </c>
      <c r="Q133" s="7">
        <v>0</v>
      </c>
      <c r="R133" s="11">
        <f t="shared" si="311"/>
        <v>0</v>
      </c>
      <c r="S133" s="11">
        <f t="shared" si="322"/>
        <v>0</v>
      </c>
      <c r="T133" s="11">
        <f t="shared" si="323"/>
        <v>0</v>
      </c>
      <c r="U133" s="1"/>
      <c r="V133" s="1"/>
      <c r="W133" s="5">
        <v>0</v>
      </c>
      <c r="X133" s="5">
        <f t="shared" si="294"/>
        <v>0</v>
      </c>
      <c r="Y133" s="5">
        <f t="shared" si="295"/>
        <v>5.7109733333333336E-2</v>
      </c>
      <c r="Z133" s="5">
        <v>0</v>
      </c>
      <c r="AA133" s="5">
        <v>0</v>
      </c>
      <c r="AB133" s="1"/>
      <c r="AC133" s="5">
        <v>25699.38</v>
      </c>
      <c r="AD133" s="1"/>
      <c r="AE133" s="1"/>
      <c r="AF133" s="5">
        <v>2.8904506400000001</v>
      </c>
      <c r="AG133" s="12">
        <v>5.3240740740740744E-4</v>
      </c>
      <c r="AH133" s="5">
        <v>1</v>
      </c>
      <c r="AI133" s="5">
        <v>1</v>
      </c>
      <c r="AJ133" s="5">
        <v>1.19</v>
      </c>
      <c r="AK133" s="5">
        <v>1.59</v>
      </c>
      <c r="AL133" s="5">
        <v>1.62</v>
      </c>
      <c r="AM133" s="5">
        <v>3.18</v>
      </c>
      <c r="AN133" s="5">
        <v>1.86</v>
      </c>
      <c r="AO133" s="5">
        <v>4.32</v>
      </c>
      <c r="AP133" s="5">
        <v>1.97</v>
      </c>
      <c r="AQ133" s="5">
        <v>4.97</v>
      </c>
      <c r="AR133" s="5">
        <v>2.36</v>
      </c>
      <c r="AS133" s="5">
        <v>7.56</v>
      </c>
      <c r="AT133" s="5">
        <v>2.94</v>
      </c>
      <c r="AU133" s="5">
        <v>12.66</v>
      </c>
      <c r="AV133" s="5">
        <v>3.41</v>
      </c>
      <c r="AW133" s="5">
        <v>16.57</v>
      </c>
      <c r="AX133" s="5">
        <v>4.2</v>
      </c>
      <c r="AY133" s="5">
        <v>25.46</v>
      </c>
      <c r="AZ133" s="5">
        <v>5.05</v>
      </c>
      <c r="BA133" s="5">
        <v>35.49</v>
      </c>
      <c r="BB133" s="5">
        <v>6.59</v>
      </c>
      <c r="BC133" s="5">
        <v>62.37</v>
      </c>
      <c r="BD133" s="5">
        <v>8.2100000000000009</v>
      </c>
      <c r="BE133" s="5">
        <v>97.03</v>
      </c>
      <c r="BF133" s="5">
        <v>11.53</v>
      </c>
      <c r="BG133" s="5">
        <v>185.35</v>
      </c>
      <c r="BH133" s="5">
        <v>14.91</v>
      </c>
      <c r="BI133" s="5">
        <v>305.17</v>
      </c>
      <c r="BJ133" s="5">
        <v>20.69</v>
      </c>
      <c r="BK133" s="5">
        <v>552.59</v>
      </c>
      <c r="BL133" s="5">
        <v>26.93</v>
      </c>
      <c r="BM133" s="7">
        <v>944.97</v>
      </c>
      <c r="BN133" s="7">
        <v>37.64</v>
      </c>
      <c r="BO133" s="7">
        <v>1742.24</v>
      </c>
      <c r="BP133" s="7">
        <v>50.9</v>
      </c>
      <c r="BQ133" s="7">
        <v>3245.6</v>
      </c>
      <c r="BR133" s="7">
        <v>77.56</v>
      </c>
      <c r="BS133" s="7">
        <v>7493.44</v>
      </c>
      <c r="BT133" s="7">
        <v>104.86</v>
      </c>
      <c r="BU133" s="7">
        <v>13460.6</v>
      </c>
      <c r="BV133" s="7">
        <v>173.91</v>
      </c>
      <c r="BW133" s="7">
        <v>34929.43</v>
      </c>
      <c r="BX133" s="7">
        <v>242.81</v>
      </c>
      <c r="BY133" s="7">
        <v>69230.17</v>
      </c>
      <c r="BZ133" s="7">
        <v>2103.697674</v>
      </c>
      <c r="CA133" s="7">
        <v>9821217.1160000004</v>
      </c>
      <c r="CB133" s="7">
        <v>2285.346939</v>
      </c>
      <c r="CC133" s="7">
        <v>10287111.060000001</v>
      </c>
      <c r="CD133" s="1"/>
      <c r="CE133" s="1"/>
      <c r="CF133" s="1"/>
      <c r="CG133" s="1"/>
      <c r="CH133" s="7">
        <v>1.97</v>
      </c>
      <c r="CI133" s="7">
        <v>5.47</v>
      </c>
      <c r="CJ133" s="7">
        <v>24.31</v>
      </c>
      <c r="CK133" s="7">
        <v>1030.21</v>
      </c>
      <c r="CL133" s="7">
        <v>48.84</v>
      </c>
      <c r="CM133" s="7">
        <v>3617.58</v>
      </c>
      <c r="CN133" s="7">
        <v>61.65</v>
      </c>
      <c r="CO133" s="7">
        <v>5622.71</v>
      </c>
      <c r="CP133" s="7">
        <v>67.53</v>
      </c>
      <c r="CQ133" s="7">
        <v>6829.67</v>
      </c>
      <c r="CR133" s="7">
        <v>84.71</v>
      </c>
      <c r="CS133" s="7">
        <v>11062.51</v>
      </c>
      <c r="CT133" s="7">
        <v>111.28</v>
      </c>
      <c r="CU133" s="7">
        <v>20473.22</v>
      </c>
      <c r="CV133" s="7">
        <v>130.69999999999999</v>
      </c>
      <c r="CW133" s="7">
        <v>26785.68</v>
      </c>
      <c r="CX133" s="7">
        <v>165.29</v>
      </c>
      <c r="CY133" s="7">
        <v>42685.37</v>
      </c>
      <c r="CZ133" s="7">
        <v>202.78</v>
      </c>
      <c r="DA133" s="7">
        <v>61221.919999999998</v>
      </c>
      <c r="DB133" s="7">
        <v>273.61</v>
      </c>
      <c r="DC133" s="7">
        <v>113997.17</v>
      </c>
      <c r="DD133" s="7">
        <v>347.27</v>
      </c>
      <c r="DE133" s="7">
        <v>180605.57</v>
      </c>
      <c r="DF133" s="7">
        <v>496.94</v>
      </c>
      <c r="DG133" s="7">
        <v>352665.66</v>
      </c>
      <c r="DH133" s="7">
        <v>648.24</v>
      </c>
      <c r="DI133" s="7">
        <v>587865.54</v>
      </c>
      <c r="DJ133" s="7">
        <v>910.68</v>
      </c>
      <c r="DK133" s="7">
        <v>1081743.6399999999</v>
      </c>
      <c r="DL133" s="7">
        <v>1190</v>
      </c>
      <c r="DM133" s="7">
        <v>1859128.46</v>
      </c>
      <c r="DN133" s="7">
        <v>1671.22</v>
      </c>
      <c r="DO133" s="7">
        <v>3449760.86</v>
      </c>
      <c r="DP133" s="7">
        <v>2267.9899999999998</v>
      </c>
      <c r="DQ133" s="7">
        <v>6469772.4100000001</v>
      </c>
      <c r="DR133" s="7">
        <v>3467.9</v>
      </c>
      <c r="DS133" s="7">
        <v>15021512.779999999</v>
      </c>
      <c r="DT133" s="7">
        <v>4699.09</v>
      </c>
      <c r="DU133" s="7">
        <v>27081935.43</v>
      </c>
      <c r="DV133" s="7">
        <v>7806.14</v>
      </c>
      <c r="DW133" s="7">
        <v>70418065.620000005</v>
      </c>
      <c r="DX133" s="7">
        <v>10906.13</v>
      </c>
      <c r="DY133" s="7">
        <v>139724663.09999999</v>
      </c>
      <c r="DZ133" s="7">
        <v>94646.13953</v>
      </c>
      <c r="EA133" s="7">
        <v>19884512757</v>
      </c>
      <c r="EB133" s="7">
        <v>102817.898</v>
      </c>
      <c r="EC133" s="7">
        <v>20826252243</v>
      </c>
      <c r="ED133" s="11">
        <f t="shared" si="312"/>
        <v>10254732093.861595</v>
      </c>
      <c r="EE133" s="11">
        <f t="shared" si="313"/>
        <v>64047.620148102986</v>
      </c>
      <c r="EF133" s="11">
        <f t="shared" si="314"/>
        <v>141588.17585189702</v>
      </c>
      <c r="EG133" s="1"/>
      <c r="EH133" s="7">
        <v>69.625460000000004</v>
      </c>
      <c r="EI133" s="7">
        <v>92.415099999999995</v>
      </c>
      <c r="EJ133" s="7">
        <v>97.453460000000007</v>
      </c>
      <c r="EK133" s="7">
        <v>98.635819999999995</v>
      </c>
      <c r="EL133" s="7">
        <v>99.469800000000006</v>
      </c>
      <c r="EM133" s="7">
        <v>100.41168999999999</v>
      </c>
      <c r="EN133" s="7">
        <v>101.56465</v>
      </c>
      <c r="EO133" s="7">
        <v>102.3274</v>
      </c>
      <c r="EP133" s="7">
        <v>103.37397</v>
      </c>
      <c r="EQ133" s="7">
        <v>104.54477</v>
      </c>
      <c r="ER133" s="7">
        <v>105.59726999999999</v>
      </c>
      <c r="ES133" s="7">
        <v>106.18062999999999</v>
      </c>
      <c r="ET133" s="7">
        <v>107.29474</v>
      </c>
      <c r="EU133" s="7">
        <v>108.45761</v>
      </c>
      <c r="EV133" s="7">
        <v>109.77647</v>
      </c>
      <c r="EW133" s="7">
        <v>110.56852000000001</v>
      </c>
      <c r="EX133" s="7">
        <v>111.83168999999999</v>
      </c>
      <c r="EY133" s="7">
        <v>112.87032000000001</v>
      </c>
      <c r="EZ133" s="7">
        <v>113.95704000000001</v>
      </c>
      <c r="FA133" s="7">
        <v>114.82522</v>
      </c>
      <c r="FB133" s="7">
        <v>116.21953999999999</v>
      </c>
      <c r="FC133" s="7">
        <v>116.94042</v>
      </c>
      <c r="FD133" s="7">
        <v>117.82853489999999</v>
      </c>
      <c r="FE133" s="7">
        <v>117.834</v>
      </c>
      <c r="FF133" s="1"/>
      <c r="FG133" s="7">
        <v>100</v>
      </c>
      <c r="FH133" s="7">
        <v>100</v>
      </c>
      <c r="FI133" s="7">
        <v>100</v>
      </c>
      <c r="FJ133" s="7">
        <v>100</v>
      </c>
      <c r="FK133" s="7">
        <v>100</v>
      </c>
      <c r="FL133" s="7">
        <v>100</v>
      </c>
      <c r="FM133" s="7">
        <v>100</v>
      </c>
      <c r="FN133" s="7">
        <v>100</v>
      </c>
      <c r="FO133" s="7">
        <v>100</v>
      </c>
      <c r="FP133" s="7">
        <v>100</v>
      </c>
      <c r="FQ133" s="7">
        <v>100</v>
      </c>
      <c r="FR133" s="7">
        <v>100</v>
      </c>
      <c r="FS133" s="7">
        <v>100</v>
      </c>
      <c r="FT133" s="7">
        <v>100</v>
      </c>
      <c r="FU133" s="7">
        <v>100</v>
      </c>
      <c r="FV133" s="7">
        <v>100</v>
      </c>
      <c r="FW133" s="7">
        <v>100</v>
      </c>
      <c r="FX133" s="7">
        <v>100</v>
      </c>
      <c r="FY133" s="7">
        <v>100</v>
      </c>
      <c r="FZ133" s="7">
        <v>100</v>
      </c>
      <c r="GA133" s="7">
        <v>100</v>
      </c>
      <c r="GB133" s="7">
        <v>100</v>
      </c>
      <c r="GC133" s="7">
        <v>86</v>
      </c>
      <c r="GD133" s="7">
        <v>49</v>
      </c>
      <c r="GE133" s="1"/>
      <c r="GF133" s="7">
        <v>2244224.64</v>
      </c>
      <c r="GG133" s="7">
        <v>2081060.13</v>
      </c>
      <c r="GH133" s="7">
        <v>1886829.34</v>
      </c>
      <c r="GI133" s="7">
        <v>1827649.65</v>
      </c>
      <c r="GJ133" s="7">
        <v>1753074.4</v>
      </c>
      <c r="GK133" s="7">
        <v>1672095.58</v>
      </c>
      <c r="GL133" s="7">
        <v>1563156.32</v>
      </c>
      <c r="GM133" s="7">
        <v>1459764.69</v>
      </c>
      <c r="GN133" s="7">
        <v>1323454.2</v>
      </c>
      <c r="GO133" s="7">
        <v>1194683.6100000001</v>
      </c>
      <c r="GP133" s="7">
        <v>1020073.42</v>
      </c>
      <c r="GQ133" s="7">
        <v>880160.94</v>
      </c>
      <c r="GR133" s="7">
        <v>702601.77</v>
      </c>
      <c r="GS133" s="7">
        <v>567691.75</v>
      </c>
      <c r="GT133" s="7">
        <v>395279.37</v>
      </c>
      <c r="GU133" s="7">
        <v>290293.34999999998</v>
      </c>
      <c r="GV133" s="7">
        <v>175107.47</v>
      </c>
      <c r="GW133" s="7">
        <v>111874.03</v>
      </c>
      <c r="GX133" s="7">
        <v>47468.44</v>
      </c>
      <c r="GY133" s="7">
        <v>23353.34</v>
      </c>
      <c r="GZ133" s="7">
        <v>6674.32</v>
      </c>
      <c r="HA133" s="7">
        <v>1956.25</v>
      </c>
      <c r="HB133" s="7">
        <v>11.627906980000001</v>
      </c>
      <c r="HC133" s="7">
        <v>6.5714285700000001</v>
      </c>
      <c r="HD133" s="1"/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0</v>
      </c>
      <c r="HP133" s="7">
        <v>0</v>
      </c>
      <c r="HQ133" s="7">
        <v>0</v>
      </c>
      <c r="HR133" s="1"/>
      <c r="HS133" s="4" t="s">
        <v>42</v>
      </c>
      <c r="HT133" s="7">
        <v>45.776906869999998</v>
      </c>
      <c r="HU133" s="7">
        <v>2095.539698</v>
      </c>
      <c r="HV133" s="1"/>
      <c r="HW133" s="7">
        <v>4.4113074299999999</v>
      </c>
      <c r="HX133" s="7">
        <v>69.380861699999997</v>
      </c>
      <c r="HY133" s="7">
        <v>4.5197201099999997</v>
      </c>
      <c r="HZ133" s="7">
        <v>73.057156050000003</v>
      </c>
      <c r="IA133" s="7">
        <v>4.54752563</v>
      </c>
      <c r="IB133" s="7">
        <v>74.170352289999997</v>
      </c>
      <c r="IC133" s="7">
        <v>4.57751821</v>
      </c>
      <c r="ID133" s="7">
        <v>75.028288419999996</v>
      </c>
      <c r="IE133" s="7">
        <v>4.5898607499999997</v>
      </c>
      <c r="IF133" s="7">
        <v>75.765148749999994</v>
      </c>
      <c r="IG133" s="7">
        <v>4.5993894800000001</v>
      </c>
      <c r="IH133" s="7">
        <v>76.145657139999997</v>
      </c>
      <c r="II133" s="7">
        <v>4.6164167699999998</v>
      </c>
      <c r="IJ133" s="7">
        <v>76.746982720000005</v>
      </c>
      <c r="IK133" s="7">
        <v>4.6321925999999998</v>
      </c>
      <c r="IL133" s="7">
        <v>77.271406959999993</v>
      </c>
      <c r="IM133" s="7">
        <v>4.6342240700000001</v>
      </c>
      <c r="IN133" s="7">
        <v>77.682806990000003</v>
      </c>
      <c r="IO133" s="7">
        <v>0</v>
      </c>
      <c r="IP133" s="7">
        <v>0</v>
      </c>
      <c r="IS133" s="3">
        <f t="shared" si="315"/>
        <v>2.1243367355371901E-2</v>
      </c>
      <c r="IT133">
        <f t="shared" si="316"/>
        <v>4840000</v>
      </c>
      <c r="IV133" s="3">
        <f t="shared" si="324"/>
        <v>1.3232979369442765E-2</v>
      </c>
      <c r="IW133" s="3">
        <f t="shared" si="325"/>
        <v>2.9253755341301035E-2</v>
      </c>
      <c r="IY133" s="3">
        <f t="shared" si="298"/>
        <v>1</v>
      </c>
      <c r="IZ133" s="3">
        <f t="shared" si="298"/>
        <v>1</v>
      </c>
      <c r="JA133" s="3">
        <f t="shared" si="298"/>
        <v>1</v>
      </c>
      <c r="JB133" s="3">
        <f t="shared" si="298"/>
        <v>1</v>
      </c>
      <c r="JC133" s="3">
        <f t="shared" si="298"/>
        <v>1</v>
      </c>
      <c r="JD133" s="3">
        <f t="shared" si="298"/>
        <v>1</v>
      </c>
      <c r="JE133" s="3">
        <f t="shared" si="298"/>
        <v>1</v>
      </c>
      <c r="JF133" s="3">
        <f t="shared" si="298"/>
        <v>1</v>
      </c>
      <c r="JG133" s="3">
        <f t="shared" si="298"/>
        <v>1</v>
      </c>
      <c r="JH133" s="3">
        <f t="shared" si="299"/>
        <v>1</v>
      </c>
      <c r="JI133" s="3">
        <f t="shared" si="299"/>
        <v>1</v>
      </c>
      <c r="JJ133" s="3">
        <f t="shared" si="299"/>
        <v>1</v>
      </c>
      <c r="JK133" s="3">
        <f t="shared" si="299"/>
        <v>1</v>
      </c>
      <c r="JL133" s="3">
        <f t="shared" si="299"/>
        <v>1</v>
      </c>
      <c r="JM133" s="3">
        <f t="shared" si="299"/>
        <v>1</v>
      </c>
      <c r="JN133" s="3">
        <f t="shared" si="299"/>
        <v>1</v>
      </c>
      <c r="JO133" s="3">
        <f t="shared" si="299"/>
        <v>1</v>
      </c>
      <c r="JP133" s="3">
        <f t="shared" si="299"/>
        <v>1</v>
      </c>
      <c r="JQ133" s="3">
        <f t="shared" si="299"/>
        <v>1</v>
      </c>
      <c r="JR133" s="3">
        <f t="shared" si="299"/>
        <v>1</v>
      </c>
      <c r="JS133" s="3">
        <f t="shared" si="299"/>
        <v>1</v>
      </c>
      <c r="JT133" s="3">
        <f t="shared" si="299"/>
        <v>1</v>
      </c>
      <c r="JU133" s="3">
        <f t="shared" si="299"/>
        <v>0.86</v>
      </c>
      <c r="JV133" s="3">
        <f t="shared" si="299"/>
        <v>0.49</v>
      </c>
      <c r="JW133" s="14">
        <f t="shared" si="317"/>
        <v>1.017981627582728</v>
      </c>
      <c r="JX133" s="1">
        <f t="shared" si="300"/>
        <v>45.776906869999998</v>
      </c>
      <c r="JY133" s="1">
        <f t="shared" si="301"/>
        <v>1.4495415347028029E-2</v>
      </c>
      <c r="JZ133" s="11">
        <f t="shared" si="318"/>
        <v>45.744640498777237</v>
      </c>
      <c r="KA133" s="11">
        <f t="shared" si="319"/>
        <v>45.809173241222759</v>
      </c>
      <c r="KB133" s="3">
        <f t="shared" si="320"/>
        <v>1.0165475666394941</v>
      </c>
      <c r="KC133" s="3">
        <f t="shared" si="302"/>
        <v>1.0172645971111112</v>
      </c>
      <c r="KD133" s="3">
        <v>9</v>
      </c>
      <c r="KE133" s="3">
        <f t="shared" si="321"/>
        <v>249358.29333333333</v>
      </c>
      <c r="KF133" s="3">
        <f t="shared" si="303"/>
        <v>231228.90333333332</v>
      </c>
      <c r="KG133" s="3">
        <f t="shared" si="303"/>
        <v>209647.70444444445</v>
      </c>
      <c r="KH133" s="3">
        <f t="shared" si="303"/>
        <v>203072.18333333332</v>
      </c>
      <c r="KI133" s="3">
        <f t="shared" si="303"/>
        <v>194786.04444444444</v>
      </c>
      <c r="KJ133" s="3">
        <f t="shared" si="303"/>
        <v>185788.39777777778</v>
      </c>
      <c r="KK133" s="3">
        <f t="shared" si="303"/>
        <v>173684.03555555557</v>
      </c>
      <c r="KL133" s="3">
        <f t="shared" si="303"/>
        <v>162196.07666666666</v>
      </c>
      <c r="KM133" s="3">
        <f t="shared" si="303"/>
        <v>147050.46666666667</v>
      </c>
      <c r="KN133" s="3">
        <f t="shared" si="303"/>
        <v>132742.62333333335</v>
      </c>
      <c r="KO133" s="3">
        <f t="shared" si="303"/>
        <v>113341.49111111111</v>
      </c>
      <c r="KP133" s="3">
        <f t="shared" si="303"/>
        <v>97795.659999999989</v>
      </c>
      <c r="KQ133" s="3">
        <f t="shared" si="303"/>
        <v>78066.863333333342</v>
      </c>
      <c r="KR133" s="3">
        <f t="shared" si="303"/>
        <v>63076.861111111109</v>
      </c>
      <c r="KS133" s="3">
        <f t="shared" si="303"/>
        <v>43919.93</v>
      </c>
      <c r="KT133" s="3">
        <f t="shared" si="303"/>
        <v>32254.816666666666</v>
      </c>
      <c r="KU133" s="3">
        <f t="shared" si="303"/>
        <v>19456.385555555556</v>
      </c>
      <c r="KV133" s="3">
        <f t="shared" si="304"/>
        <v>12430.447777777777</v>
      </c>
      <c r="KW133" s="3">
        <f t="shared" si="304"/>
        <v>5274.2711111111112</v>
      </c>
      <c r="KX133" s="3">
        <f t="shared" si="304"/>
        <v>2594.8155555555554</v>
      </c>
      <c r="KY133" s="3">
        <f t="shared" si="304"/>
        <v>741.5911111111111</v>
      </c>
      <c r="KZ133" s="3">
        <f t="shared" si="304"/>
        <v>217.36111111111111</v>
      </c>
      <c r="LA133" s="3">
        <f t="shared" si="304"/>
        <v>1.2919896644444444</v>
      </c>
      <c r="LB133" s="3">
        <f t="shared" si="304"/>
        <v>0.73015872999999998</v>
      </c>
    </row>
    <row r="134" spans="1:314">
      <c r="A134" s="7">
        <v>50</v>
      </c>
      <c r="B134" s="7">
        <v>499950</v>
      </c>
      <c r="C134" s="7">
        <v>249950002500</v>
      </c>
      <c r="D134" s="11">
        <f t="shared" si="305"/>
        <v>0</v>
      </c>
      <c r="E134" s="11">
        <f t="shared" si="306"/>
        <v>0.99990000000000001</v>
      </c>
      <c r="F134" s="11">
        <f t="shared" si="307"/>
        <v>499950</v>
      </c>
      <c r="G134" s="11">
        <f t="shared" si="308"/>
        <v>499950</v>
      </c>
      <c r="H134" s="11">
        <f t="shared" si="309"/>
        <v>0.99990000000000001</v>
      </c>
      <c r="I134" s="11">
        <f t="shared" si="310"/>
        <v>0.99990000000000001</v>
      </c>
      <c r="J134" s="1"/>
      <c r="K134" s="7">
        <v>10000</v>
      </c>
      <c r="L134" s="7">
        <v>100000000</v>
      </c>
      <c r="M134" s="1"/>
      <c r="N134" s="7">
        <v>29903.46</v>
      </c>
      <c r="O134" s="7">
        <v>33980.720000000001</v>
      </c>
      <c r="P134" s="7">
        <v>0</v>
      </c>
      <c r="Q134" s="7">
        <v>0</v>
      </c>
      <c r="R134" s="11">
        <f t="shared" si="311"/>
        <v>0</v>
      </c>
      <c r="S134" s="11">
        <f t="shared" si="322"/>
        <v>0</v>
      </c>
      <c r="T134" s="11">
        <f t="shared" si="323"/>
        <v>0</v>
      </c>
      <c r="U134" s="1"/>
      <c r="V134" s="1"/>
      <c r="W134" s="5">
        <v>0</v>
      </c>
      <c r="X134" s="5">
        <f t="shared" si="294"/>
        <v>0</v>
      </c>
      <c r="Y134" s="5">
        <f t="shared" si="295"/>
        <v>5.6008919999999997E-2</v>
      </c>
      <c r="Z134" s="5">
        <v>0</v>
      </c>
      <c r="AA134" s="5">
        <v>0</v>
      </c>
      <c r="AB134" s="1"/>
      <c r="AC134" s="5">
        <v>28004.46</v>
      </c>
      <c r="AD134" s="1"/>
      <c r="AE134" s="1"/>
      <c r="AF134" s="5">
        <v>2.8153669400000001</v>
      </c>
      <c r="AG134" s="12">
        <v>6.0995370370370381E-4</v>
      </c>
      <c r="AH134" s="5">
        <v>1</v>
      </c>
      <c r="AI134" s="5">
        <v>1</v>
      </c>
      <c r="AJ134" s="5">
        <v>1.0900000000000001</v>
      </c>
      <c r="AK134" s="5">
        <v>1.29</v>
      </c>
      <c r="AL134" s="5">
        <v>1.44</v>
      </c>
      <c r="AM134" s="5">
        <v>2.58</v>
      </c>
      <c r="AN134" s="5">
        <v>1.65</v>
      </c>
      <c r="AO134" s="5">
        <v>3.63</v>
      </c>
      <c r="AP134" s="5">
        <v>1.87</v>
      </c>
      <c r="AQ134" s="5">
        <v>4.49</v>
      </c>
      <c r="AR134" s="5">
        <v>2.1800000000000002</v>
      </c>
      <c r="AS134" s="5">
        <v>6.32</v>
      </c>
      <c r="AT134" s="5">
        <v>2.72</v>
      </c>
      <c r="AU134" s="5">
        <v>10.28</v>
      </c>
      <c r="AV134" s="5">
        <v>3.08</v>
      </c>
      <c r="AW134" s="5">
        <v>12.8</v>
      </c>
      <c r="AX134" s="5">
        <v>3.93</v>
      </c>
      <c r="AY134" s="5">
        <v>20.91</v>
      </c>
      <c r="AZ134" s="5">
        <v>4.8</v>
      </c>
      <c r="BA134" s="5">
        <v>31.38</v>
      </c>
      <c r="BB134" s="5">
        <v>6.3</v>
      </c>
      <c r="BC134" s="5">
        <v>55.78</v>
      </c>
      <c r="BD134" s="5">
        <v>7.56</v>
      </c>
      <c r="BE134" s="5">
        <v>76.599999999999994</v>
      </c>
      <c r="BF134" s="5">
        <v>10.89</v>
      </c>
      <c r="BG134" s="5">
        <v>168.27</v>
      </c>
      <c r="BH134" s="5">
        <v>13.37</v>
      </c>
      <c r="BI134" s="5">
        <v>235.69</v>
      </c>
      <c r="BJ134" s="5">
        <v>17.16</v>
      </c>
      <c r="BK134" s="5">
        <v>394.04</v>
      </c>
      <c r="BL134" s="5">
        <v>21.49</v>
      </c>
      <c r="BM134" s="7">
        <v>620.33000000000004</v>
      </c>
      <c r="BN134" s="7">
        <v>34.67</v>
      </c>
      <c r="BO134" s="7">
        <v>1595.75</v>
      </c>
      <c r="BP134" s="7">
        <v>45.59</v>
      </c>
      <c r="BQ134" s="7">
        <v>2720.19</v>
      </c>
      <c r="BR134" s="7">
        <v>72.27</v>
      </c>
      <c r="BS134" s="7">
        <v>6461.97</v>
      </c>
      <c r="BT134" s="7">
        <v>97.13</v>
      </c>
      <c r="BU134" s="7">
        <v>11686.75</v>
      </c>
      <c r="BV134" s="7">
        <v>152.05000000000001</v>
      </c>
      <c r="BW134" s="7">
        <v>28300.71</v>
      </c>
      <c r="BX134" s="7">
        <v>223.38</v>
      </c>
      <c r="BY134" s="7">
        <v>64364.6</v>
      </c>
      <c r="BZ134" s="7">
        <v>1348.0112360000001</v>
      </c>
      <c r="CA134" s="7">
        <v>3614669.6519999998</v>
      </c>
      <c r="CB134" s="7">
        <v>1812.583333</v>
      </c>
      <c r="CC134" s="7">
        <v>6403352.4170000004</v>
      </c>
      <c r="CD134" s="1"/>
      <c r="CE134" s="1"/>
      <c r="CF134" s="1"/>
      <c r="CG134" s="1"/>
      <c r="CH134" s="7">
        <v>1.79</v>
      </c>
      <c r="CI134" s="7">
        <v>4.33</v>
      </c>
      <c r="CJ134" s="7">
        <v>19.97</v>
      </c>
      <c r="CK134" s="7">
        <v>748.87</v>
      </c>
      <c r="CL134" s="7">
        <v>43.86</v>
      </c>
      <c r="CM134" s="7">
        <v>3225.62</v>
      </c>
      <c r="CN134" s="7">
        <v>54.68</v>
      </c>
      <c r="CO134" s="7">
        <v>5267.96</v>
      </c>
      <c r="CP134" s="7">
        <v>65.75</v>
      </c>
      <c r="CQ134" s="7">
        <v>6850.93</v>
      </c>
      <c r="CR134" s="7">
        <v>81.209999999999994</v>
      </c>
      <c r="CS134" s="7">
        <v>10538.75</v>
      </c>
      <c r="CT134" s="7">
        <v>107.58</v>
      </c>
      <c r="CU134" s="7">
        <v>18558.16</v>
      </c>
      <c r="CV134" s="7">
        <v>126.31</v>
      </c>
      <c r="CW134" s="7">
        <v>24270.11</v>
      </c>
      <c r="CX134" s="7">
        <v>169.74</v>
      </c>
      <c r="CY134" s="7">
        <v>42354.98</v>
      </c>
      <c r="CZ134" s="7">
        <v>213.32</v>
      </c>
      <c r="DA134" s="7">
        <v>66206.179999999993</v>
      </c>
      <c r="DB134" s="7">
        <v>289.62</v>
      </c>
      <c r="DC134" s="7">
        <v>124482.18</v>
      </c>
      <c r="DD134" s="7">
        <v>353.27</v>
      </c>
      <c r="DE134" s="7">
        <v>173985.51</v>
      </c>
      <c r="DF134" s="7">
        <v>520.19000000000005</v>
      </c>
      <c r="DG134" s="7">
        <v>396821.23</v>
      </c>
      <c r="DH134" s="7">
        <v>642.65</v>
      </c>
      <c r="DI134" s="7">
        <v>557698.01</v>
      </c>
      <c r="DJ134" s="7">
        <v>831.5</v>
      </c>
      <c r="DK134" s="7">
        <v>943240.06</v>
      </c>
      <c r="DL134" s="7">
        <v>1048.8800000000001</v>
      </c>
      <c r="DM134" s="7">
        <v>1498301.3</v>
      </c>
      <c r="DN134" s="7">
        <v>1708.4</v>
      </c>
      <c r="DO134" s="7">
        <v>3905909.52</v>
      </c>
      <c r="DP134" s="7">
        <v>2253.1</v>
      </c>
      <c r="DQ134" s="7">
        <v>6683050.7999999998</v>
      </c>
      <c r="DR134" s="7">
        <v>3587.13</v>
      </c>
      <c r="DS134" s="7">
        <v>15972456.73</v>
      </c>
      <c r="DT134" s="7">
        <v>4830.41</v>
      </c>
      <c r="DU134" s="7">
        <v>28979513.690000001</v>
      </c>
      <c r="DV134" s="7">
        <v>7579.6</v>
      </c>
      <c r="DW134" s="7">
        <v>70397340.260000005</v>
      </c>
      <c r="DX134" s="7">
        <v>11145.73</v>
      </c>
      <c r="DY134" s="7">
        <v>160367010</v>
      </c>
      <c r="DZ134" s="7">
        <v>67376.584270000007</v>
      </c>
      <c r="EA134" s="7">
        <v>9033399553</v>
      </c>
      <c r="EB134" s="7">
        <v>90606.483330000003</v>
      </c>
      <c r="EC134" s="7">
        <v>16004041098</v>
      </c>
      <c r="ED134" s="11">
        <f t="shared" si="312"/>
        <v>7794506276.5704317</v>
      </c>
      <c r="EE134" s="11">
        <f t="shared" si="313"/>
        <v>60060.544734490162</v>
      </c>
      <c r="EF134" s="11">
        <f t="shared" si="314"/>
        <v>121152.42192550984</v>
      </c>
      <c r="EG134" s="1"/>
      <c r="EH134" s="7">
        <v>69.738330000000005</v>
      </c>
      <c r="EI134" s="7">
        <v>92.149990000000003</v>
      </c>
      <c r="EJ134" s="7">
        <v>97.149209999999997</v>
      </c>
      <c r="EK134" s="7">
        <v>98.256600000000006</v>
      </c>
      <c r="EL134" s="7">
        <v>99.426749999999998</v>
      </c>
      <c r="EM134" s="7">
        <v>100.47487</v>
      </c>
      <c r="EN134" s="7">
        <v>101.38629</v>
      </c>
      <c r="EO134" s="7">
        <v>102.26743999999999</v>
      </c>
      <c r="EP134" s="7">
        <v>103.33031</v>
      </c>
      <c r="EQ134" s="7">
        <v>104.44645</v>
      </c>
      <c r="ER134" s="7">
        <v>105.3184</v>
      </c>
      <c r="ES134" s="7">
        <v>106.08899</v>
      </c>
      <c r="ET134" s="7">
        <v>107.88213</v>
      </c>
      <c r="EU134" s="7">
        <v>108.65042</v>
      </c>
      <c r="EV134" s="7">
        <v>109.74475</v>
      </c>
      <c r="EW134" s="7">
        <v>110.5814</v>
      </c>
      <c r="EX134" s="7">
        <v>111.8702</v>
      </c>
      <c r="EY134" s="7">
        <v>112.72501</v>
      </c>
      <c r="EZ134" s="7">
        <v>114.04792999999999</v>
      </c>
      <c r="FA134" s="7">
        <v>114.94914</v>
      </c>
      <c r="FB134" s="7">
        <v>116.17393</v>
      </c>
      <c r="FC134" s="7">
        <v>116.94058</v>
      </c>
      <c r="FD134" s="7">
        <v>117.82916849999999</v>
      </c>
      <c r="FE134" s="7">
        <v>117.834</v>
      </c>
      <c r="FF134" s="1"/>
      <c r="FG134" s="7">
        <v>100</v>
      </c>
      <c r="FH134" s="7">
        <v>100</v>
      </c>
      <c r="FI134" s="7">
        <v>100</v>
      </c>
      <c r="FJ134" s="7">
        <v>100</v>
      </c>
      <c r="FK134" s="7">
        <v>100</v>
      </c>
      <c r="FL134" s="7">
        <v>100</v>
      </c>
      <c r="FM134" s="7">
        <v>100</v>
      </c>
      <c r="FN134" s="7">
        <v>100</v>
      </c>
      <c r="FO134" s="7">
        <v>100</v>
      </c>
      <c r="FP134" s="7">
        <v>100</v>
      </c>
      <c r="FQ134" s="7">
        <v>100</v>
      </c>
      <c r="FR134" s="7">
        <v>100</v>
      </c>
      <c r="FS134" s="7">
        <v>100</v>
      </c>
      <c r="FT134" s="7">
        <v>100</v>
      </c>
      <c r="FU134" s="7">
        <v>100</v>
      </c>
      <c r="FV134" s="7">
        <v>100</v>
      </c>
      <c r="FW134" s="7">
        <v>100</v>
      </c>
      <c r="FX134" s="7">
        <v>100</v>
      </c>
      <c r="FY134" s="7">
        <v>100</v>
      </c>
      <c r="FZ134" s="7">
        <v>100</v>
      </c>
      <c r="GA134" s="7">
        <v>100</v>
      </c>
      <c r="GB134" s="7">
        <v>100</v>
      </c>
      <c r="GC134" s="7">
        <v>89</v>
      </c>
      <c r="GD134" s="7">
        <v>60</v>
      </c>
      <c r="GE134" s="1"/>
      <c r="GF134" s="7">
        <v>2743471.73</v>
      </c>
      <c r="GG134" s="7">
        <v>2558659.48</v>
      </c>
      <c r="GH134" s="7">
        <v>2334869.2000000002</v>
      </c>
      <c r="GI134" s="7">
        <v>2265494.54</v>
      </c>
      <c r="GJ134" s="7">
        <v>2177301.73</v>
      </c>
      <c r="GK134" s="7">
        <v>2080862.41</v>
      </c>
      <c r="GL134" s="7">
        <v>1949964.36</v>
      </c>
      <c r="GM134" s="7">
        <v>1824464.32</v>
      </c>
      <c r="GN134" s="7">
        <v>1657629.42</v>
      </c>
      <c r="GO134" s="7">
        <v>1498953.31</v>
      </c>
      <c r="GP134" s="7">
        <v>1282522.52</v>
      </c>
      <c r="GQ134" s="7">
        <v>1107828.23</v>
      </c>
      <c r="GR134" s="7">
        <v>884948.46</v>
      </c>
      <c r="GS134" s="7">
        <v>715197.5</v>
      </c>
      <c r="GT134" s="7">
        <v>498040.35</v>
      </c>
      <c r="GU134" s="7">
        <v>365491.66</v>
      </c>
      <c r="GV134" s="7">
        <v>220054.98</v>
      </c>
      <c r="GW134" s="7">
        <v>140387.71</v>
      </c>
      <c r="GX134" s="7">
        <v>59383.62</v>
      </c>
      <c r="GY134" s="7">
        <v>29133.65</v>
      </c>
      <c r="GZ134" s="7">
        <v>8299.42</v>
      </c>
      <c r="HA134" s="7">
        <v>2428.59</v>
      </c>
      <c r="HB134" s="7">
        <v>14.078651689999999</v>
      </c>
      <c r="HC134" s="7">
        <v>6.6666666699999997</v>
      </c>
      <c r="HD134" s="1"/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0</v>
      </c>
      <c r="HQ134" s="7">
        <v>0</v>
      </c>
      <c r="HR134" s="1"/>
      <c r="HS134" s="4" t="s">
        <v>43</v>
      </c>
      <c r="HT134" s="7">
        <v>51.071736999999999</v>
      </c>
      <c r="HU134" s="7">
        <v>2609.1506760000002</v>
      </c>
      <c r="HV134" s="1"/>
      <c r="HW134" s="7">
        <v>4.9299635300000002</v>
      </c>
      <c r="HX134" s="7">
        <v>93.707952329999998</v>
      </c>
      <c r="HY134" s="7">
        <v>5.0553465299999996</v>
      </c>
      <c r="HZ134" s="7">
        <v>98.637281639999998</v>
      </c>
      <c r="IA134" s="7">
        <v>5.0832380600000002</v>
      </c>
      <c r="IB134" s="7">
        <v>100.0184919</v>
      </c>
      <c r="IC134" s="7">
        <v>5.1018054599999996</v>
      </c>
      <c r="ID134" s="7">
        <v>101.06320820000001</v>
      </c>
      <c r="IE134" s="7">
        <v>5.1214891900000001</v>
      </c>
      <c r="IF134" s="7">
        <v>102.00165579999999</v>
      </c>
      <c r="IG134" s="7">
        <v>5.13011017</v>
      </c>
      <c r="IH134" s="7">
        <v>102.4703185</v>
      </c>
      <c r="II134" s="7">
        <v>5.14832074</v>
      </c>
      <c r="IJ134" s="7">
        <v>103.2600484</v>
      </c>
      <c r="IK134" s="7">
        <v>5.1583843399999996</v>
      </c>
      <c r="IL134" s="7">
        <v>103.88966910000001</v>
      </c>
      <c r="IM134" s="7">
        <v>5.1664906300000002</v>
      </c>
      <c r="IN134" s="7">
        <v>104.383641</v>
      </c>
      <c r="IO134" s="7">
        <v>0</v>
      </c>
      <c r="IP134" s="7">
        <v>0</v>
      </c>
      <c r="IS134" s="3">
        <f t="shared" si="315"/>
        <v>1.8720347795454548E-2</v>
      </c>
      <c r="IT134">
        <f t="shared" si="316"/>
        <v>4840000</v>
      </c>
      <c r="IV134" s="3">
        <f t="shared" si="324"/>
        <v>1.240920345753929E-2</v>
      </c>
      <c r="IW134" s="3">
        <f t="shared" si="325"/>
        <v>2.5031492133369804E-2</v>
      </c>
      <c r="IY134" s="3">
        <f t="shared" si="298"/>
        <v>1</v>
      </c>
      <c r="IZ134" s="3">
        <f t="shared" si="298"/>
        <v>1</v>
      </c>
      <c r="JA134" s="3">
        <f t="shared" si="298"/>
        <v>1</v>
      </c>
      <c r="JB134" s="3">
        <f t="shared" si="298"/>
        <v>1</v>
      </c>
      <c r="JC134" s="3">
        <f t="shared" si="298"/>
        <v>1</v>
      </c>
      <c r="JD134" s="3">
        <f t="shared" si="298"/>
        <v>1</v>
      </c>
      <c r="JE134" s="3">
        <f t="shared" si="298"/>
        <v>1</v>
      </c>
      <c r="JF134" s="3">
        <f t="shared" si="298"/>
        <v>1</v>
      </c>
      <c r="JG134" s="3">
        <f t="shared" si="298"/>
        <v>1</v>
      </c>
      <c r="JH134" s="3">
        <f t="shared" si="299"/>
        <v>1</v>
      </c>
      <c r="JI134" s="3">
        <f t="shared" si="299"/>
        <v>1</v>
      </c>
      <c r="JJ134" s="3">
        <f t="shared" si="299"/>
        <v>1</v>
      </c>
      <c r="JK134" s="3">
        <f t="shared" si="299"/>
        <v>1</v>
      </c>
      <c r="JL134" s="3">
        <f t="shared" si="299"/>
        <v>1</v>
      </c>
      <c r="JM134" s="3">
        <f t="shared" si="299"/>
        <v>1</v>
      </c>
      <c r="JN134" s="3">
        <f t="shared" si="299"/>
        <v>1</v>
      </c>
      <c r="JO134" s="3">
        <f t="shared" si="299"/>
        <v>1</v>
      </c>
      <c r="JP134" s="3">
        <f t="shared" si="299"/>
        <v>1</v>
      </c>
      <c r="JQ134" s="3">
        <f t="shared" si="299"/>
        <v>1</v>
      </c>
      <c r="JR134" s="3">
        <f t="shared" si="299"/>
        <v>1</v>
      </c>
      <c r="JS134" s="3">
        <f t="shared" si="299"/>
        <v>1</v>
      </c>
      <c r="JT134" s="3">
        <f t="shared" si="299"/>
        <v>1</v>
      </c>
      <c r="JU134" s="3">
        <f t="shared" si="299"/>
        <v>0.89</v>
      </c>
      <c r="JV134" s="3">
        <f t="shared" si="299"/>
        <v>0.6</v>
      </c>
      <c r="JW134" s="14">
        <f t="shared" si="317"/>
        <v>1.0263130932952247</v>
      </c>
      <c r="JX134" s="1">
        <f t="shared" si="300"/>
        <v>51.071736999999999</v>
      </c>
      <c r="JY134" s="1">
        <f t="shared" si="301"/>
        <v>0.82835580283153831</v>
      </c>
      <c r="JZ134" s="11">
        <f t="shared" si="318"/>
        <v>50.827819335238765</v>
      </c>
      <c r="KA134" s="11">
        <f t="shared" si="319"/>
        <v>51.315654664761233</v>
      </c>
      <c r="KB134" s="3">
        <f t="shared" si="320"/>
        <v>1.0165563867047753</v>
      </c>
      <c r="KC134" s="3">
        <f t="shared" si="302"/>
        <v>1.0214347399999999</v>
      </c>
      <c r="KD134" s="3">
        <v>10</v>
      </c>
      <c r="KE134" s="3">
        <f t="shared" si="321"/>
        <v>274347.17300000001</v>
      </c>
      <c r="KF134" s="3">
        <f t="shared" si="303"/>
        <v>255865.948</v>
      </c>
      <c r="KG134" s="3">
        <f t="shared" si="303"/>
        <v>233486.92</v>
      </c>
      <c r="KH134" s="3">
        <f t="shared" si="303"/>
        <v>226549.454</v>
      </c>
      <c r="KI134" s="3">
        <f t="shared" si="303"/>
        <v>217730.17300000001</v>
      </c>
      <c r="KJ134" s="3">
        <f t="shared" si="303"/>
        <v>208086.24099999998</v>
      </c>
      <c r="KK134" s="3">
        <f t="shared" si="303"/>
        <v>194996.43600000002</v>
      </c>
      <c r="KL134" s="3">
        <f t="shared" si="303"/>
        <v>182446.432</v>
      </c>
      <c r="KM134" s="3">
        <f t="shared" si="303"/>
        <v>165762.94199999998</v>
      </c>
      <c r="KN134" s="3">
        <f t="shared" si="303"/>
        <v>149895.33100000001</v>
      </c>
      <c r="KO134" s="3">
        <f t="shared" si="303"/>
        <v>128252.25200000001</v>
      </c>
      <c r="KP134" s="3">
        <f t="shared" si="303"/>
        <v>110782.823</v>
      </c>
      <c r="KQ134" s="3">
        <f t="shared" si="303"/>
        <v>88494.84599999999</v>
      </c>
      <c r="KR134" s="3">
        <f t="shared" si="303"/>
        <v>71519.75</v>
      </c>
      <c r="KS134" s="3">
        <f t="shared" si="303"/>
        <v>49804.034999999996</v>
      </c>
      <c r="KT134" s="3">
        <f t="shared" si="303"/>
        <v>36549.165999999997</v>
      </c>
      <c r="KU134" s="3">
        <f t="shared" si="303"/>
        <v>22005.498</v>
      </c>
      <c r="KV134" s="3">
        <f t="shared" si="304"/>
        <v>14038.770999999999</v>
      </c>
      <c r="KW134" s="3">
        <f t="shared" si="304"/>
        <v>5938.3620000000001</v>
      </c>
      <c r="KX134" s="3">
        <f t="shared" si="304"/>
        <v>2913.3650000000002</v>
      </c>
      <c r="KY134" s="3">
        <f t="shared" si="304"/>
        <v>829.94200000000001</v>
      </c>
      <c r="KZ134" s="3">
        <f t="shared" si="304"/>
        <v>242.85900000000001</v>
      </c>
      <c r="LA134" s="3">
        <f t="shared" si="304"/>
        <v>1.4078651689999999</v>
      </c>
      <c r="LB134" s="3">
        <f t="shared" si="304"/>
        <v>0.66666666699999999</v>
      </c>
    </row>
    <row r="135" spans="1:314">
      <c r="A135" s="7">
        <v>55</v>
      </c>
      <c r="B135" s="7">
        <v>549945</v>
      </c>
      <c r="C135" s="7">
        <v>302439503025</v>
      </c>
      <c r="D135" s="11">
        <f t="shared" si="305"/>
        <v>0</v>
      </c>
      <c r="E135" s="11">
        <f t="shared" si="306"/>
        <v>0.99990000000000001</v>
      </c>
      <c r="F135" s="11">
        <f t="shared" si="307"/>
        <v>549945</v>
      </c>
      <c r="G135" s="11">
        <f t="shared" si="308"/>
        <v>549945</v>
      </c>
      <c r="H135" s="11">
        <f t="shared" si="309"/>
        <v>0.99990000000000001</v>
      </c>
      <c r="I135" s="11">
        <f t="shared" si="310"/>
        <v>0.99990000000000001</v>
      </c>
      <c r="J135" s="1"/>
      <c r="K135" s="7">
        <v>10000</v>
      </c>
      <c r="L135" s="7">
        <v>100000000</v>
      </c>
      <c r="M135" s="1"/>
      <c r="N135" s="7">
        <v>32449.439999999999</v>
      </c>
      <c r="O135" s="7">
        <v>36786.26</v>
      </c>
      <c r="P135" s="7">
        <v>0</v>
      </c>
      <c r="Q135" s="7">
        <v>0</v>
      </c>
      <c r="R135" s="11">
        <f t="shared" si="311"/>
        <v>0</v>
      </c>
      <c r="S135" s="11">
        <f t="shared" si="322"/>
        <v>0</v>
      </c>
      <c r="T135" s="11">
        <f t="shared" si="323"/>
        <v>0</v>
      </c>
      <c r="U135" s="1"/>
      <c r="V135" s="1"/>
      <c r="W135" s="5">
        <v>0</v>
      </c>
      <c r="X135" s="5">
        <f t="shared" si="294"/>
        <v>0</v>
      </c>
      <c r="Y135" s="5">
        <f t="shared" si="295"/>
        <v>5.5318254545454547E-2</v>
      </c>
      <c r="Z135" s="5">
        <v>0</v>
      </c>
      <c r="AA135" s="5">
        <v>0</v>
      </c>
      <c r="AB135" s="1"/>
      <c r="AC135" s="5">
        <v>30425.040000000001</v>
      </c>
      <c r="AD135" s="1"/>
      <c r="AE135" s="1"/>
      <c r="AF135" s="5">
        <v>2.8018641099999999</v>
      </c>
      <c r="AG135" s="12">
        <v>6.7245370370370375E-4</v>
      </c>
      <c r="AH135" s="5">
        <v>1</v>
      </c>
      <c r="AI135" s="5">
        <v>1</v>
      </c>
      <c r="AJ135" s="5">
        <v>1.08</v>
      </c>
      <c r="AK135" s="5">
        <v>1.24</v>
      </c>
      <c r="AL135" s="5">
        <v>1.5</v>
      </c>
      <c r="AM135" s="5">
        <v>2.8</v>
      </c>
      <c r="AN135" s="5">
        <v>1.7</v>
      </c>
      <c r="AO135" s="5">
        <v>3.6</v>
      </c>
      <c r="AP135" s="5">
        <v>1.87</v>
      </c>
      <c r="AQ135" s="5">
        <v>4.41</v>
      </c>
      <c r="AR135" s="5">
        <v>2.06</v>
      </c>
      <c r="AS135" s="5">
        <v>5.18</v>
      </c>
      <c r="AT135" s="5">
        <v>2.56</v>
      </c>
      <c r="AU135" s="5">
        <v>8.52</v>
      </c>
      <c r="AV135" s="5">
        <v>2.95</v>
      </c>
      <c r="AW135" s="5">
        <v>11.59</v>
      </c>
      <c r="AX135" s="5">
        <v>3.39</v>
      </c>
      <c r="AY135" s="5">
        <v>15.81</v>
      </c>
      <c r="AZ135" s="5">
        <v>4.1500000000000004</v>
      </c>
      <c r="BA135" s="5">
        <v>24.21</v>
      </c>
      <c r="BB135" s="5">
        <v>5.55</v>
      </c>
      <c r="BC135" s="5">
        <v>45.01</v>
      </c>
      <c r="BD135" s="5">
        <v>7.03</v>
      </c>
      <c r="BE135" s="5">
        <v>73.650000000000006</v>
      </c>
      <c r="BF135" s="5">
        <v>8.76</v>
      </c>
      <c r="BG135" s="5">
        <v>109.08</v>
      </c>
      <c r="BH135" s="5">
        <v>11.31</v>
      </c>
      <c r="BI135" s="5">
        <v>178.83</v>
      </c>
      <c r="BJ135" s="5">
        <v>18.22</v>
      </c>
      <c r="BK135" s="5">
        <v>433.7</v>
      </c>
      <c r="BL135" s="5">
        <v>22.39</v>
      </c>
      <c r="BM135" s="7">
        <v>631.23</v>
      </c>
      <c r="BN135" s="7">
        <v>32.42</v>
      </c>
      <c r="BO135" s="7">
        <v>1374.86</v>
      </c>
      <c r="BP135" s="7">
        <v>42.72</v>
      </c>
      <c r="BQ135" s="7">
        <v>2314.2800000000002</v>
      </c>
      <c r="BR135" s="7">
        <v>67</v>
      </c>
      <c r="BS135" s="7">
        <v>5395.42</v>
      </c>
      <c r="BT135" s="7">
        <v>94.16</v>
      </c>
      <c r="BU135" s="7">
        <v>10391.299999999999</v>
      </c>
      <c r="BV135" s="7">
        <v>142.22</v>
      </c>
      <c r="BW135" s="7">
        <v>23413.34</v>
      </c>
      <c r="BX135" s="7">
        <v>202.02</v>
      </c>
      <c r="BY135" s="7">
        <v>47016</v>
      </c>
      <c r="BZ135" s="7">
        <v>1492.8241760000001</v>
      </c>
      <c r="CA135" s="7">
        <v>5305159.6809999999</v>
      </c>
      <c r="CB135" s="7">
        <v>2141.7361110000002</v>
      </c>
      <c r="CC135" s="7">
        <v>9107015.125</v>
      </c>
      <c r="CD135" s="1"/>
      <c r="CE135" s="1"/>
      <c r="CF135" s="1"/>
      <c r="CG135" s="1"/>
      <c r="CH135" s="7">
        <v>2.12</v>
      </c>
      <c r="CI135" s="7">
        <v>6.44</v>
      </c>
      <c r="CJ135" s="7">
        <v>22.07</v>
      </c>
      <c r="CK135" s="7">
        <v>871.23</v>
      </c>
      <c r="CL135" s="7">
        <v>51.62</v>
      </c>
      <c r="CM135" s="7">
        <v>4281.38</v>
      </c>
      <c r="CN135" s="7">
        <v>64.31</v>
      </c>
      <c r="CO135" s="7">
        <v>6232.53</v>
      </c>
      <c r="CP135" s="7">
        <v>74.209999999999994</v>
      </c>
      <c r="CQ135" s="7">
        <v>8148.75</v>
      </c>
      <c r="CR135" s="7">
        <v>85.71</v>
      </c>
      <c r="CS135" s="7">
        <v>9885.5300000000007</v>
      </c>
      <c r="CT135" s="7">
        <v>113.48</v>
      </c>
      <c r="CU135" s="7">
        <v>18771.38</v>
      </c>
      <c r="CV135" s="7">
        <v>133.16</v>
      </c>
      <c r="CW135" s="7">
        <v>26076.14</v>
      </c>
      <c r="CX135" s="7">
        <v>155.5</v>
      </c>
      <c r="CY135" s="7">
        <v>37060.959999999999</v>
      </c>
      <c r="CZ135" s="7">
        <v>198.09</v>
      </c>
      <c r="DA135" s="7">
        <v>60154.11</v>
      </c>
      <c r="DB135" s="7">
        <v>275.58999999999997</v>
      </c>
      <c r="DC135" s="7">
        <v>118741.47</v>
      </c>
      <c r="DD135" s="7">
        <v>357.84</v>
      </c>
      <c r="DE135" s="7">
        <v>201968.94</v>
      </c>
      <c r="DF135" s="7">
        <v>453.76</v>
      </c>
      <c r="DG135" s="7">
        <v>303284.82</v>
      </c>
      <c r="DH135" s="7">
        <v>594.25</v>
      </c>
      <c r="DI135" s="7">
        <v>506219.59</v>
      </c>
      <c r="DJ135" s="7">
        <v>972.15</v>
      </c>
      <c r="DK135" s="7">
        <v>1248759.73</v>
      </c>
      <c r="DL135" s="7">
        <v>1202.78</v>
      </c>
      <c r="DM135" s="7">
        <v>1837020.32</v>
      </c>
      <c r="DN135" s="7">
        <v>1756.13</v>
      </c>
      <c r="DO135" s="7">
        <v>4060145.13</v>
      </c>
      <c r="DP135" s="7">
        <v>2322.0500000000002</v>
      </c>
      <c r="DQ135" s="7">
        <v>6869397.21</v>
      </c>
      <c r="DR135" s="7">
        <v>3656.5</v>
      </c>
      <c r="DS135" s="7">
        <v>16107523.34</v>
      </c>
      <c r="DT135" s="7">
        <v>5151.83</v>
      </c>
      <c r="DU135" s="7">
        <v>31152984.789999999</v>
      </c>
      <c r="DV135" s="7">
        <v>7794.83</v>
      </c>
      <c r="DW135" s="7">
        <v>70400618.989999995</v>
      </c>
      <c r="DX135" s="7">
        <v>11081.62</v>
      </c>
      <c r="DY135" s="7">
        <v>141566527.30000001</v>
      </c>
      <c r="DZ135" s="7">
        <v>82077.307690000001</v>
      </c>
      <c r="EA135" s="7">
        <v>16043712859</v>
      </c>
      <c r="EB135" s="7">
        <v>117767.6667</v>
      </c>
      <c r="EC135" s="7">
        <v>27542012644</v>
      </c>
      <c r="ED135" s="11">
        <f t="shared" si="312"/>
        <v>13672789324.03771</v>
      </c>
      <c r="EE135" s="11">
        <f t="shared" si="313"/>
        <v>80836.153124011122</v>
      </c>
      <c r="EF135" s="11">
        <f t="shared" si="314"/>
        <v>154699.18027598888</v>
      </c>
      <c r="EG135" s="1"/>
      <c r="EH135" s="7">
        <v>71.968509999999995</v>
      </c>
      <c r="EI135" s="7">
        <v>91.323689999999999</v>
      </c>
      <c r="EJ135" s="7">
        <v>97.256749999999997</v>
      </c>
      <c r="EK135" s="7">
        <v>98.489649999999997</v>
      </c>
      <c r="EL135" s="7">
        <v>99.362470000000002</v>
      </c>
      <c r="EM135" s="7">
        <v>100.24203</v>
      </c>
      <c r="EN135" s="7">
        <v>101.71737</v>
      </c>
      <c r="EO135" s="7">
        <v>102.60531</v>
      </c>
      <c r="EP135" s="7">
        <v>103.40199</v>
      </c>
      <c r="EQ135" s="7">
        <v>104.42203000000001</v>
      </c>
      <c r="ER135" s="7">
        <v>105.51733</v>
      </c>
      <c r="ES135" s="7">
        <v>106.36815</v>
      </c>
      <c r="ET135" s="7">
        <v>107.50073999999999</v>
      </c>
      <c r="EU135" s="7">
        <v>108.33508999999999</v>
      </c>
      <c r="EV135" s="7">
        <v>109.85154</v>
      </c>
      <c r="EW135" s="7">
        <v>110.60457</v>
      </c>
      <c r="EX135" s="7">
        <v>111.77938</v>
      </c>
      <c r="EY135" s="7">
        <v>112.76694999999999</v>
      </c>
      <c r="EZ135" s="7">
        <v>113.91621000000001</v>
      </c>
      <c r="FA135" s="7">
        <v>114.80268</v>
      </c>
      <c r="FB135" s="7">
        <v>116.13384000000001</v>
      </c>
      <c r="FC135" s="7">
        <v>116.92616</v>
      </c>
      <c r="FD135" s="7">
        <v>117.8295495</v>
      </c>
      <c r="FE135" s="7">
        <v>117.834</v>
      </c>
      <c r="FF135" s="1"/>
      <c r="FG135" s="7">
        <v>100</v>
      </c>
      <c r="FH135" s="7">
        <v>100</v>
      </c>
      <c r="FI135" s="7">
        <v>100</v>
      </c>
      <c r="FJ135" s="7">
        <v>100</v>
      </c>
      <c r="FK135" s="7">
        <v>100</v>
      </c>
      <c r="FL135" s="7">
        <v>100</v>
      </c>
      <c r="FM135" s="7">
        <v>100</v>
      </c>
      <c r="FN135" s="7">
        <v>100</v>
      </c>
      <c r="FO135" s="7">
        <v>100</v>
      </c>
      <c r="FP135" s="7">
        <v>100</v>
      </c>
      <c r="FQ135" s="7">
        <v>100</v>
      </c>
      <c r="FR135" s="7">
        <v>100</v>
      </c>
      <c r="FS135" s="7">
        <v>100</v>
      </c>
      <c r="FT135" s="7">
        <v>100</v>
      </c>
      <c r="FU135" s="7">
        <v>100</v>
      </c>
      <c r="FV135" s="7">
        <v>100</v>
      </c>
      <c r="FW135" s="7">
        <v>100</v>
      </c>
      <c r="FX135" s="7">
        <v>100</v>
      </c>
      <c r="FY135" s="7">
        <v>100</v>
      </c>
      <c r="FZ135" s="7">
        <v>100</v>
      </c>
      <c r="GA135" s="7">
        <v>100</v>
      </c>
      <c r="GB135" s="7">
        <v>100</v>
      </c>
      <c r="GC135" s="7">
        <v>91</v>
      </c>
      <c r="GD135" s="7">
        <v>72</v>
      </c>
      <c r="GE135" s="1"/>
      <c r="GF135" s="7">
        <v>3292696.31</v>
      </c>
      <c r="GG135" s="7">
        <v>3085565.66</v>
      </c>
      <c r="GH135" s="7">
        <v>2830887.06</v>
      </c>
      <c r="GI135" s="7">
        <v>2750545.62</v>
      </c>
      <c r="GJ135" s="7">
        <v>2647680.8199999998</v>
      </c>
      <c r="GK135" s="7">
        <v>2534454.58</v>
      </c>
      <c r="GL135" s="7">
        <v>2379747.41</v>
      </c>
      <c r="GM135" s="7">
        <v>2229836.0299999998</v>
      </c>
      <c r="GN135" s="7">
        <v>2029221.67</v>
      </c>
      <c r="GO135" s="7">
        <v>1837454.12</v>
      </c>
      <c r="GP135" s="7">
        <v>1574615.08</v>
      </c>
      <c r="GQ135" s="7">
        <v>1361184.07</v>
      </c>
      <c r="GR135" s="7">
        <v>1087786</v>
      </c>
      <c r="GS135" s="7">
        <v>879266.97</v>
      </c>
      <c r="GT135" s="7">
        <v>612160.49</v>
      </c>
      <c r="GU135" s="7">
        <v>448917.2</v>
      </c>
      <c r="GV135" s="7">
        <v>269864.52</v>
      </c>
      <c r="GW135" s="7">
        <v>171900.81</v>
      </c>
      <c r="GX135" s="7">
        <v>72489.210000000006</v>
      </c>
      <c r="GY135" s="7">
        <v>35471.18</v>
      </c>
      <c r="GZ135" s="7">
        <v>10065.42</v>
      </c>
      <c r="HA135" s="7">
        <v>2933.29</v>
      </c>
      <c r="HB135" s="7">
        <v>16.659340660000002</v>
      </c>
      <c r="HC135" s="7">
        <v>7</v>
      </c>
      <c r="HD135" s="1"/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0</v>
      </c>
      <c r="HN135" s="7">
        <v>0</v>
      </c>
      <c r="HO135" s="7">
        <v>0</v>
      </c>
      <c r="HP135" s="7">
        <v>0</v>
      </c>
      <c r="HQ135" s="7">
        <v>0</v>
      </c>
      <c r="HR135" s="1"/>
      <c r="HS135" s="4" t="s">
        <v>44</v>
      </c>
      <c r="HT135" s="7">
        <v>56.475697449999998</v>
      </c>
      <c r="HU135" s="7">
        <v>3190.4890169999999</v>
      </c>
      <c r="HV135" s="1"/>
      <c r="HW135" s="7">
        <v>5.4440811399999998</v>
      </c>
      <c r="HX135" s="7">
        <v>123.3547138</v>
      </c>
      <c r="HY135" s="7">
        <v>5.5814949900000004</v>
      </c>
      <c r="HZ135" s="7">
        <v>129.79987790000001</v>
      </c>
      <c r="IA135" s="7">
        <v>5.6163573700000002</v>
      </c>
      <c r="IB135" s="7">
        <v>131.5714175</v>
      </c>
      <c r="IC135" s="7">
        <v>5.6417256499999997</v>
      </c>
      <c r="ID135" s="7">
        <v>132.90364940000001</v>
      </c>
      <c r="IE135" s="7">
        <v>5.6563138400000001</v>
      </c>
      <c r="IF135" s="7">
        <v>134.00539409999999</v>
      </c>
      <c r="IG135" s="7">
        <v>5.6809385499999996</v>
      </c>
      <c r="IH135" s="7">
        <v>134.76264900000001</v>
      </c>
      <c r="II135" s="7">
        <v>5.6969507899999998</v>
      </c>
      <c r="IJ135" s="7">
        <v>135.7298012</v>
      </c>
      <c r="IK135" s="7">
        <v>5.7128131499999997</v>
      </c>
      <c r="IL135" s="7">
        <v>136.54235499999999</v>
      </c>
      <c r="IM135" s="7">
        <v>5.71675281</v>
      </c>
      <c r="IN135" s="7">
        <v>137.0777085</v>
      </c>
      <c r="IO135" s="7">
        <v>0</v>
      </c>
      <c r="IP135" s="7">
        <v>0</v>
      </c>
      <c r="IS135" s="3">
        <f t="shared" si="315"/>
        <v>2.4332162541322314E-2</v>
      </c>
      <c r="IT135">
        <f t="shared" si="316"/>
        <v>4840000</v>
      </c>
      <c r="IV135" s="3">
        <f t="shared" si="324"/>
        <v>1.6701684529754363E-2</v>
      </c>
      <c r="IW135" s="3">
        <f t="shared" si="325"/>
        <v>3.1962640552890262E-2</v>
      </c>
      <c r="IY135" s="3">
        <f t="shared" si="298"/>
        <v>1</v>
      </c>
      <c r="IZ135" s="3">
        <f t="shared" si="298"/>
        <v>1</v>
      </c>
      <c r="JA135" s="3">
        <f t="shared" si="298"/>
        <v>1</v>
      </c>
      <c r="JB135" s="3">
        <f t="shared" si="298"/>
        <v>1</v>
      </c>
      <c r="JC135" s="3">
        <f t="shared" si="298"/>
        <v>1</v>
      </c>
      <c r="JD135" s="3">
        <f t="shared" si="298"/>
        <v>1</v>
      </c>
      <c r="JE135" s="3">
        <f t="shared" si="298"/>
        <v>1</v>
      </c>
      <c r="JF135" s="3">
        <f t="shared" si="298"/>
        <v>1</v>
      </c>
      <c r="JG135" s="3">
        <f t="shared" si="298"/>
        <v>1</v>
      </c>
      <c r="JH135" s="3">
        <f t="shared" si="299"/>
        <v>1</v>
      </c>
      <c r="JI135" s="3">
        <f t="shared" si="299"/>
        <v>1</v>
      </c>
      <c r="JJ135" s="3">
        <f t="shared" si="299"/>
        <v>1</v>
      </c>
      <c r="JK135" s="3">
        <f t="shared" si="299"/>
        <v>1</v>
      </c>
      <c r="JL135" s="3">
        <f t="shared" si="299"/>
        <v>1</v>
      </c>
      <c r="JM135" s="3">
        <f t="shared" si="299"/>
        <v>1</v>
      </c>
      <c r="JN135" s="3">
        <f t="shared" si="299"/>
        <v>1</v>
      </c>
      <c r="JO135" s="3">
        <f t="shared" si="299"/>
        <v>1</v>
      </c>
      <c r="JP135" s="3">
        <f t="shared" si="299"/>
        <v>1</v>
      </c>
      <c r="JQ135" s="3">
        <f t="shared" si="299"/>
        <v>1</v>
      </c>
      <c r="JR135" s="3">
        <f t="shared" si="299"/>
        <v>1</v>
      </c>
      <c r="JS135" s="3">
        <f t="shared" si="299"/>
        <v>1</v>
      </c>
      <c r="JT135" s="3">
        <f t="shared" si="299"/>
        <v>1</v>
      </c>
      <c r="JU135" s="3">
        <f t="shared" si="299"/>
        <v>0.91</v>
      </c>
      <c r="JV135" s="3">
        <f t="shared" si="299"/>
        <v>0.72</v>
      </c>
      <c r="JW135" s="14">
        <f t="shared" si="317"/>
        <v>1.0316659601157889</v>
      </c>
      <c r="JX135" s="1">
        <f t="shared" si="300"/>
        <v>56.475697449999998</v>
      </c>
      <c r="JY135" s="1">
        <f t="shared" si="301"/>
        <v>0.9846145360634182</v>
      </c>
      <c r="JZ135" s="11">
        <f t="shared" si="318"/>
        <v>56.209767093631605</v>
      </c>
      <c r="KA135" s="11">
        <f t="shared" si="319"/>
        <v>56.741627806368392</v>
      </c>
      <c r="KB135" s="3">
        <f t="shared" si="320"/>
        <v>1.0219957653387564</v>
      </c>
      <c r="KC135" s="3">
        <f t="shared" si="302"/>
        <v>1.0268308627272726</v>
      </c>
      <c r="KD135" s="3">
        <v>11</v>
      </c>
      <c r="KE135" s="3">
        <f t="shared" si="321"/>
        <v>299336.0281818182</v>
      </c>
      <c r="KF135" s="3">
        <f t="shared" si="303"/>
        <v>280505.96909090912</v>
      </c>
      <c r="KG135" s="3">
        <f t="shared" si="303"/>
        <v>257353.36909090911</v>
      </c>
      <c r="KH135" s="3">
        <f t="shared" si="303"/>
        <v>250049.60181818184</v>
      </c>
      <c r="KI135" s="3">
        <f t="shared" si="303"/>
        <v>240698.25636363635</v>
      </c>
      <c r="KJ135" s="3">
        <f t="shared" si="303"/>
        <v>230404.96181818182</v>
      </c>
      <c r="KK135" s="3">
        <f t="shared" si="303"/>
        <v>216340.67363636364</v>
      </c>
      <c r="KL135" s="3">
        <f t="shared" si="303"/>
        <v>202712.36636363633</v>
      </c>
      <c r="KM135" s="3">
        <f t="shared" si="303"/>
        <v>184474.69727272727</v>
      </c>
      <c r="KN135" s="3">
        <f t="shared" si="303"/>
        <v>167041.28363636366</v>
      </c>
      <c r="KO135" s="3">
        <f t="shared" si="303"/>
        <v>143146.82545454547</v>
      </c>
      <c r="KP135" s="3">
        <f t="shared" si="303"/>
        <v>123744.00636363636</v>
      </c>
      <c r="KQ135" s="3">
        <f t="shared" si="303"/>
        <v>98889.636363636368</v>
      </c>
      <c r="KR135" s="3">
        <f t="shared" si="303"/>
        <v>79933.360909090901</v>
      </c>
      <c r="KS135" s="3">
        <f t="shared" si="303"/>
        <v>55650.953636363636</v>
      </c>
      <c r="KT135" s="3">
        <f t="shared" si="303"/>
        <v>40810.654545454548</v>
      </c>
      <c r="KU135" s="3">
        <f t="shared" si="303"/>
        <v>24533.138181818184</v>
      </c>
      <c r="KV135" s="3">
        <f t="shared" si="304"/>
        <v>15627.346363636363</v>
      </c>
      <c r="KW135" s="3">
        <f t="shared" si="304"/>
        <v>6589.9281818181826</v>
      </c>
      <c r="KX135" s="3">
        <f t="shared" si="304"/>
        <v>3224.6527272727271</v>
      </c>
      <c r="KY135" s="3">
        <f t="shared" si="304"/>
        <v>915.03818181818178</v>
      </c>
      <c r="KZ135" s="3">
        <f t="shared" si="304"/>
        <v>266.6627272727273</v>
      </c>
      <c r="LA135" s="3">
        <f t="shared" si="304"/>
        <v>1.5144855145454548</v>
      </c>
      <c r="LB135" s="3">
        <f t="shared" si="304"/>
        <v>0.63636363636363635</v>
      </c>
    </row>
    <row r="136" spans="1:314">
      <c r="A136" s="7">
        <v>60</v>
      </c>
      <c r="B136" s="7">
        <v>599940</v>
      </c>
      <c r="C136" s="7">
        <v>359928003600</v>
      </c>
      <c r="D136" s="11">
        <f t="shared" si="305"/>
        <v>0</v>
      </c>
      <c r="E136" s="11">
        <f t="shared" si="306"/>
        <v>0.99990000000000001</v>
      </c>
      <c r="F136" s="11">
        <f t="shared" si="307"/>
        <v>599940</v>
      </c>
      <c r="G136" s="11">
        <f t="shared" si="308"/>
        <v>599940</v>
      </c>
      <c r="H136" s="11">
        <f t="shared" si="309"/>
        <v>0.99990000000000001</v>
      </c>
      <c r="I136" s="11">
        <f t="shared" si="310"/>
        <v>0.99990000000000001</v>
      </c>
      <c r="J136" s="1"/>
      <c r="K136" s="7">
        <v>10000</v>
      </c>
      <c r="L136" s="7">
        <v>100000000</v>
      </c>
      <c r="M136" s="1"/>
      <c r="N136" s="7">
        <v>35001.589999999997</v>
      </c>
      <c r="O136" s="7">
        <v>39609.93</v>
      </c>
      <c r="P136" s="7">
        <v>0</v>
      </c>
      <c r="Q136" s="7">
        <v>0</v>
      </c>
      <c r="R136" s="11">
        <f t="shared" si="311"/>
        <v>0</v>
      </c>
      <c r="S136" s="11">
        <f t="shared" si="322"/>
        <v>0</v>
      </c>
      <c r="T136" s="11">
        <f t="shared" si="323"/>
        <v>0</v>
      </c>
      <c r="U136" s="1"/>
      <c r="V136" s="1"/>
      <c r="W136" s="5">
        <v>0</v>
      </c>
      <c r="X136" s="5">
        <f t="shared" si="294"/>
        <v>0</v>
      </c>
      <c r="Y136" s="5">
        <f t="shared" si="295"/>
        <v>5.4748199999999997E-2</v>
      </c>
      <c r="Z136" s="5">
        <v>0</v>
      </c>
      <c r="AA136" s="5">
        <v>0</v>
      </c>
      <c r="AB136" s="1"/>
      <c r="AC136" s="5">
        <v>32848.92</v>
      </c>
      <c r="AD136" s="1"/>
      <c r="AE136" s="1"/>
      <c r="AF136" s="5">
        <v>2.7555549699999999</v>
      </c>
      <c r="AG136" s="12">
        <v>7.0023148148148147E-4</v>
      </c>
      <c r="AH136" s="5">
        <v>1</v>
      </c>
      <c r="AI136" s="5">
        <v>1</v>
      </c>
      <c r="AJ136" s="5">
        <v>1.0900000000000001</v>
      </c>
      <c r="AK136" s="5">
        <v>1.29</v>
      </c>
      <c r="AL136" s="5">
        <v>1.58</v>
      </c>
      <c r="AM136" s="5">
        <v>3.12</v>
      </c>
      <c r="AN136" s="5">
        <v>1.71</v>
      </c>
      <c r="AO136" s="5">
        <v>3.61</v>
      </c>
      <c r="AP136" s="5">
        <v>1.89</v>
      </c>
      <c r="AQ136" s="5">
        <v>4.49</v>
      </c>
      <c r="AR136" s="5">
        <v>2.1</v>
      </c>
      <c r="AS136" s="5">
        <v>5.8</v>
      </c>
      <c r="AT136" s="5">
        <v>2.41</v>
      </c>
      <c r="AU136" s="5">
        <v>7.47</v>
      </c>
      <c r="AV136" s="5">
        <v>2.91</v>
      </c>
      <c r="AW136" s="5">
        <v>11.09</v>
      </c>
      <c r="AX136" s="5">
        <v>3.47</v>
      </c>
      <c r="AY136" s="5">
        <v>17.95</v>
      </c>
      <c r="AZ136" s="5">
        <v>4.4000000000000004</v>
      </c>
      <c r="BA136" s="5">
        <v>27.96</v>
      </c>
      <c r="BB136" s="5">
        <v>5.0999999999999996</v>
      </c>
      <c r="BC136" s="5">
        <v>36.42</v>
      </c>
      <c r="BD136" s="5">
        <v>6.36</v>
      </c>
      <c r="BE136" s="5">
        <v>56.48</v>
      </c>
      <c r="BF136" s="5">
        <v>8.64</v>
      </c>
      <c r="BG136" s="5">
        <v>105.58</v>
      </c>
      <c r="BH136" s="5">
        <v>11.28</v>
      </c>
      <c r="BI136" s="5">
        <v>196.56</v>
      </c>
      <c r="BJ136" s="5">
        <v>16.61</v>
      </c>
      <c r="BK136" s="5">
        <v>395.25</v>
      </c>
      <c r="BL136" s="5">
        <v>21.35</v>
      </c>
      <c r="BM136" s="7">
        <v>616.47</v>
      </c>
      <c r="BN136" s="7">
        <v>29.43</v>
      </c>
      <c r="BO136" s="7">
        <v>1108.6099999999999</v>
      </c>
      <c r="BP136" s="7">
        <v>38.47</v>
      </c>
      <c r="BQ136" s="7">
        <v>1861.43</v>
      </c>
      <c r="BR136" s="7">
        <v>62.52</v>
      </c>
      <c r="BS136" s="7">
        <v>4701.04</v>
      </c>
      <c r="BT136" s="7">
        <v>88.19</v>
      </c>
      <c r="BU136" s="7">
        <v>9558.67</v>
      </c>
      <c r="BV136" s="7">
        <v>134.22999999999999</v>
      </c>
      <c r="BW136" s="7">
        <v>20898.77</v>
      </c>
      <c r="BX136" s="7">
        <v>197.75</v>
      </c>
      <c r="BY136" s="7">
        <v>45883.95</v>
      </c>
      <c r="BZ136" s="7">
        <v>1360.2795699999999</v>
      </c>
      <c r="CA136" s="7">
        <v>4342323.0539999995</v>
      </c>
      <c r="CB136" s="7">
        <v>2045.1830990000001</v>
      </c>
      <c r="CC136" s="7">
        <v>8483701.0140000004</v>
      </c>
      <c r="CD136" s="1"/>
      <c r="CE136" s="1"/>
      <c r="CF136" s="1"/>
      <c r="CG136" s="1"/>
      <c r="CH136" s="7">
        <v>1.95</v>
      </c>
      <c r="CI136" s="7">
        <v>5.21</v>
      </c>
      <c r="CJ136" s="7">
        <v>26.11</v>
      </c>
      <c r="CK136" s="7">
        <v>1167.83</v>
      </c>
      <c r="CL136" s="7">
        <v>60.18</v>
      </c>
      <c r="CM136" s="7">
        <v>6024.76</v>
      </c>
      <c r="CN136" s="7">
        <v>68.7</v>
      </c>
      <c r="CO136" s="7">
        <v>7310.08</v>
      </c>
      <c r="CP136" s="7">
        <v>82.92</v>
      </c>
      <c r="CQ136" s="7">
        <v>10353.52</v>
      </c>
      <c r="CR136" s="7">
        <v>95.27</v>
      </c>
      <c r="CS136" s="7">
        <v>13958.19</v>
      </c>
      <c r="CT136" s="7">
        <v>114.31</v>
      </c>
      <c r="CU136" s="7">
        <v>18761.310000000001</v>
      </c>
      <c r="CV136" s="7">
        <v>145.47999999999999</v>
      </c>
      <c r="CW136" s="7">
        <v>30336.080000000002</v>
      </c>
      <c r="CX136" s="7">
        <v>178.38</v>
      </c>
      <c r="CY136" s="7">
        <v>52455.24</v>
      </c>
      <c r="CZ136" s="7">
        <v>233.95</v>
      </c>
      <c r="DA136" s="7">
        <v>84262.01</v>
      </c>
      <c r="DB136" s="7">
        <v>276</v>
      </c>
      <c r="DC136" s="7">
        <v>112441.54</v>
      </c>
      <c r="DD136" s="7">
        <v>351.75</v>
      </c>
      <c r="DE136" s="7">
        <v>180127.19</v>
      </c>
      <c r="DF136" s="7">
        <v>490.1</v>
      </c>
      <c r="DG136" s="7">
        <v>352873.08</v>
      </c>
      <c r="DH136" s="7">
        <v>648.57000000000005</v>
      </c>
      <c r="DI136" s="7">
        <v>668356.27</v>
      </c>
      <c r="DJ136" s="7">
        <v>968.78</v>
      </c>
      <c r="DK136" s="7">
        <v>1372745.2</v>
      </c>
      <c r="DL136" s="7">
        <v>1255.75</v>
      </c>
      <c r="DM136" s="7">
        <v>2158033.4300000002</v>
      </c>
      <c r="DN136" s="7">
        <v>1737.57</v>
      </c>
      <c r="DO136" s="7">
        <v>3886628.49</v>
      </c>
      <c r="DP136" s="7">
        <v>2281.12</v>
      </c>
      <c r="DQ136" s="7">
        <v>6572458.5199999996</v>
      </c>
      <c r="DR136" s="7">
        <v>3723.03</v>
      </c>
      <c r="DS136" s="7">
        <v>16704859.529999999</v>
      </c>
      <c r="DT136" s="7">
        <v>5261.32</v>
      </c>
      <c r="DU136" s="7">
        <v>34076008.780000001</v>
      </c>
      <c r="DV136" s="7">
        <v>8025.55</v>
      </c>
      <c r="DW136" s="7">
        <v>74795143.489999995</v>
      </c>
      <c r="DX136" s="7">
        <v>11835.53</v>
      </c>
      <c r="DY136" s="7">
        <v>164498358.59999999</v>
      </c>
      <c r="DZ136" s="7">
        <v>81587.892470000006</v>
      </c>
      <c r="EA136" s="7">
        <v>15627470299</v>
      </c>
      <c r="EB136" s="7">
        <v>122683.0704</v>
      </c>
      <c r="EC136" s="7">
        <v>30534845547</v>
      </c>
      <c r="ED136" s="11">
        <f t="shared" si="312"/>
        <v>15483709784.228645</v>
      </c>
      <c r="EE136" s="11">
        <f t="shared" si="313"/>
        <v>83106.046699507453</v>
      </c>
      <c r="EF136" s="11">
        <f t="shared" si="314"/>
        <v>162260.09410049254</v>
      </c>
      <c r="EG136" s="1"/>
      <c r="EH136" s="7">
        <v>68.870699999999999</v>
      </c>
      <c r="EI136" s="7">
        <v>91.850200000000001</v>
      </c>
      <c r="EJ136" s="7">
        <v>96.91207</v>
      </c>
      <c r="EK136" s="7">
        <v>98.166470000000004</v>
      </c>
      <c r="EL136" s="7">
        <v>99.369209999999995</v>
      </c>
      <c r="EM136" s="7">
        <v>100.29904999999999</v>
      </c>
      <c r="EN136" s="7">
        <v>101.53707</v>
      </c>
      <c r="EO136" s="7">
        <v>102.40989</v>
      </c>
      <c r="EP136" s="7">
        <v>103.23141</v>
      </c>
      <c r="EQ136" s="7">
        <v>104.56516999999999</v>
      </c>
      <c r="ER136" s="7">
        <v>105.55139</v>
      </c>
      <c r="ES136" s="7">
        <v>106.30495000000001</v>
      </c>
      <c r="ET136" s="7">
        <v>107.61637</v>
      </c>
      <c r="EU136" s="7">
        <v>108.47125</v>
      </c>
      <c r="EV136" s="7">
        <v>109.81134</v>
      </c>
      <c r="EW136" s="7">
        <v>110.73859</v>
      </c>
      <c r="EX136" s="7">
        <v>111.88685</v>
      </c>
      <c r="EY136" s="7">
        <v>112.72517000000001</v>
      </c>
      <c r="EZ136" s="7">
        <v>114.14326</v>
      </c>
      <c r="FA136" s="7">
        <v>115.00676</v>
      </c>
      <c r="FB136" s="7">
        <v>116.16578</v>
      </c>
      <c r="FC136" s="7">
        <v>116.91</v>
      </c>
      <c r="FD136" s="7">
        <v>117.8291613</v>
      </c>
      <c r="FE136" s="7">
        <v>117.834</v>
      </c>
      <c r="FF136" s="1"/>
      <c r="FG136" s="7">
        <v>100</v>
      </c>
      <c r="FH136" s="7">
        <v>100</v>
      </c>
      <c r="FI136" s="7">
        <v>100</v>
      </c>
      <c r="FJ136" s="7">
        <v>100</v>
      </c>
      <c r="FK136" s="7">
        <v>100</v>
      </c>
      <c r="FL136" s="7">
        <v>100</v>
      </c>
      <c r="FM136" s="7">
        <v>100</v>
      </c>
      <c r="FN136" s="7">
        <v>100</v>
      </c>
      <c r="FO136" s="7">
        <v>100</v>
      </c>
      <c r="FP136" s="7">
        <v>100</v>
      </c>
      <c r="FQ136" s="7">
        <v>100</v>
      </c>
      <c r="FR136" s="7">
        <v>100</v>
      </c>
      <c r="FS136" s="7">
        <v>100</v>
      </c>
      <c r="FT136" s="7">
        <v>100</v>
      </c>
      <c r="FU136" s="7">
        <v>100</v>
      </c>
      <c r="FV136" s="7">
        <v>100</v>
      </c>
      <c r="FW136" s="7">
        <v>100</v>
      </c>
      <c r="FX136" s="7">
        <v>100</v>
      </c>
      <c r="FY136" s="7">
        <v>100</v>
      </c>
      <c r="FZ136" s="7">
        <v>100</v>
      </c>
      <c r="GA136" s="7">
        <v>100</v>
      </c>
      <c r="GB136" s="7">
        <v>100</v>
      </c>
      <c r="GC136" s="7">
        <v>93</v>
      </c>
      <c r="GD136" s="7">
        <v>71</v>
      </c>
      <c r="GE136" s="1"/>
      <c r="GF136" s="7">
        <v>3891864.86</v>
      </c>
      <c r="GG136" s="7">
        <v>3661416.69</v>
      </c>
      <c r="GH136" s="7">
        <v>3374130.02</v>
      </c>
      <c r="GI136" s="7">
        <v>3282120.93</v>
      </c>
      <c r="GJ136" s="7">
        <v>3163526.27</v>
      </c>
      <c r="GK136" s="7">
        <v>3031940.6</v>
      </c>
      <c r="GL136" s="7">
        <v>2850960.05</v>
      </c>
      <c r="GM136" s="7">
        <v>2674327.9</v>
      </c>
      <c r="GN136" s="7">
        <v>2436712.54</v>
      </c>
      <c r="GO136" s="7">
        <v>2208362.3199999998</v>
      </c>
      <c r="GP136" s="7">
        <v>1894158.9</v>
      </c>
      <c r="GQ136" s="7">
        <v>1638122.88</v>
      </c>
      <c r="GR136" s="7">
        <v>1309442.2</v>
      </c>
      <c r="GS136" s="7">
        <v>1058265.8600000001</v>
      </c>
      <c r="GT136" s="7">
        <v>736195.3</v>
      </c>
      <c r="GU136" s="7">
        <v>539442.62</v>
      </c>
      <c r="GV136" s="7">
        <v>323918.28000000003</v>
      </c>
      <c r="GW136" s="7">
        <v>206017.4</v>
      </c>
      <c r="GX136" s="7">
        <v>86524.75</v>
      </c>
      <c r="GY136" s="7">
        <v>42231.28</v>
      </c>
      <c r="GZ136" s="7">
        <v>11951.35</v>
      </c>
      <c r="HA136" s="7">
        <v>3473.54</v>
      </c>
      <c r="HB136" s="7">
        <v>19.387096769999999</v>
      </c>
      <c r="HC136" s="7">
        <v>8.5070422499999996</v>
      </c>
      <c r="HD136" s="1"/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</v>
      </c>
      <c r="HO136" s="7">
        <v>0</v>
      </c>
      <c r="HP136" s="7">
        <v>0</v>
      </c>
      <c r="HQ136" s="7">
        <v>0</v>
      </c>
      <c r="HR136" s="1"/>
      <c r="HS136" s="4" t="s">
        <v>39</v>
      </c>
      <c r="HT136" s="7">
        <v>62.100360340000002</v>
      </c>
      <c r="HU136" s="7">
        <v>3858.1288180000001</v>
      </c>
      <c r="HV136" s="1"/>
      <c r="HW136" s="7">
        <v>5.9895494100000004</v>
      </c>
      <c r="HX136" s="7">
        <v>159.24447219999999</v>
      </c>
      <c r="HY136" s="7">
        <v>6.1374949000000001</v>
      </c>
      <c r="HZ136" s="7">
        <v>167.4859386</v>
      </c>
      <c r="IA136" s="7">
        <v>6.2002026900000002</v>
      </c>
      <c r="IB136" s="7">
        <v>170.03965410000001</v>
      </c>
      <c r="IC136" s="7">
        <v>6.2103185099999996</v>
      </c>
      <c r="ID136" s="7">
        <v>171.49285560000001</v>
      </c>
      <c r="IE136" s="7">
        <v>6.2325750400000004</v>
      </c>
      <c r="IF136" s="7">
        <v>172.87226140000001</v>
      </c>
      <c r="IG136" s="7">
        <v>6.2447712600000003</v>
      </c>
      <c r="IH136" s="7">
        <v>173.7766139</v>
      </c>
      <c r="II136" s="7">
        <v>6.2517619099999999</v>
      </c>
      <c r="IJ136" s="7">
        <v>174.8330516</v>
      </c>
      <c r="IK136" s="7">
        <v>6.2638065699999999</v>
      </c>
      <c r="IL136" s="7">
        <v>175.79678670000001</v>
      </c>
      <c r="IM136" s="7">
        <v>6.2759961100000003</v>
      </c>
      <c r="IN136" s="7">
        <v>176.48598749999999</v>
      </c>
      <c r="IO136" s="7">
        <v>0</v>
      </c>
      <c r="IP136" s="7">
        <v>0</v>
      </c>
      <c r="IS136" s="3">
        <f t="shared" si="315"/>
        <v>2.5347741818181817E-2</v>
      </c>
      <c r="IT136">
        <f t="shared" si="316"/>
        <v>4840000</v>
      </c>
      <c r="IV136" s="3">
        <f t="shared" si="324"/>
        <v>1.7170670805683359E-2</v>
      </c>
      <c r="IW136" s="3">
        <f t="shared" si="325"/>
        <v>3.3524812830680276E-2</v>
      </c>
      <c r="IY136" s="3">
        <f t="shared" si="298"/>
        <v>1</v>
      </c>
      <c r="IZ136" s="3">
        <f t="shared" si="298"/>
        <v>1</v>
      </c>
      <c r="JA136" s="3">
        <f t="shared" si="298"/>
        <v>1</v>
      </c>
      <c r="JB136" s="3">
        <f t="shared" si="298"/>
        <v>1</v>
      </c>
      <c r="JC136" s="3">
        <f t="shared" si="298"/>
        <v>1</v>
      </c>
      <c r="JD136" s="3">
        <f t="shared" si="298"/>
        <v>1</v>
      </c>
      <c r="JE136" s="3">
        <f t="shared" si="298"/>
        <v>1</v>
      </c>
      <c r="JF136" s="3">
        <f t="shared" si="298"/>
        <v>1</v>
      </c>
      <c r="JG136" s="3">
        <f t="shared" si="298"/>
        <v>1</v>
      </c>
      <c r="JH136" s="3">
        <f t="shared" si="299"/>
        <v>1</v>
      </c>
      <c r="JI136" s="3">
        <f t="shared" si="299"/>
        <v>1</v>
      </c>
      <c r="JJ136" s="3">
        <f t="shared" si="299"/>
        <v>1</v>
      </c>
      <c r="JK136" s="3">
        <f t="shared" si="299"/>
        <v>1</v>
      </c>
      <c r="JL136" s="3">
        <f t="shared" si="299"/>
        <v>1</v>
      </c>
      <c r="JM136" s="3">
        <f t="shared" si="299"/>
        <v>1</v>
      </c>
      <c r="JN136" s="3">
        <f t="shared" si="299"/>
        <v>1</v>
      </c>
      <c r="JO136" s="3">
        <f t="shared" si="299"/>
        <v>1</v>
      </c>
      <c r="JP136" s="3">
        <f t="shared" si="299"/>
        <v>1</v>
      </c>
      <c r="JQ136" s="3">
        <f t="shared" si="299"/>
        <v>1</v>
      </c>
      <c r="JR136" s="3">
        <f t="shared" si="299"/>
        <v>1</v>
      </c>
      <c r="JS136" s="3">
        <f t="shared" si="299"/>
        <v>1</v>
      </c>
      <c r="JT136" s="3">
        <f t="shared" si="299"/>
        <v>1</v>
      </c>
      <c r="JU136" s="3">
        <f t="shared" si="299"/>
        <v>0.93</v>
      </c>
      <c r="JV136" s="3">
        <f t="shared" si="299"/>
        <v>0.71</v>
      </c>
      <c r="JW136" s="14">
        <f t="shared" si="317"/>
        <v>1.0407852296398059</v>
      </c>
      <c r="JX136" s="1">
        <f t="shared" si="300"/>
        <v>62.100360340000002</v>
      </c>
      <c r="JY136" s="1">
        <f t="shared" si="301"/>
        <v>1.6740636421550334</v>
      </c>
      <c r="JZ136" s="11">
        <f t="shared" si="318"/>
        <v>61.753606901611654</v>
      </c>
      <c r="KA136" s="11">
        <f t="shared" si="319"/>
        <v>62.447113778388349</v>
      </c>
      <c r="KB136" s="3">
        <f t="shared" si="320"/>
        <v>1.0292267816935277</v>
      </c>
      <c r="KC136" s="3">
        <f t="shared" si="302"/>
        <v>1.0350060056666668</v>
      </c>
      <c r="KD136" s="3">
        <v>12</v>
      </c>
      <c r="KE136" s="3">
        <f t="shared" si="321"/>
        <v>324322.07166666666</v>
      </c>
      <c r="KF136" s="3">
        <f t="shared" si="303"/>
        <v>305118.0575</v>
      </c>
      <c r="KG136" s="3">
        <f t="shared" si="303"/>
        <v>281177.50166666665</v>
      </c>
      <c r="KH136" s="3">
        <f t="shared" si="303"/>
        <v>273510.07750000001</v>
      </c>
      <c r="KI136" s="3">
        <f t="shared" si="303"/>
        <v>263627.18916666665</v>
      </c>
      <c r="KJ136" s="3">
        <f t="shared" si="303"/>
        <v>252661.71666666667</v>
      </c>
      <c r="KK136" s="3">
        <f t="shared" si="303"/>
        <v>237580.00416666665</v>
      </c>
      <c r="KL136" s="3">
        <f t="shared" si="303"/>
        <v>222860.65833333333</v>
      </c>
      <c r="KM136" s="3">
        <f t="shared" si="303"/>
        <v>203059.37833333333</v>
      </c>
      <c r="KN136" s="3">
        <f t="shared" si="303"/>
        <v>184030.19333333333</v>
      </c>
      <c r="KO136" s="3">
        <f t="shared" si="303"/>
        <v>157846.57499999998</v>
      </c>
      <c r="KP136" s="3">
        <f t="shared" si="303"/>
        <v>136510.24</v>
      </c>
      <c r="KQ136" s="3">
        <f t="shared" si="303"/>
        <v>109120.18333333333</v>
      </c>
      <c r="KR136" s="3">
        <f t="shared" si="303"/>
        <v>88188.82166666667</v>
      </c>
      <c r="KS136" s="3">
        <f t="shared" si="303"/>
        <v>61349.608333333337</v>
      </c>
      <c r="KT136" s="3">
        <f t="shared" si="303"/>
        <v>44953.551666666666</v>
      </c>
      <c r="KU136" s="3">
        <f t="shared" si="303"/>
        <v>26993.190000000002</v>
      </c>
      <c r="KV136" s="3">
        <f t="shared" si="304"/>
        <v>17168.116666666665</v>
      </c>
      <c r="KW136" s="3">
        <f t="shared" si="304"/>
        <v>7210.395833333333</v>
      </c>
      <c r="KX136" s="3">
        <f t="shared" si="304"/>
        <v>3519.2733333333331</v>
      </c>
      <c r="KY136" s="3">
        <f t="shared" si="304"/>
        <v>995.94583333333333</v>
      </c>
      <c r="KZ136" s="3">
        <f t="shared" si="304"/>
        <v>289.46166666666664</v>
      </c>
      <c r="LA136" s="3">
        <f t="shared" si="304"/>
        <v>1.6155913975</v>
      </c>
      <c r="LB136" s="3">
        <f t="shared" si="304"/>
        <v>0.70892018749999997</v>
      </c>
    </row>
    <row r="137" spans="1:314">
      <c r="A137" s="7">
        <v>65</v>
      </c>
      <c r="B137" s="7">
        <v>649935</v>
      </c>
      <c r="C137" s="7">
        <v>422415504225</v>
      </c>
      <c r="D137" s="11">
        <f t="shared" si="305"/>
        <v>0</v>
      </c>
      <c r="E137" s="11">
        <f t="shared" si="306"/>
        <v>0.99990000000000001</v>
      </c>
      <c r="F137" s="11">
        <f t="shared" si="307"/>
        <v>649935</v>
      </c>
      <c r="G137" s="11">
        <f t="shared" si="308"/>
        <v>649935</v>
      </c>
      <c r="H137" s="11">
        <f t="shared" si="309"/>
        <v>0.99990000000000001</v>
      </c>
      <c r="I137" s="11">
        <f t="shared" si="310"/>
        <v>0.99990000000000001</v>
      </c>
      <c r="J137" s="1"/>
      <c r="K137" s="7">
        <v>10000</v>
      </c>
      <c r="L137" s="7">
        <v>100000000</v>
      </c>
      <c r="M137" s="1"/>
      <c r="N137" s="7">
        <v>36869.61</v>
      </c>
      <c r="O137" s="7">
        <v>41569.949999999997</v>
      </c>
      <c r="P137" s="7">
        <v>0</v>
      </c>
      <c r="Q137" s="7">
        <v>0</v>
      </c>
      <c r="R137" s="11">
        <f t="shared" si="311"/>
        <v>0</v>
      </c>
      <c r="S137" s="11">
        <f t="shared" si="322"/>
        <v>0</v>
      </c>
      <c r="T137" s="11">
        <f t="shared" si="323"/>
        <v>0</v>
      </c>
      <c r="U137" s="1"/>
      <c r="V137" s="1"/>
      <c r="W137" s="5">
        <v>0</v>
      </c>
      <c r="X137" s="5">
        <f t="shared" si="294"/>
        <v>0</v>
      </c>
      <c r="Y137" s="5">
        <f t="shared" si="295"/>
        <v>5.3336107692307691E-2</v>
      </c>
      <c r="Z137" s="5">
        <v>0</v>
      </c>
      <c r="AA137" s="5">
        <v>0</v>
      </c>
      <c r="AB137" s="1"/>
      <c r="AC137" s="5">
        <v>34668.47</v>
      </c>
      <c r="AD137" s="1"/>
      <c r="AE137" s="1"/>
      <c r="AF137" s="5">
        <v>2.7091914799999999</v>
      </c>
      <c r="AG137" s="12">
        <v>7.5810185185185182E-4</v>
      </c>
      <c r="AH137" s="5">
        <v>1</v>
      </c>
      <c r="AI137" s="5">
        <v>1</v>
      </c>
      <c r="AJ137" s="5">
        <v>1.05</v>
      </c>
      <c r="AK137" s="5">
        <v>1.17</v>
      </c>
      <c r="AL137" s="5">
        <v>1.49</v>
      </c>
      <c r="AM137" s="5">
        <v>2.71</v>
      </c>
      <c r="AN137" s="5">
        <v>1.58</v>
      </c>
      <c r="AO137" s="5">
        <v>3.18</v>
      </c>
      <c r="AP137" s="5">
        <v>1.74</v>
      </c>
      <c r="AQ137" s="5">
        <v>3.96</v>
      </c>
      <c r="AR137" s="5">
        <v>2.0099999999999998</v>
      </c>
      <c r="AS137" s="5">
        <v>5.23</v>
      </c>
      <c r="AT137" s="5">
        <v>2.19</v>
      </c>
      <c r="AU137" s="5">
        <v>6.37</v>
      </c>
      <c r="AV137" s="5">
        <v>2.74</v>
      </c>
      <c r="AW137" s="5">
        <v>10.4</v>
      </c>
      <c r="AX137" s="5">
        <v>3.24</v>
      </c>
      <c r="AY137" s="5">
        <v>14.32</v>
      </c>
      <c r="AZ137" s="5">
        <v>3.8</v>
      </c>
      <c r="BA137" s="5">
        <v>20.04</v>
      </c>
      <c r="BB137" s="5">
        <v>4.72</v>
      </c>
      <c r="BC137" s="5">
        <v>32.6</v>
      </c>
      <c r="BD137" s="5">
        <v>6.07</v>
      </c>
      <c r="BE137" s="5">
        <v>52.93</v>
      </c>
      <c r="BF137" s="5">
        <v>7.66</v>
      </c>
      <c r="BG137" s="5">
        <v>79.040000000000006</v>
      </c>
      <c r="BH137" s="5">
        <v>9.1300000000000008</v>
      </c>
      <c r="BI137" s="5">
        <v>115.89</v>
      </c>
      <c r="BJ137" s="5">
        <v>13.49</v>
      </c>
      <c r="BK137" s="5">
        <v>241.71</v>
      </c>
      <c r="BL137" s="5">
        <v>19.05</v>
      </c>
      <c r="BM137" s="7">
        <v>500.41</v>
      </c>
      <c r="BN137" s="7">
        <v>26.33</v>
      </c>
      <c r="BO137" s="7">
        <v>984.77</v>
      </c>
      <c r="BP137" s="7">
        <v>37.840000000000003</v>
      </c>
      <c r="BQ137" s="7">
        <v>1918.06</v>
      </c>
      <c r="BR137" s="7">
        <v>59.56</v>
      </c>
      <c r="BS137" s="7">
        <v>4423.28</v>
      </c>
      <c r="BT137" s="7">
        <v>83.28</v>
      </c>
      <c r="BU137" s="7">
        <v>8196.26</v>
      </c>
      <c r="BV137" s="7">
        <v>133.12</v>
      </c>
      <c r="BW137" s="7">
        <v>20918.28</v>
      </c>
      <c r="BX137" s="7">
        <v>198.58</v>
      </c>
      <c r="BY137" s="7">
        <v>44554.46</v>
      </c>
      <c r="BZ137" s="7">
        <v>1139.061856</v>
      </c>
      <c r="CA137" s="7">
        <v>2835002.7110000001</v>
      </c>
      <c r="CB137" s="7">
        <v>1464.898551</v>
      </c>
      <c r="CC137" s="7">
        <v>5215153.2750000004</v>
      </c>
      <c r="CD137" s="1"/>
      <c r="CE137" s="1"/>
      <c r="CF137" s="1"/>
      <c r="CG137" s="1"/>
      <c r="CH137" s="7">
        <v>2.16</v>
      </c>
      <c r="CI137" s="7">
        <v>6.84</v>
      </c>
      <c r="CJ137" s="7">
        <v>22.58</v>
      </c>
      <c r="CK137" s="7">
        <v>967.32</v>
      </c>
      <c r="CL137" s="7">
        <v>60.36</v>
      </c>
      <c r="CM137" s="7">
        <v>6023.76</v>
      </c>
      <c r="CN137" s="7">
        <v>66.87</v>
      </c>
      <c r="CO137" s="7">
        <v>7728.07</v>
      </c>
      <c r="CP137" s="7">
        <v>78.45</v>
      </c>
      <c r="CQ137" s="7">
        <v>10272.81</v>
      </c>
      <c r="CR137" s="7">
        <v>92.74</v>
      </c>
      <c r="CS137" s="7">
        <v>13614.76</v>
      </c>
      <c r="CT137" s="7">
        <v>105.5</v>
      </c>
      <c r="CU137" s="7">
        <v>17571.62</v>
      </c>
      <c r="CV137" s="7">
        <v>144.52000000000001</v>
      </c>
      <c r="CW137" s="7">
        <v>33160.36</v>
      </c>
      <c r="CX137" s="7">
        <v>177.85</v>
      </c>
      <c r="CY137" s="7">
        <v>48153.63</v>
      </c>
      <c r="CZ137" s="7">
        <v>214.18</v>
      </c>
      <c r="DA137" s="7">
        <v>69846.06</v>
      </c>
      <c r="DB137" s="7">
        <v>273.55</v>
      </c>
      <c r="DC137" s="7">
        <v>117374.57</v>
      </c>
      <c r="DD137" s="7">
        <v>358.97</v>
      </c>
      <c r="DE137" s="7">
        <v>195896.19</v>
      </c>
      <c r="DF137" s="7">
        <v>463.51</v>
      </c>
      <c r="DG137" s="7">
        <v>300907.19</v>
      </c>
      <c r="DH137" s="7">
        <v>559.04</v>
      </c>
      <c r="DI137" s="7">
        <v>449222.04</v>
      </c>
      <c r="DJ137" s="7">
        <v>843.32</v>
      </c>
      <c r="DK137" s="7">
        <v>964160.68</v>
      </c>
      <c r="DL137" s="7">
        <v>1204.21</v>
      </c>
      <c r="DM137" s="7">
        <v>2033476.49</v>
      </c>
      <c r="DN137" s="7">
        <v>1677.26</v>
      </c>
      <c r="DO137" s="7">
        <v>4046114.26</v>
      </c>
      <c r="DP137" s="7">
        <v>2425.0300000000002</v>
      </c>
      <c r="DQ137" s="7">
        <v>7927577.8099999996</v>
      </c>
      <c r="DR137" s="7">
        <v>3840.48</v>
      </c>
      <c r="DS137" s="7">
        <v>18442735.899999999</v>
      </c>
      <c r="DT137" s="7">
        <v>5382.61</v>
      </c>
      <c r="DU137" s="7">
        <v>34291340.609999999</v>
      </c>
      <c r="DV137" s="7">
        <v>8620.76</v>
      </c>
      <c r="DW137" s="7">
        <v>87812032.439999998</v>
      </c>
      <c r="DX137" s="7">
        <v>12874.43</v>
      </c>
      <c r="DY137" s="7">
        <v>187394893</v>
      </c>
      <c r="DZ137" s="7">
        <v>74005.412370000005</v>
      </c>
      <c r="EA137" s="7">
        <v>11972762027</v>
      </c>
      <c r="EB137" s="7">
        <v>95186.492750000005</v>
      </c>
      <c r="EC137" s="7">
        <v>22027205340</v>
      </c>
      <c r="ED137" s="11">
        <f t="shared" si="312"/>
        <v>12966736937.954197</v>
      </c>
      <c r="EE137" s="11">
        <f t="shared" si="313"/>
        <v>58447.639292397893</v>
      </c>
      <c r="EF137" s="11">
        <f t="shared" si="314"/>
        <v>131925.34620760212</v>
      </c>
      <c r="EG137" s="1"/>
      <c r="EH137" s="7">
        <v>70.20187</v>
      </c>
      <c r="EI137" s="7">
        <v>91.866299999999995</v>
      </c>
      <c r="EJ137" s="7">
        <v>97.769120000000001</v>
      </c>
      <c r="EK137" s="7">
        <v>98.407979999999995</v>
      </c>
      <c r="EL137" s="7">
        <v>99.424030000000002</v>
      </c>
      <c r="EM137" s="7">
        <v>100.35988</v>
      </c>
      <c r="EN137" s="7">
        <v>101.41674</v>
      </c>
      <c r="EO137" s="7">
        <v>102.64908</v>
      </c>
      <c r="EP137" s="7">
        <v>103.61320000000001</v>
      </c>
      <c r="EQ137" s="7">
        <v>104.46302</v>
      </c>
      <c r="ER137" s="7">
        <v>105.53586</v>
      </c>
      <c r="ES137" s="7">
        <v>106.61399</v>
      </c>
      <c r="ET137" s="7">
        <v>107.63473</v>
      </c>
      <c r="EU137" s="7">
        <v>108.42863</v>
      </c>
      <c r="EV137" s="7">
        <v>109.91338</v>
      </c>
      <c r="EW137" s="7">
        <v>110.93816</v>
      </c>
      <c r="EX137" s="7">
        <v>111.87078</v>
      </c>
      <c r="EY137" s="7">
        <v>112.87822</v>
      </c>
      <c r="EZ137" s="7">
        <v>114.11569</v>
      </c>
      <c r="FA137" s="7">
        <v>115.04553</v>
      </c>
      <c r="FB137" s="7">
        <v>116.1249</v>
      </c>
      <c r="FC137" s="7">
        <v>116.97111</v>
      </c>
      <c r="FD137" s="7">
        <v>117.8300309</v>
      </c>
      <c r="FE137" s="7">
        <v>117.834</v>
      </c>
      <c r="FF137" s="1"/>
      <c r="FG137" s="7">
        <v>100</v>
      </c>
      <c r="FH137" s="7">
        <v>100</v>
      </c>
      <c r="FI137" s="7">
        <v>100</v>
      </c>
      <c r="FJ137" s="7">
        <v>100</v>
      </c>
      <c r="FK137" s="7">
        <v>100</v>
      </c>
      <c r="FL137" s="7">
        <v>100</v>
      </c>
      <c r="FM137" s="7">
        <v>100</v>
      </c>
      <c r="FN137" s="7">
        <v>100</v>
      </c>
      <c r="FO137" s="7">
        <v>100</v>
      </c>
      <c r="FP137" s="7">
        <v>100</v>
      </c>
      <c r="FQ137" s="7">
        <v>100</v>
      </c>
      <c r="FR137" s="7">
        <v>100</v>
      </c>
      <c r="FS137" s="7">
        <v>100</v>
      </c>
      <c r="FT137" s="7">
        <v>100</v>
      </c>
      <c r="FU137" s="7">
        <v>100</v>
      </c>
      <c r="FV137" s="7">
        <v>100</v>
      </c>
      <c r="FW137" s="7">
        <v>100</v>
      </c>
      <c r="FX137" s="7">
        <v>100</v>
      </c>
      <c r="FY137" s="7">
        <v>100</v>
      </c>
      <c r="FZ137" s="7">
        <v>100</v>
      </c>
      <c r="GA137" s="7">
        <v>100</v>
      </c>
      <c r="GB137" s="7">
        <v>100</v>
      </c>
      <c r="GC137" s="7">
        <v>97</v>
      </c>
      <c r="GD137" s="7">
        <v>69</v>
      </c>
      <c r="GE137" s="1"/>
      <c r="GF137" s="7">
        <v>4541011.72</v>
      </c>
      <c r="GG137" s="7">
        <v>4286627.9000000004</v>
      </c>
      <c r="GH137" s="7">
        <v>3966003.94</v>
      </c>
      <c r="GI137" s="7">
        <v>3861911.71</v>
      </c>
      <c r="GJ137" s="7">
        <v>3726943.25</v>
      </c>
      <c r="GK137" s="7">
        <v>3575765.67</v>
      </c>
      <c r="GL137" s="7">
        <v>3366440.64</v>
      </c>
      <c r="GM137" s="7">
        <v>3160668.31</v>
      </c>
      <c r="GN137" s="7">
        <v>2882748.65</v>
      </c>
      <c r="GO137" s="7">
        <v>2613540.44</v>
      </c>
      <c r="GP137" s="7">
        <v>2242052.6</v>
      </c>
      <c r="GQ137" s="7">
        <v>1938407.86</v>
      </c>
      <c r="GR137" s="7">
        <v>1548916.69</v>
      </c>
      <c r="GS137" s="7">
        <v>1250369.46</v>
      </c>
      <c r="GT137" s="7">
        <v>867975.62</v>
      </c>
      <c r="GU137" s="7">
        <v>634855.02</v>
      </c>
      <c r="GV137" s="7">
        <v>380396.2</v>
      </c>
      <c r="GW137" s="7">
        <v>241389.59</v>
      </c>
      <c r="GX137" s="7">
        <v>100907.08</v>
      </c>
      <c r="GY137" s="7">
        <v>49107.83</v>
      </c>
      <c r="GZ137" s="7">
        <v>13843.87</v>
      </c>
      <c r="HA137" s="7">
        <v>4010.98</v>
      </c>
      <c r="HB137" s="7">
        <v>21.577319589999998</v>
      </c>
      <c r="HC137" s="7">
        <v>10.13043478</v>
      </c>
      <c r="HD137" s="1"/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</v>
      </c>
      <c r="HP137" s="7">
        <v>0</v>
      </c>
      <c r="HQ137" s="7">
        <v>0</v>
      </c>
      <c r="HR137" s="1"/>
      <c r="HS137" s="4" t="s">
        <v>44</v>
      </c>
      <c r="HT137" s="7">
        <v>65.460876459999994</v>
      </c>
      <c r="HU137" s="7">
        <v>4285.1468379999997</v>
      </c>
      <c r="HV137" s="1"/>
      <c r="HW137" s="7">
        <v>6.3269508800000001</v>
      </c>
      <c r="HX137" s="7">
        <v>199.27498940000001</v>
      </c>
      <c r="HY137" s="7">
        <v>6.4858200200000002</v>
      </c>
      <c r="HZ137" s="7">
        <v>209.5522474</v>
      </c>
      <c r="IA137" s="7">
        <v>6.5230007900000002</v>
      </c>
      <c r="IB137" s="7">
        <v>212.58977540000001</v>
      </c>
      <c r="IC137" s="7">
        <v>6.5425271399999998</v>
      </c>
      <c r="ID137" s="7">
        <v>214.2983729</v>
      </c>
      <c r="IE137" s="7">
        <v>6.55830161</v>
      </c>
      <c r="IF137" s="7">
        <v>215.88480179999999</v>
      </c>
      <c r="IG137" s="7">
        <v>6.58642342</v>
      </c>
      <c r="IH137" s="7">
        <v>217.15895710000001</v>
      </c>
      <c r="II137" s="7">
        <v>6.5872007200000002</v>
      </c>
      <c r="IJ137" s="7">
        <v>218.22546500000001</v>
      </c>
      <c r="IK137" s="7">
        <v>6.6029831400000001</v>
      </c>
      <c r="IL137" s="7">
        <v>219.39781629999999</v>
      </c>
      <c r="IM137" s="7">
        <v>6.6165703799999998</v>
      </c>
      <c r="IN137" s="7">
        <v>220.26655940000001</v>
      </c>
      <c r="IO137" s="7">
        <v>0</v>
      </c>
      <c r="IP137" s="7">
        <v>0</v>
      </c>
      <c r="IS137" s="3">
        <f t="shared" si="315"/>
        <v>1.9666630733471076E-2</v>
      </c>
      <c r="IT137">
        <f t="shared" si="316"/>
        <v>4840000</v>
      </c>
      <c r="IV137" s="3">
        <f t="shared" si="324"/>
        <v>1.2075958531487168E-2</v>
      </c>
      <c r="IW137" s="3">
        <f t="shared" si="325"/>
        <v>2.7257302935454985E-2</v>
      </c>
      <c r="IY137" s="3">
        <f t="shared" si="298"/>
        <v>1</v>
      </c>
      <c r="IZ137" s="3">
        <f t="shared" si="298"/>
        <v>1</v>
      </c>
      <c r="JA137" s="3">
        <f t="shared" si="298"/>
        <v>1</v>
      </c>
      <c r="JB137" s="3">
        <f t="shared" si="298"/>
        <v>1</v>
      </c>
      <c r="JC137" s="3">
        <f t="shared" si="298"/>
        <v>1</v>
      </c>
      <c r="JD137" s="3">
        <f t="shared" si="298"/>
        <v>1</v>
      </c>
      <c r="JE137" s="3">
        <f t="shared" si="298"/>
        <v>1</v>
      </c>
      <c r="JF137" s="3">
        <f t="shared" si="298"/>
        <v>1</v>
      </c>
      <c r="JG137" s="3">
        <f t="shared" si="298"/>
        <v>1</v>
      </c>
      <c r="JH137" s="3">
        <f t="shared" si="299"/>
        <v>1</v>
      </c>
      <c r="JI137" s="3">
        <f t="shared" si="299"/>
        <v>1</v>
      </c>
      <c r="JJ137" s="3">
        <f t="shared" si="299"/>
        <v>1</v>
      </c>
      <c r="JK137" s="3">
        <f t="shared" si="299"/>
        <v>1</v>
      </c>
      <c r="JL137" s="3">
        <f t="shared" si="299"/>
        <v>1</v>
      </c>
      <c r="JM137" s="3">
        <f t="shared" si="299"/>
        <v>1</v>
      </c>
      <c r="JN137" s="3">
        <f t="shared" si="299"/>
        <v>1</v>
      </c>
      <c r="JO137" s="3">
        <f t="shared" si="299"/>
        <v>1</v>
      </c>
      <c r="JP137" s="3">
        <f t="shared" si="299"/>
        <v>1</v>
      </c>
      <c r="JQ137" s="3">
        <f t="shared" si="299"/>
        <v>1</v>
      </c>
      <c r="JR137" s="3">
        <f t="shared" si="299"/>
        <v>1</v>
      </c>
      <c r="JS137" s="3">
        <f t="shared" si="299"/>
        <v>1</v>
      </c>
      <c r="JT137" s="3">
        <f t="shared" si="299"/>
        <v>1</v>
      </c>
      <c r="JU137" s="3">
        <f t="shared" si="299"/>
        <v>0.97</v>
      </c>
      <c r="JV137" s="3">
        <f t="shared" si="299"/>
        <v>0.69</v>
      </c>
      <c r="JW137" s="14">
        <f t="shared" si="317"/>
        <v>1.0076806135294085</v>
      </c>
      <c r="JX137" s="1">
        <f t="shared" si="300"/>
        <v>65.460876459999994</v>
      </c>
      <c r="JY137" s="1">
        <f t="shared" si="301"/>
        <v>2.049108861865534E-2</v>
      </c>
      <c r="JZ137" s="11">
        <f t="shared" si="318"/>
        <v>65.422513040588441</v>
      </c>
      <c r="KA137" s="11">
        <f t="shared" si="319"/>
        <v>65.499239879411547</v>
      </c>
      <c r="KB137" s="3">
        <f t="shared" si="320"/>
        <v>1.0065002006244375</v>
      </c>
      <c r="KC137" s="3">
        <f t="shared" si="302"/>
        <v>1.0070904070769231</v>
      </c>
      <c r="KD137" s="3">
        <v>13</v>
      </c>
      <c r="KE137" s="3">
        <f t="shared" si="321"/>
        <v>349308.59384615382</v>
      </c>
      <c r="KF137" s="3">
        <f t="shared" si="303"/>
        <v>329740.60769230773</v>
      </c>
      <c r="KG137" s="3">
        <f t="shared" si="303"/>
        <v>305077.22615384613</v>
      </c>
      <c r="KH137" s="3">
        <f t="shared" si="303"/>
        <v>297070.13153846154</v>
      </c>
      <c r="KI137" s="3">
        <f t="shared" si="303"/>
        <v>286687.94230769231</v>
      </c>
      <c r="KJ137" s="3">
        <f t="shared" si="303"/>
        <v>275058.89769230771</v>
      </c>
      <c r="KK137" s="3">
        <f t="shared" si="303"/>
        <v>258956.97230769231</v>
      </c>
      <c r="KL137" s="3">
        <f t="shared" si="303"/>
        <v>243128.33153846156</v>
      </c>
      <c r="KM137" s="3">
        <f t="shared" si="303"/>
        <v>221749.89615384614</v>
      </c>
      <c r="KN137" s="3">
        <f t="shared" si="303"/>
        <v>201041.57230769232</v>
      </c>
      <c r="KO137" s="3">
        <f t="shared" si="303"/>
        <v>172465.58461538464</v>
      </c>
      <c r="KP137" s="3">
        <f t="shared" si="303"/>
        <v>149108.29692307694</v>
      </c>
      <c r="KQ137" s="3">
        <f t="shared" si="303"/>
        <v>119147.43769230769</v>
      </c>
      <c r="KR137" s="3">
        <f t="shared" si="303"/>
        <v>96182.266153846154</v>
      </c>
      <c r="KS137" s="3">
        <f t="shared" si="303"/>
        <v>66767.355384615381</v>
      </c>
      <c r="KT137" s="3">
        <f t="shared" si="303"/>
        <v>48835.00153846154</v>
      </c>
      <c r="KU137" s="3">
        <f t="shared" si="303"/>
        <v>29261.246153846154</v>
      </c>
      <c r="KV137" s="3">
        <f t="shared" si="304"/>
        <v>18568.43</v>
      </c>
      <c r="KW137" s="3">
        <f t="shared" si="304"/>
        <v>7762.083076923077</v>
      </c>
      <c r="KX137" s="3">
        <f t="shared" si="304"/>
        <v>3777.5253846153846</v>
      </c>
      <c r="KY137" s="3">
        <f t="shared" si="304"/>
        <v>1064.9130769230769</v>
      </c>
      <c r="KZ137" s="3">
        <f t="shared" si="304"/>
        <v>308.53692307692307</v>
      </c>
      <c r="LA137" s="3">
        <f t="shared" si="304"/>
        <v>1.6597938146153846</v>
      </c>
      <c r="LB137" s="3">
        <f t="shared" si="304"/>
        <v>0.77926421384615385</v>
      </c>
    </row>
    <row r="138" spans="1:314">
      <c r="A138" s="7">
        <v>70</v>
      </c>
      <c r="B138" s="7">
        <v>699930</v>
      </c>
      <c r="C138" s="7">
        <v>489902004900</v>
      </c>
      <c r="D138" s="11">
        <f t="shared" si="305"/>
        <v>0</v>
      </c>
      <c r="E138" s="11">
        <f t="shared" si="306"/>
        <v>0.99990000000000001</v>
      </c>
      <c r="F138" s="11">
        <f t="shared" si="307"/>
        <v>699930</v>
      </c>
      <c r="G138" s="11">
        <f t="shared" si="308"/>
        <v>699930</v>
      </c>
      <c r="H138" s="11">
        <f t="shared" si="309"/>
        <v>0.99990000000000001</v>
      </c>
      <c r="I138" s="11">
        <f t="shared" si="310"/>
        <v>0.99990000000000001</v>
      </c>
      <c r="J138" s="1"/>
      <c r="K138" s="7">
        <v>10000</v>
      </c>
      <c r="L138" s="7">
        <v>100000000</v>
      </c>
      <c r="M138" s="1"/>
      <c r="N138" s="7">
        <v>39873.660000000003</v>
      </c>
      <c r="O138" s="7">
        <v>44946</v>
      </c>
      <c r="P138" s="7">
        <v>0</v>
      </c>
      <c r="Q138" s="7">
        <v>0</v>
      </c>
      <c r="R138" s="11">
        <f t="shared" si="311"/>
        <v>0</v>
      </c>
      <c r="S138" s="11">
        <f t="shared" si="322"/>
        <v>0</v>
      </c>
      <c r="T138" s="11">
        <f t="shared" si="323"/>
        <v>0</v>
      </c>
      <c r="U138" s="1"/>
      <c r="V138" s="1"/>
      <c r="W138" s="5">
        <v>0</v>
      </c>
      <c r="X138" s="5">
        <f t="shared" si="294"/>
        <v>0</v>
      </c>
      <c r="Y138" s="5">
        <f t="shared" si="295"/>
        <v>5.3569457142857144E-2</v>
      </c>
      <c r="Z138" s="5">
        <v>0</v>
      </c>
      <c r="AA138" s="5">
        <v>0</v>
      </c>
      <c r="AB138" s="1"/>
      <c r="AC138" s="5">
        <v>37498.620000000003</v>
      </c>
      <c r="AD138" s="1"/>
      <c r="AE138" s="1"/>
      <c r="AF138" s="5">
        <v>2.7075716600000002</v>
      </c>
      <c r="AG138" s="12">
        <v>8.1249999999999996E-4</v>
      </c>
      <c r="AH138" s="5">
        <v>1</v>
      </c>
      <c r="AI138" s="5">
        <v>1</v>
      </c>
      <c r="AJ138" s="5">
        <v>1.03</v>
      </c>
      <c r="AK138" s="5">
        <v>1.0900000000000001</v>
      </c>
      <c r="AL138" s="5">
        <v>1.29</v>
      </c>
      <c r="AM138" s="5">
        <v>1.99</v>
      </c>
      <c r="AN138" s="5">
        <v>1.39</v>
      </c>
      <c r="AO138" s="5">
        <v>2.31</v>
      </c>
      <c r="AP138" s="5">
        <v>1.61</v>
      </c>
      <c r="AQ138" s="5">
        <v>3.13</v>
      </c>
      <c r="AR138" s="5">
        <v>1.78</v>
      </c>
      <c r="AS138" s="5">
        <v>3.82</v>
      </c>
      <c r="AT138" s="5">
        <v>2.1</v>
      </c>
      <c r="AU138" s="5">
        <v>5.42</v>
      </c>
      <c r="AV138" s="5">
        <v>2.36</v>
      </c>
      <c r="AW138" s="5">
        <v>7.12</v>
      </c>
      <c r="AX138" s="5">
        <v>2.92</v>
      </c>
      <c r="AY138" s="5">
        <v>11.92</v>
      </c>
      <c r="AZ138" s="5">
        <v>3.61</v>
      </c>
      <c r="BA138" s="5">
        <v>17.55</v>
      </c>
      <c r="BB138" s="5">
        <v>4.84</v>
      </c>
      <c r="BC138" s="5">
        <v>33.979999999999997</v>
      </c>
      <c r="BD138" s="5">
        <v>6.25</v>
      </c>
      <c r="BE138" s="5">
        <v>60.55</v>
      </c>
      <c r="BF138" s="5">
        <v>8.32</v>
      </c>
      <c r="BG138" s="5">
        <v>104.24</v>
      </c>
      <c r="BH138" s="5">
        <v>10.14</v>
      </c>
      <c r="BI138" s="5">
        <v>146.24</v>
      </c>
      <c r="BJ138" s="5">
        <v>15.21</v>
      </c>
      <c r="BK138" s="5">
        <v>340.09</v>
      </c>
      <c r="BL138" s="5">
        <v>19.8</v>
      </c>
      <c r="BM138" s="7">
        <v>549.20000000000005</v>
      </c>
      <c r="BN138" s="7">
        <v>28.36</v>
      </c>
      <c r="BO138" s="7">
        <v>1064.8599999999999</v>
      </c>
      <c r="BP138" s="7">
        <v>36.700000000000003</v>
      </c>
      <c r="BQ138" s="7">
        <v>1751.92</v>
      </c>
      <c r="BR138" s="7">
        <v>58.67</v>
      </c>
      <c r="BS138" s="7">
        <v>4434.1099999999997</v>
      </c>
      <c r="BT138" s="7">
        <v>80.19</v>
      </c>
      <c r="BU138" s="7">
        <v>7923.57</v>
      </c>
      <c r="BV138" s="7">
        <v>126</v>
      </c>
      <c r="BW138" s="7">
        <v>18027.14</v>
      </c>
      <c r="BX138" s="7">
        <v>188.68</v>
      </c>
      <c r="BY138" s="7">
        <v>40159.94</v>
      </c>
      <c r="BZ138" s="7">
        <v>1172.03125</v>
      </c>
      <c r="CA138" s="7">
        <v>2870151.4479999999</v>
      </c>
      <c r="CB138" s="7">
        <v>1513.0454549999999</v>
      </c>
      <c r="CC138" s="7">
        <v>4527406.9850000003</v>
      </c>
      <c r="CD138" s="1"/>
      <c r="CE138" s="1"/>
      <c r="CF138" s="1"/>
      <c r="CG138" s="1"/>
      <c r="CH138" s="7">
        <v>1.84</v>
      </c>
      <c r="CI138" s="7">
        <v>4.9000000000000004</v>
      </c>
      <c r="CJ138" s="7">
        <v>20.190000000000001</v>
      </c>
      <c r="CK138" s="7">
        <v>731.73</v>
      </c>
      <c r="CL138" s="7">
        <v>46.77</v>
      </c>
      <c r="CM138" s="7">
        <v>4211.8900000000003</v>
      </c>
      <c r="CN138" s="7">
        <v>52.92</v>
      </c>
      <c r="CO138" s="7">
        <v>5150.74</v>
      </c>
      <c r="CP138" s="7">
        <v>69.63</v>
      </c>
      <c r="CQ138" s="7">
        <v>8016.01</v>
      </c>
      <c r="CR138" s="7">
        <v>84.2</v>
      </c>
      <c r="CS138" s="7">
        <v>10888.56</v>
      </c>
      <c r="CT138" s="7">
        <v>109.41</v>
      </c>
      <c r="CU138" s="7">
        <v>17703.71</v>
      </c>
      <c r="CV138" s="7">
        <v>129.16</v>
      </c>
      <c r="CW138" s="7">
        <v>24668.22</v>
      </c>
      <c r="CX138" s="7">
        <v>167.85</v>
      </c>
      <c r="CY138" s="7">
        <v>44710.79</v>
      </c>
      <c r="CZ138" s="7">
        <v>217.48</v>
      </c>
      <c r="DA138" s="7">
        <v>70085.42</v>
      </c>
      <c r="DB138" s="7">
        <v>304.3</v>
      </c>
      <c r="DC138" s="7">
        <v>144182.54</v>
      </c>
      <c r="DD138" s="7">
        <v>399.92</v>
      </c>
      <c r="DE138" s="7">
        <v>263313.34000000003</v>
      </c>
      <c r="DF138" s="7">
        <v>548.26</v>
      </c>
      <c r="DG138" s="7">
        <v>471129.78</v>
      </c>
      <c r="DH138" s="7">
        <v>674.66</v>
      </c>
      <c r="DI138" s="7">
        <v>669850.16</v>
      </c>
      <c r="DJ138" s="7">
        <v>1027.8900000000001</v>
      </c>
      <c r="DK138" s="7">
        <v>1590832.41</v>
      </c>
      <c r="DL138" s="7">
        <v>1350.09</v>
      </c>
      <c r="DM138" s="7">
        <v>2589105.27</v>
      </c>
      <c r="DN138" s="7">
        <v>1951.13</v>
      </c>
      <c r="DO138" s="7">
        <v>5078686.21</v>
      </c>
      <c r="DP138" s="7">
        <v>2536.41</v>
      </c>
      <c r="DQ138" s="7">
        <v>8410089.6300000008</v>
      </c>
      <c r="DR138" s="7">
        <v>4073.12</v>
      </c>
      <c r="DS138" s="7">
        <v>21443873.059999999</v>
      </c>
      <c r="DT138" s="7">
        <v>5581.27</v>
      </c>
      <c r="DU138" s="7">
        <v>38484709.729999997</v>
      </c>
      <c r="DV138" s="7">
        <v>8787.25</v>
      </c>
      <c r="DW138" s="7">
        <v>87756432.25</v>
      </c>
      <c r="DX138" s="7">
        <v>13173.12</v>
      </c>
      <c r="DY138" s="7">
        <v>195876553.09999999</v>
      </c>
      <c r="DZ138" s="7">
        <v>82010.520829999994</v>
      </c>
      <c r="EA138" s="7">
        <v>14058486091</v>
      </c>
      <c r="EB138" s="7">
        <v>105881.2424</v>
      </c>
      <c r="EC138" s="7">
        <v>22177701412</v>
      </c>
      <c r="ED138" s="11">
        <f t="shared" si="312"/>
        <v>10966863919.832441</v>
      </c>
      <c r="EE138" s="11">
        <f t="shared" si="313"/>
        <v>71334.742463747083</v>
      </c>
      <c r="EF138" s="11">
        <f t="shared" si="314"/>
        <v>140427.74233625294</v>
      </c>
      <c r="EG138" s="1"/>
      <c r="EH138" s="7">
        <v>68.967740000000006</v>
      </c>
      <c r="EI138" s="7">
        <v>92.955510000000004</v>
      </c>
      <c r="EJ138" s="7">
        <v>97.628079999999997</v>
      </c>
      <c r="EK138" s="7">
        <v>98.275679999999994</v>
      </c>
      <c r="EL138" s="7">
        <v>99.262379999999993</v>
      </c>
      <c r="EM138" s="7">
        <v>99.87079</v>
      </c>
      <c r="EN138" s="7">
        <v>101.14995</v>
      </c>
      <c r="EO138" s="7">
        <v>102.17532</v>
      </c>
      <c r="EP138" s="7">
        <v>103.55425</v>
      </c>
      <c r="EQ138" s="7">
        <v>104.50342000000001</v>
      </c>
      <c r="ER138" s="7">
        <v>105.56227</v>
      </c>
      <c r="ES138" s="7">
        <v>106.36219</v>
      </c>
      <c r="ET138" s="7">
        <v>107.5241</v>
      </c>
      <c r="EU138" s="7">
        <v>108.42113000000001</v>
      </c>
      <c r="EV138" s="7">
        <v>109.75869</v>
      </c>
      <c r="EW138" s="7">
        <v>110.71059</v>
      </c>
      <c r="EX138" s="7">
        <v>111.79028</v>
      </c>
      <c r="EY138" s="7">
        <v>112.79301</v>
      </c>
      <c r="EZ138" s="7">
        <v>114.19951</v>
      </c>
      <c r="FA138" s="7">
        <v>114.99739</v>
      </c>
      <c r="FB138" s="7">
        <v>116.1113</v>
      </c>
      <c r="FC138" s="7">
        <v>116.96672</v>
      </c>
      <c r="FD138" s="7">
        <v>117.8284792</v>
      </c>
      <c r="FE138" s="7">
        <v>117.834</v>
      </c>
      <c r="FF138" s="1"/>
      <c r="FG138" s="7">
        <v>100</v>
      </c>
      <c r="FH138" s="7">
        <v>100</v>
      </c>
      <c r="FI138" s="7">
        <v>100</v>
      </c>
      <c r="FJ138" s="7">
        <v>100</v>
      </c>
      <c r="FK138" s="7">
        <v>100</v>
      </c>
      <c r="FL138" s="7">
        <v>100</v>
      </c>
      <c r="FM138" s="7">
        <v>100</v>
      </c>
      <c r="FN138" s="7">
        <v>100</v>
      </c>
      <c r="FO138" s="7">
        <v>100</v>
      </c>
      <c r="FP138" s="7">
        <v>100</v>
      </c>
      <c r="FQ138" s="7">
        <v>100</v>
      </c>
      <c r="FR138" s="7">
        <v>100</v>
      </c>
      <c r="FS138" s="7">
        <v>100</v>
      </c>
      <c r="FT138" s="7">
        <v>100</v>
      </c>
      <c r="FU138" s="7">
        <v>100</v>
      </c>
      <c r="FV138" s="7">
        <v>100</v>
      </c>
      <c r="FW138" s="7">
        <v>100</v>
      </c>
      <c r="FX138" s="7">
        <v>100</v>
      </c>
      <c r="FY138" s="7">
        <v>100</v>
      </c>
      <c r="FZ138" s="7">
        <v>100</v>
      </c>
      <c r="GA138" s="7">
        <v>100</v>
      </c>
      <c r="GB138" s="7">
        <v>100</v>
      </c>
      <c r="GC138" s="7">
        <v>96</v>
      </c>
      <c r="GD138" s="7">
        <v>66</v>
      </c>
      <c r="GE138" s="1"/>
      <c r="GF138" s="7">
        <v>5240118.8499999996</v>
      </c>
      <c r="GG138" s="7">
        <v>4960806.49</v>
      </c>
      <c r="GH138" s="7">
        <v>4605177.6100000003</v>
      </c>
      <c r="GI138" s="7">
        <v>4488275.3899999997</v>
      </c>
      <c r="GJ138" s="7">
        <v>4335693.3</v>
      </c>
      <c r="GK138" s="7">
        <v>4163655.99</v>
      </c>
      <c r="GL138" s="7">
        <v>3923895.46</v>
      </c>
      <c r="GM138" s="7">
        <v>3686870.87</v>
      </c>
      <c r="GN138" s="7">
        <v>3365101.66</v>
      </c>
      <c r="GO138" s="7">
        <v>3052048.02</v>
      </c>
      <c r="GP138" s="7">
        <v>2618864.4500000002</v>
      </c>
      <c r="GQ138" s="7">
        <v>2263948.04</v>
      </c>
      <c r="GR138" s="7">
        <v>1807897.47</v>
      </c>
      <c r="GS138" s="7">
        <v>1458321.61</v>
      </c>
      <c r="GT138" s="7">
        <v>1010864.83</v>
      </c>
      <c r="GU138" s="7">
        <v>738402.63</v>
      </c>
      <c r="GV138" s="7">
        <v>441295.81</v>
      </c>
      <c r="GW138" s="7">
        <v>279473.46999999997</v>
      </c>
      <c r="GX138" s="7">
        <v>116410.59</v>
      </c>
      <c r="GY138" s="7">
        <v>56496.44</v>
      </c>
      <c r="GZ138" s="7">
        <v>15848.73</v>
      </c>
      <c r="HA138" s="7">
        <v>4573.7299999999996</v>
      </c>
      <c r="HB138" s="7">
        <v>24.822916670000001</v>
      </c>
      <c r="HC138" s="7">
        <v>11.969696969999999</v>
      </c>
      <c r="HD138" s="1"/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</v>
      </c>
      <c r="HO138" s="7">
        <v>0</v>
      </c>
      <c r="HP138" s="7">
        <v>0</v>
      </c>
      <c r="HQ138" s="7">
        <v>0</v>
      </c>
      <c r="HR138" s="1"/>
      <c r="HS138" s="4" t="s">
        <v>42</v>
      </c>
      <c r="HT138" s="7">
        <v>70.146494849999996</v>
      </c>
      <c r="HU138" s="7">
        <v>4920.5466569999999</v>
      </c>
      <c r="HV138" s="1"/>
      <c r="HW138" s="7">
        <v>6.7826239499999996</v>
      </c>
      <c r="HX138" s="7">
        <v>245.27933680000001</v>
      </c>
      <c r="HY138" s="7">
        <v>6.9478995299999999</v>
      </c>
      <c r="HZ138" s="7">
        <v>257.82606700000002</v>
      </c>
      <c r="IA138" s="7">
        <v>6.9908584600000001</v>
      </c>
      <c r="IB138" s="7">
        <v>261.46269000000001</v>
      </c>
      <c r="IC138" s="7">
        <v>7.0131961599999997</v>
      </c>
      <c r="ID138" s="7">
        <v>263.48407609999998</v>
      </c>
      <c r="IE138" s="7">
        <v>7.0344434500000004</v>
      </c>
      <c r="IF138" s="7">
        <v>265.3694835</v>
      </c>
      <c r="IG138" s="7">
        <v>7.0455327199999997</v>
      </c>
      <c r="IH138" s="7">
        <v>266.79945459999999</v>
      </c>
      <c r="II138" s="7">
        <v>7.0525629399999996</v>
      </c>
      <c r="IJ138" s="7">
        <v>267.9653801</v>
      </c>
      <c r="IK138" s="7">
        <v>7.0639656300000002</v>
      </c>
      <c r="IL138" s="7">
        <v>269.2986664</v>
      </c>
      <c r="IM138" s="7">
        <v>7.09083577</v>
      </c>
      <c r="IN138" s="7">
        <v>270.54858410000003</v>
      </c>
      <c r="IO138" s="7">
        <v>0</v>
      </c>
      <c r="IP138" s="7">
        <v>0</v>
      </c>
      <c r="IS138" s="3">
        <f t="shared" si="315"/>
        <v>2.1876289752066118E-2</v>
      </c>
      <c r="IT138">
        <f t="shared" si="316"/>
        <v>4840000</v>
      </c>
      <c r="IV138" s="3">
        <f t="shared" si="324"/>
        <v>1.4738583153666752E-2</v>
      </c>
      <c r="IW138" s="3">
        <f t="shared" si="325"/>
        <v>2.9013996350465483E-2</v>
      </c>
      <c r="IY138" s="3">
        <f t="shared" si="298"/>
        <v>1</v>
      </c>
      <c r="IZ138" s="3">
        <f t="shared" si="298"/>
        <v>1</v>
      </c>
      <c r="JA138" s="3">
        <f t="shared" si="298"/>
        <v>1</v>
      </c>
      <c r="JB138" s="3">
        <f t="shared" si="298"/>
        <v>1</v>
      </c>
      <c r="JC138" s="3">
        <f t="shared" si="298"/>
        <v>1</v>
      </c>
      <c r="JD138" s="3">
        <f t="shared" si="298"/>
        <v>1</v>
      </c>
      <c r="JE138" s="3">
        <f t="shared" si="298"/>
        <v>1</v>
      </c>
      <c r="JF138" s="3">
        <f t="shared" si="298"/>
        <v>1</v>
      </c>
      <c r="JG138" s="3">
        <f t="shared" si="298"/>
        <v>1</v>
      </c>
      <c r="JH138" s="3">
        <f t="shared" si="299"/>
        <v>1</v>
      </c>
      <c r="JI138" s="3">
        <f t="shared" si="299"/>
        <v>1</v>
      </c>
      <c r="JJ138" s="3">
        <f t="shared" si="299"/>
        <v>1</v>
      </c>
      <c r="JK138" s="3">
        <f t="shared" si="299"/>
        <v>1</v>
      </c>
      <c r="JL138" s="3">
        <f t="shared" si="299"/>
        <v>1</v>
      </c>
      <c r="JM138" s="3">
        <f t="shared" si="299"/>
        <v>1</v>
      </c>
      <c r="JN138" s="3">
        <f t="shared" si="299"/>
        <v>1</v>
      </c>
      <c r="JO138" s="3">
        <f t="shared" si="299"/>
        <v>1</v>
      </c>
      <c r="JP138" s="3">
        <f t="shared" si="299"/>
        <v>1</v>
      </c>
      <c r="JQ138" s="3">
        <f t="shared" si="299"/>
        <v>1</v>
      </c>
      <c r="JR138" s="3">
        <f t="shared" si="299"/>
        <v>1</v>
      </c>
      <c r="JS138" s="3">
        <f t="shared" si="299"/>
        <v>1</v>
      </c>
      <c r="JT138" s="3">
        <f t="shared" si="299"/>
        <v>1</v>
      </c>
      <c r="JU138" s="3">
        <f t="shared" si="299"/>
        <v>0.96</v>
      </c>
      <c r="JV138" s="3">
        <f t="shared" si="299"/>
        <v>0.66</v>
      </c>
      <c r="JW138" s="14">
        <f t="shared" si="317"/>
        <v>1.0025758100009543</v>
      </c>
      <c r="JX138" s="1">
        <f t="shared" si="300"/>
        <v>70.146494849999996</v>
      </c>
      <c r="JY138" s="1">
        <f t="shared" si="301"/>
        <v>1.5917258923764166E-2</v>
      </c>
      <c r="JZ138" s="11">
        <f t="shared" si="318"/>
        <v>70.112682999933185</v>
      </c>
      <c r="KA138" s="11">
        <f t="shared" si="319"/>
        <v>70.180306700066808</v>
      </c>
      <c r="KB138" s="3">
        <f t="shared" si="320"/>
        <v>1.0016097571419027</v>
      </c>
      <c r="KC138" s="3">
        <f t="shared" si="302"/>
        <v>1.0020927835714286</v>
      </c>
      <c r="KD138" s="3">
        <v>14</v>
      </c>
      <c r="KE138" s="3">
        <f t="shared" si="321"/>
        <v>374294.20357142854</v>
      </c>
      <c r="KF138" s="3">
        <f t="shared" si="303"/>
        <v>354343.32071428571</v>
      </c>
      <c r="KG138" s="3">
        <f t="shared" si="303"/>
        <v>328941.25785714289</v>
      </c>
      <c r="KH138" s="3">
        <f t="shared" si="303"/>
        <v>320591.09928571427</v>
      </c>
      <c r="KI138" s="3">
        <f t="shared" si="303"/>
        <v>309692.37857142853</v>
      </c>
      <c r="KJ138" s="3">
        <f t="shared" si="303"/>
        <v>297403.99928571429</v>
      </c>
      <c r="KK138" s="3">
        <f t="shared" si="303"/>
        <v>280278.24714285712</v>
      </c>
      <c r="KL138" s="3">
        <f t="shared" si="303"/>
        <v>263347.91928571428</v>
      </c>
      <c r="KM138" s="3">
        <f t="shared" si="303"/>
        <v>240364.40428571429</v>
      </c>
      <c r="KN138" s="3">
        <f t="shared" si="303"/>
        <v>218003.43</v>
      </c>
      <c r="KO138" s="3">
        <f t="shared" si="303"/>
        <v>187061.74642857144</v>
      </c>
      <c r="KP138" s="3">
        <f t="shared" si="303"/>
        <v>161710.57428571428</v>
      </c>
      <c r="KQ138" s="3">
        <f t="shared" si="303"/>
        <v>129135.53357142858</v>
      </c>
      <c r="KR138" s="3">
        <f t="shared" si="303"/>
        <v>104165.8292857143</v>
      </c>
      <c r="KS138" s="3">
        <f t="shared" si="303"/>
        <v>72204.630714285711</v>
      </c>
      <c r="KT138" s="3">
        <f t="shared" si="303"/>
        <v>52743.044999999998</v>
      </c>
      <c r="KU138" s="3">
        <f t="shared" si="303"/>
        <v>31521.129285714287</v>
      </c>
      <c r="KV138" s="3">
        <f t="shared" si="304"/>
        <v>19962.390714285713</v>
      </c>
      <c r="KW138" s="3">
        <f t="shared" si="304"/>
        <v>8315.0421428571426</v>
      </c>
      <c r="KX138" s="3">
        <f t="shared" si="304"/>
        <v>4035.46</v>
      </c>
      <c r="KY138" s="3">
        <f t="shared" si="304"/>
        <v>1132.0521428571428</v>
      </c>
      <c r="KZ138" s="3">
        <f t="shared" si="304"/>
        <v>326.69499999999999</v>
      </c>
      <c r="LA138" s="3">
        <f t="shared" si="304"/>
        <v>1.7730654764285716</v>
      </c>
      <c r="LB138" s="3">
        <f t="shared" si="304"/>
        <v>0.85497835499999997</v>
      </c>
    </row>
    <row r="139" spans="1:314">
      <c r="A139" s="7">
        <v>75</v>
      </c>
      <c r="B139" s="7">
        <v>749925</v>
      </c>
      <c r="C139" s="7">
        <v>562387505625</v>
      </c>
      <c r="D139" s="11">
        <f t="shared" si="305"/>
        <v>0</v>
      </c>
      <c r="E139" s="11">
        <f t="shared" si="306"/>
        <v>0.99990000000000001</v>
      </c>
      <c r="F139" s="11">
        <f t="shared" si="307"/>
        <v>749925</v>
      </c>
      <c r="G139" s="11">
        <f t="shared" si="308"/>
        <v>749925</v>
      </c>
      <c r="H139" s="11">
        <f t="shared" si="309"/>
        <v>0.99990000000000001</v>
      </c>
      <c r="I139" s="11">
        <f t="shared" si="310"/>
        <v>0.99990000000000001</v>
      </c>
      <c r="J139" s="1"/>
      <c r="K139" s="7">
        <v>10000</v>
      </c>
      <c r="L139" s="7">
        <v>100000000</v>
      </c>
      <c r="M139" s="1"/>
      <c r="N139" s="7">
        <v>42117.57</v>
      </c>
      <c r="O139" s="7">
        <v>47377.41</v>
      </c>
      <c r="P139" s="7">
        <v>0</v>
      </c>
      <c r="Q139" s="7">
        <v>0</v>
      </c>
      <c r="R139" s="11">
        <f t="shared" si="311"/>
        <v>0</v>
      </c>
      <c r="S139" s="11">
        <f t="shared" si="322"/>
        <v>0</v>
      </c>
      <c r="T139" s="11">
        <f t="shared" si="323"/>
        <v>0</v>
      </c>
      <c r="U139" s="1"/>
      <c r="V139" s="1"/>
      <c r="W139" s="5">
        <v>0</v>
      </c>
      <c r="X139" s="5">
        <f t="shared" si="294"/>
        <v>0</v>
      </c>
      <c r="Y139" s="5">
        <f t="shared" si="295"/>
        <v>5.2867386666666669E-2</v>
      </c>
      <c r="Z139" s="5">
        <v>0</v>
      </c>
      <c r="AA139" s="5">
        <v>0</v>
      </c>
      <c r="AB139" s="1"/>
      <c r="AC139" s="5">
        <v>39650.54</v>
      </c>
      <c r="AD139" s="1"/>
      <c r="AE139" s="1"/>
      <c r="AF139" s="5">
        <v>2.6725248000000001</v>
      </c>
      <c r="AG139" s="12">
        <v>8.6689814814814822E-4</v>
      </c>
      <c r="AH139" s="5">
        <v>1</v>
      </c>
      <c r="AI139" s="5">
        <v>1</v>
      </c>
      <c r="AJ139" s="5">
        <v>1.04</v>
      </c>
      <c r="AK139" s="5">
        <v>1.1200000000000001</v>
      </c>
      <c r="AL139" s="5">
        <v>1.27</v>
      </c>
      <c r="AM139" s="5">
        <v>1.91</v>
      </c>
      <c r="AN139" s="5">
        <v>1.38</v>
      </c>
      <c r="AO139" s="5">
        <v>2.3199999999999998</v>
      </c>
      <c r="AP139" s="5">
        <v>1.5</v>
      </c>
      <c r="AQ139" s="5">
        <v>2.78</v>
      </c>
      <c r="AR139" s="5">
        <v>1.68</v>
      </c>
      <c r="AS139" s="5">
        <v>3.62</v>
      </c>
      <c r="AT139" s="5">
        <v>1.84</v>
      </c>
      <c r="AU139" s="5">
        <v>4.28</v>
      </c>
      <c r="AV139" s="5">
        <v>1.94</v>
      </c>
      <c r="AW139" s="5">
        <v>4.74</v>
      </c>
      <c r="AX139" s="5">
        <v>2.46</v>
      </c>
      <c r="AY139" s="5">
        <v>8.6999999999999993</v>
      </c>
      <c r="AZ139" s="5">
        <v>3.01</v>
      </c>
      <c r="BA139" s="5">
        <v>12.53</v>
      </c>
      <c r="BB139" s="5">
        <v>4.17</v>
      </c>
      <c r="BC139" s="5">
        <v>27.17</v>
      </c>
      <c r="BD139" s="5">
        <v>5.55</v>
      </c>
      <c r="BE139" s="5">
        <v>44.81</v>
      </c>
      <c r="BF139" s="5">
        <v>7.52</v>
      </c>
      <c r="BG139" s="5">
        <v>81.56</v>
      </c>
      <c r="BH139" s="5">
        <v>9.35</v>
      </c>
      <c r="BI139" s="5">
        <v>117.89</v>
      </c>
      <c r="BJ139" s="5">
        <v>13.2</v>
      </c>
      <c r="BK139" s="5">
        <v>244.96</v>
      </c>
      <c r="BL139" s="5">
        <v>17.260000000000002</v>
      </c>
      <c r="BM139" s="7">
        <v>401.24</v>
      </c>
      <c r="BN139" s="7">
        <v>26.06</v>
      </c>
      <c r="BO139" s="7">
        <v>887.1</v>
      </c>
      <c r="BP139" s="7">
        <v>33.07</v>
      </c>
      <c r="BQ139" s="7">
        <v>1437.05</v>
      </c>
      <c r="BR139" s="7">
        <v>52.53</v>
      </c>
      <c r="BS139" s="7">
        <v>3519.09</v>
      </c>
      <c r="BT139" s="7">
        <v>74.45</v>
      </c>
      <c r="BU139" s="7">
        <v>7217.63</v>
      </c>
      <c r="BV139" s="7">
        <v>121.98</v>
      </c>
      <c r="BW139" s="7">
        <v>17280.46</v>
      </c>
      <c r="BX139" s="7">
        <v>178.56</v>
      </c>
      <c r="BY139" s="7">
        <v>35774.239999999998</v>
      </c>
      <c r="BZ139" s="7">
        <v>957.87368419999996</v>
      </c>
      <c r="CA139" s="7">
        <v>1601217.4739999999</v>
      </c>
      <c r="CB139" s="7">
        <v>1300.5844159999999</v>
      </c>
      <c r="CC139" s="7">
        <v>3087559.26</v>
      </c>
      <c r="CD139" s="1"/>
      <c r="CE139" s="1"/>
      <c r="CF139" s="1"/>
      <c r="CG139" s="1"/>
      <c r="CH139" s="7">
        <v>1.93</v>
      </c>
      <c r="CI139" s="7">
        <v>5.85</v>
      </c>
      <c r="CJ139" s="7">
        <v>23.35</v>
      </c>
      <c r="CK139" s="7">
        <v>1077.6300000000001</v>
      </c>
      <c r="CL139" s="7">
        <v>47.44</v>
      </c>
      <c r="CM139" s="7">
        <v>4056.56</v>
      </c>
      <c r="CN139" s="7">
        <v>56.72</v>
      </c>
      <c r="CO139" s="7">
        <v>5731.82</v>
      </c>
      <c r="CP139" s="7">
        <v>63.65</v>
      </c>
      <c r="CQ139" s="7">
        <v>7050.65</v>
      </c>
      <c r="CR139" s="7">
        <v>77.86</v>
      </c>
      <c r="CS139" s="7">
        <v>10409.08</v>
      </c>
      <c r="CT139" s="7">
        <v>93.48</v>
      </c>
      <c r="CU139" s="7">
        <v>13706.52</v>
      </c>
      <c r="CV139" s="7">
        <v>104.55</v>
      </c>
      <c r="CW139" s="7">
        <v>16308.13</v>
      </c>
      <c r="CX139" s="7">
        <v>143.47</v>
      </c>
      <c r="CY139" s="7">
        <v>35631.050000000003</v>
      </c>
      <c r="CZ139" s="7">
        <v>185.74</v>
      </c>
      <c r="DA139" s="7">
        <v>54093.04</v>
      </c>
      <c r="DB139" s="7">
        <v>273.63</v>
      </c>
      <c r="DC139" s="7">
        <v>129401.25</v>
      </c>
      <c r="DD139" s="7">
        <v>376.57</v>
      </c>
      <c r="DE139" s="7">
        <v>221344.21</v>
      </c>
      <c r="DF139" s="7">
        <v>523.5</v>
      </c>
      <c r="DG139" s="7">
        <v>413484.88</v>
      </c>
      <c r="DH139" s="7">
        <v>658.69</v>
      </c>
      <c r="DI139" s="7">
        <v>606303.85</v>
      </c>
      <c r="DJ139" s="7">
        <v>951.31</v>
      </c>
      <c r="DK139" s="7">
        <v>1306043.05</v>
      </c>
      <c r="DL139" s="7">
        <v>1257.5899999999999</v>
      </c>
      <c r="DM139" s="7">
        <v>2168407.35</v>
      </c>
      <c r="DN139" s="7">
        <v>1919.72</v>
      </c>
      <c r="DO139" s="7">
        <v>4854183.3600000003</v>
      </c>
      <c r="DP139" s="7">
        <v>2444.9</v>
      </c>
      <c r="DQ139" s="7">
        <v>7913570.2199999997</v>
      </c>
      <c r="DR139" s="7">
        <v>3906.52</v>
      </c>
      <c r="DS139" s="7">
        <v>19521557.039999999</v>
      </c>
      <c r="DT139" s="7">
        <v>5546.95</v>
      </c>
      <c r="DU139" s="7">
        <v>40146523.390000001</v>
      </c>
      <c r="DV139" s="7">
        <v>9109.59</v>
      </c>
      <c r="DW139" s="7">
        <v>96482014.670000002</v>
      </c>
      <c r="DX139" s="7">
        <v>13356.38</v>
      </c>
      <c r="DY139" s="7">
        <v>200267533.80000001</v>
      </c>
      <c r="DZ139" s="7">
        <v>71803.136840000006</v>
      </c>
      <c r="EA139" s="7">
        <v>9001422120</v>
      </c>
      <c r="EB139" s="7">
        <v>97508.675319999995</v>
      </c>
      <c r="EC139" s="7">
        <v>17360577747</v>
      </c>
      <c r="ED139" s="11">
        <f t="shared" si="312"/>
        <v>7852635984.3388233</v>
      </c>
      <c r="EE139" s="11">
        <f t="shared" si="313"/>
        <v>70444.352541599568</v>
      </c>
      <c r="EF139" s="11">
        <f t="shared" si="314"/>
        <v>124572.99809840042</v>
      </c>
      <c r="EG139" s="1"/>
      <c r="EH139" s="7">
        <v>69.491929999999996</v>
      </c>
      <c r="EI139" s="7">
        <v>92.445279999999997</v>
      </c>
      <c r="EJ139" s="7">
        <v>98.095799999999997</v>
      </c>
      <c r="EK139" s="7">
        <v>99.014009999999999</v>
      </c>
      <c r="EL139" s="7">
        <v>100.21418</v>
      </c>
      <c r="EM139" s="7">
        <v>101.01664</v>
      </c>
      <c r="EN139" s="7">
        <v>101.93362999999999</v>
      </c>
      <c r="EO139" s="7">
        <v>102.87746</v>
      </c>
      <c r="EP139" s="7">
        <v>103.68848</v>
      </c>
      <c r="EQ139" s="7">
        <v>104.48430999999999</v>
      </c>
      <c r="ER139" s="7">
        <v>105.27642</v>
      </c>
      <c r="ES139" s="7">
        <v>106.37026</v>
      </c>
      <c r="ET139" s="7">
        <v>107.65617</v>
      </c>
      <c r="EU139" s="7">
        <v>108.5964</v>
      </c>
      <c r="EV139" s="7">
        <v>109.80239</v>
      </c>
      <c r="EW139" s="7">
        <v>110.59748999999999</v>
      </c>
      <c r="EX139" s="7">
        <v>111.94524</v>
      </c>
      <c r="EY139" s="7">
        <v>112.78822</v>
      </c>
      <c r="EZ139" s="7">
        <v>114.12931</v>
      </c>
      <c r="FA139" s="7">
        <v>114.94463</v>
      </c>
      <c r="FB139" s="7">
        <v>116.096</v>
      </c>
      <c r="FC139" s="7">
        <v>116.95349</v>
      </c>
      <c r="FD139" s="7">
        <v>117.8295263</v>
      </c>
      <c r="FE139" s="7">
        <v>117.834</v>
      </c>
      <c r="FF139" s="1"/>
      <c r="FG139" s="7">
        <v>100</v>
      </c>
      <c r="FH139" s="7">
        <v>100</v>
      </c>
      <c r="FI139" s="7">
        <v>100</v>
      </c>
      <c r="FJ139" s="7">
        <v>100</v>
      </c>
      <c r="FK139" s="7">
        <v>100</v>
      </c>
      <c r="FL139" s="7">
        <v>100</v>
      </c>
      <c r="FM139" s="7">
        <v>100</v>
      </c>
      <c r="FN139" s="7">
        <v>100</v>
      </c>
      <c r="FO139" s="7">
        <v>100</v>
      </c>
      <c r="FP139" s="7">
        <v>100</v>
      </c>
      <c r="FQ139" s="7">
        <v>100</v>
      </c>
      <c r="FR139" s="7">
        <v>100</v>
      </c>
      <c r="FS139" s="7">
        <v>100</v>
      </c>
      <c r="FT139" s="7">
        <v>100</v>
      </c>
      <c r="FU139" s="7">
        <v>100</v>
      </c>
      <c r="FV139" s="7">
        <v>100</v>
      </c>
      <c r="FW139" s="7">
        <v>100</v>
      </c>
      <c r="FX139" s="7">
        <v>100</v>
      </c>
      <c r="FY139" s="7">
        <v>100</v>
      </c>
      <c r="FZ139" s="7">
        <v>100</v>
      </c>
      <c r="GA139" s="7">
        <v>100</v>
      </c>
      <c r="GB139" s="7">
        <v>100</v>
      </c>
      <c r="GC139" s="7">
        <v>95</v>
      </c>
      <c r="GD139" s="7">
        <v>77</v>
      </c>
      <c r="GE139" s="1"/>
      <c r="GF139" s="7">
        <v>5989197.5499999998</v>
      </c>
      <c r="GG139" s="7">
        <v>5683983.1299999999</v>
      </c>
      <c r="GH139" s="7">
        <v>5290870.75</v>
      </c>
      <c r="GI139" s="7">
        <v>5160030.41</v>
      </c>
      <c r="GJ139" s="7">
        <v>4988100.71</v>
      </c>
      <c r="GK139" s="7">
        <v>4793371.9800000004</v>
      </c>
      <c r="GL139" s="7">
        <v>4520397.7</v>
      </c>
      <c r="GM139" s="7">
        <v>4249243.4800000004</v>
      </c>
      <c r="GN139" s="7">
        <v>3879295.12</v>
      </c>
      <c r="GO139" s="7">
        <v>3518850.25</v>
      </c>
      <c r="GP139" s="7">
        <v>3018961.04</v>
      </c>
      <c r="GQ139" s="7">
        <v>2608880.5499999998</v>
      </c>
      <c r="GR139" s="7">
        <v>2081057.95</v>
      </c>
      <c r="GS139" s="7">
        <v>1677217.83</v>
      </c>
      <c r="GT139" s="7">
        <v>1160822.78</v>
      </c>
      <c r="GU139" s="7">
        <v>846723.94</v>
      </c>
      <c r="GV139" s="7">
        <v>504566.08</v>
      </c>
      <c r="GW139" s="7">
        <v>318894.24</v>
      </c>
      <c r="GX139" s="7">
        <v>132406.20000000001</v>
      </c>
      <c r="GY139" s="7">
        <v>64081.7</v>
      </c>
      <c r="GZ139" s="7">
        <v>17893.59</v>
      </c>
      <c r="HA139" s="7">
        <v>5153.1499999999996</v>
      </c>
      <c r="HB139" s="7">
        <v>28.263157889999999</v>
      </c>
      <c r="HC139" s="7">
        <v>11.71428571</v>
      </c>
      <c r="HD139" s="1"/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0</v>
      </c>
      <c r="HQ139" s="7">
        <v>0</v>
      </c>
      <c r="HR139" s="1"/>
      <c r="HS139" s="4" t="s">
        <v>42</v>
      </c>
      <c r="HT139" s="7">
        <v>75.066747590000006</v>
      </c>
      <c r="HU139" s="7">
        <v>5635.033617</v>
      </c>
      <c r="HV139" s="1"/>
      <c r="HW139" s="7">
        <v>7.2647008299999998</v>
      </c>
      <c r="HX139" s="7">
        <v>298.05553889999999</v>
      </c>
      <c r="HY139" s="7">
        <v>7.4327854599999998</v>
      </c>
      <c r="HZ139" s="7">
        <v>313.07285810000002</v>
      </c>
      <c r="IA139" s="7">
        <v>7.4879278300000003</v>
      </c>
      <c r="IB139" s="7">
        <v>317.53277439999999</v>
      </c>
      <c r="IC139" s="7">
        <v>7.5037073400000001</v>
      </c>
      <c r="ID139" s="7">
        <v>319.7905998</v>
      </c>
      <c r="IE139" s="7">
        <v>7.5305745899999996</v>
      </c>
      <c r="IF139" s="7">
        <v>322.08001940000003</v>
      </c>
      <c r="IG139" s="7">
        <v>7.5315124899999999</v>
      </c>
      <c r="IH139" s="7">
        <v>323.5242753</v>
      </c>
      <c r="II139" s="7">
        <v>7.5515095800000003</v>
      </c>
      <c r="IJ139" s="7">
        <v>324.99217570000002</v>
      </c>
      <c r="IK139" s="7">
        <v>7.5677529200000002</v>
      </c>
      <c r="IL139" s="7">
        <v>326.57098250000001</v>
      </c>
      <c r="IM139" s="7">
        <v>7.5863443000000004</v>
      </c>
      <c r="IN139" s="7">
        <v>328.10289030000001</v>
      </c>
      <c r="IO139" s="7">
        <v>0</v>
      </c>
      <c r="IP139" s="7">
        <v>0</v>
      </c>
      <c r="IS139" s="3">
        <f t="shared" si="315"/>
        <v>2.0146420520661155E-2</v>
      </c>
      <c r="IT139">
        <f t="shared" si="316"/>
        <v>4840000</v>
      </c>
      <c r="IV139" s="3">
        <f t="shared" si="324"/>
        <v>1.4554618293718919E-2</v>
      </c>
      <c r="IW139" s="3">
        <f t="shared" si="325"/>
        <v>2.5738222747603394E-2</v>
      </c>
      <c r="IY139" s="3">
        <f t="shared" si="298"/>
        <v>1</v>
      </c>
      <c r="IZ139" s="3">
        <f t="shared" si="298"/>
        <v>1</v>
      </c>
      <c r="JA139" s="3">
        <f t="shared" si="298"/>
        <v>1</v>
      </c>
      <c r="JB139" s="3">
        <f t="shared" si="298"/>
        <v>1</v>
      </c>
      <c r="JC139" s="3">
        <f t="shared" si="298"/>
        <v>1</v>
      </c>
      <c r="JD139" s="3">
        <f t="shared" si="298"/>
        <v>1</v>
      </c>
      <c r="JE139" s="3">
        <f t="shared" si="298"/>
        <v>1</v>
      </c>
      <c r="JF139" s="3">
        <f t="shared" si="298"/>
        <v>1</v>
      </c>
      <c r="JG139" s="3">
        <f t="shared" si="298"/>
        <v>1</v>
      </c>
      <c r="JH139" s="3">
        <f t="shared" si="299"/>
        <v>1</v>
      </c>
      <c r="JI139" s="3">
        <f t="shared" si="299"/>
        <v>1</v>
      </c>
      <c r="JJ139" s="3">
        <f t="shared" si="299"/>
        <v>1</v>
      </c>
      <c r="JK139" s="3">
        <f t="shared" si="299"/>
        <v>1</v>
      </c>
      <c r="JL139" s="3">
        <f t="shared" si="299"/>
        <v>1</v>
      </c>
      <c r="JM139" s="3">
        <f t="shared" si="299"/>
        <v>1</v>
      </c>
      <c r="JN139" s="3">
        <f t="shared" si="299"/>
        <v>1</v>
      </c>
      <c r="JO139" s="3">
        <f t="shared" si="299"/>
        <v>1</v>
      </c>
      <c r="JP139" s="3">
        <f t="shared" si="299"/>
        <v>1</v>
      </c>
      <c r="JQ139" s="3">
        <f t="shared" si="299"/>
        <v>1</v>
      </c>
      <c r="JR139" s="3">
        <f t="shared" si="299"/>
        <v>1</v>
      </c>
      <c r="JS139" s="3">
        <f t="shared" si="299"/>
        <v>1</v>
      </c>
      <c r="JT139" s="3">
        <f t="shared" si="299"/>
        <v>1</v>
      </c>
      <c r="JU139" s="3">
        <f t="shared" si="299"/>
        <v>0.95</v>
      </c>
      <c r="JV139" s="3">
        <f t="shared" si="299"/>
        <v>0.77</v>
      </c>
      <c r="JW139" s="14">
        <f t="shared" si="317"/>
        <v>1.0013561921466585</v>
      </c>
      <c r="JX139" s="1">
        <f t="shared" si="300"/>
        <v>75.066747590000006</v>
      </c>
      <c r="JY139" s="1">
        <f t="shared" si="301"/>
        <v>1.702325922815362E-2</v>
      </c>
      <c r="JZ139" s="11">
        <f t="shared" si="318"/>
        <v>75.031780769000619</v>
      </c>
      <c r="KA139" s="11">
        <f t="shared" si="319"/>
        <v>75.101714410999392</v>
      </c>
      <c r="KB139" s="3">
        <f t="shared" si="320"/>
        <v>1.000423743586675</v>
      </c>
      <c r="KC139" s="3">
        <f t="shared" si="302"/>
        <v>1.0008899678666667</v>
      </c>
      <c r="KD139" s="3">
        <v>15</v>
      </c>
      <c r="KE139" s="3">
        <f t="shared" si="321"/>
        <v>399279.83666666667</v>
      </c>
      <c r="KF139" s="3">
        <f t="shared" si="303"/>
        <v>378932.20866666664</v>
      </c>
      <c r="KG139" s="3">
        <f t="shared" si="303"/>
        <v>352724.71666666667</v>
      </c>
      <c r="KH139" s="3">
        <f t="shared" si="303"/>
        <v>344002.02733333333</v>
      </c>
      <c r="KI139" s="3">
        <f t="shared" si="303"/>
        <v>332540.04733333335</v>
      </c>
      <c r="KJ139" s="3">
        <f t="shared" si="303"/>
        <v>319558.13200000004</v>
      </c>
      <c r="KK139" s="3">
        <f t="shared" si="303"/>
        <v>301359.84666666668</v>
      </c>
      <c r="KL139" s="3">
        <f t="shared" si="303"/>
        <v>283282.8986666667</v>
      </c>
      <c r="KM139" s="3">
        <f t="shared" si="303"/>
        <v>258619.67466666669</v>
      </c>
      <c r="KN139" s="3">
        <f t="shared" si="303"/>
        <v>234590.01666666666</v>
      </c>
      <c r="KO139" s="3">
        <f t="shared" si="303"/>
        <v>201264.06933333335</v>
      </c>
      <c r="KP139" s="3">
        <f t="shared" si="303"/>
        <v>173925.37</v>
      </c>
      <c r="KQ139" s="3">
        <f t="shared" si="303"/>
        <v>138737.19666666666</v>
      </c>
      <c r="KR139" s="3">
        <f t="shared" si="303"/>
        <v>111814.52200000001</v>
      </c>
      <c r="KS139" s="3">
        <f t="shared" si="303"/>
        <v>77388.185333333342</v>
      </c>
      <c r="KT139" s="3">
        <f t="shared" si="303"/>
        <v>56448.262666666662</v>
      </c>
      <c r="KU139" s="3">
        <f t="shared" si="303"/>
        <v>33637.738666666664</v>
      </c>
      <c r="KV139" s="3">
        <f t="shared" si="304"/>
        <v>21259.615999999998</v>
      </c>
      <c r="KW139" s="3">
        <f t="shared" si="304"/>
        <v>8827.08</v>
      </c>
      <c r="KX139" s="3">
        <f t="shared" si="304"/>
        <v>4272.1133333333328</v>
      </c>
      <c r="KY139" s="3">
        <f t="shared" si="304"/>
        <v>1192.9059999999999</v>
      </c>
      <c r="KZ139" s="3">
        <f t="shared" si="304"/>
        <v>343.54333333333329</v>
      </c>
      <c r="LA139" s="3">
        <f t="shared" si="304"/>
        <v>1.8842105259999999</v>
      </c>
      <c r="LB139" s="3">
        <f t="shared" si="304"/>
        <v>0.78095238066666672</v>
      </c>
    </row>
    <row r="140" spans="1:314">
      <c r="A140" s="7">
        <v>80</v>
      </c>
      <c r="B140" s="7">
        <v>799920</v>
      </c>
      <c r="C140" s="7">
        <v>639872006400</v>
      </c>
      <c r="D140" s="11">
        <f t="shared" si="305"/>
        <v>0</v>
      </c>
      <c r="E140" s="11">
        <f t="shared" si="306"/>
        <v>0.99990000000000001</v>
      </c>
      <c r="F140" s="11">
        <f t="shared" si="307"/>
        <v>799920</v>
      </c>
      <c r="G140" s="11">
        <f t="shared" si="308"/>
        <v>799920</v>
      </c>
      <c r="H140" s="11">
        <f t="shared" si="309"/>
        <v>0.99990000000000001</v>
      </c>
      <c r="I140" s="11">
        <f t="shared" si="310"/>
        <v>0.99990000000000001</v>
      </c>
      <c r="J140" s="1"/>
      <c r="K140" s="7">
        <v>10000</v>
      </c>
      <c r="L140" s="7">
        <v>100000000</v>
      </c>
      <c r="M140" s="1"/>
      <c r="N140" s="7">
        <v>44704.81</v>
      </c>
      <c r="O140" s="7">
        <v>50276.65</v>
      </c>
      <c r="P140" s="7">
        <v>0</v>
      </c>
      <c r="Q140" s="7">
        <v>0</v>
      </c>
      <c r="R140" s="11">
        <f t="shared" si="311"/>
        <v>0</v>
      </c>
      <c r="S140" s="11">
        <f t="shared" si="322"/>
        <v>0</v>
      </c>
      <c r="T140" s="11">
        <f t="shared" si="323"/>
        <v>0</v>
      </c>
      <c r="U140" s="1"/>
      <c r="V140" s="1"/>
      <c r="W140" s="5">
        <v>0</v>
      </c>
      <c r="X140" s="5">
        <f t="shared" si="294"/>
        <v>0</v>
      </c>
      <c r="Y140" s="5">
        <f t="shared" si="295"/>
        <v>5.2613800000000002E-2</v>
      </c>
      <c r="Z140" s="5">
        <v>0</v>
      </c>
      <c r="AA140" s="5">
        <v>0</v>
      </c>
      <c r="AB140" s="1"/>
      <c r="AC140" s="5">
        <v>42091.040000000001</v>
      </c>
      <c r="AD140" s="1"/>
      <c r="AE140" s="1"/>
      <c r="AF140" s="5">
        <v>2.6609418200000001</v>
      </c>
      <c r="AG140" s="12">
        <v>9.756944444444444E-4</v>
      </c>
      <c r="AH140" s="5">
        <v>1</v>
      </c>
      <c r="AI140" s="5">
        <v>1</v>
      </c>
      <c r="AJ140" s="5">
        <v>1.03</v>
      </c>
      <c r="AK140" s="5">
        <v>1.0900000000000001</v>
      </c>
      <c r="AL140" s="5">
        <v>1.27</v>
      </c>
      <c r="AM140" s="5">
        <v>1.85</v>
      </c>
      <c r="AN140" s="5">
        <v>1.44</v>
      </c>
      <c r="AO140" s="5">
        <v>2.56</v>
      </c>
      <c r="AP140" s="5">
        <v>1.59</v>
      </c>
      <c r="AQ140" s="5">
        <v>3.11</v>
      </c>
      <c r="AR140" s="5">
        <v>1.76</v>
      </c>
      <c r="AS140" s="5">
        <v>3.78</v>
      </c>
      <c r="AT140" s="5">
        <v>1.98</v>
      </c>
      <c r="AU140" s="5">
        <v>4.8</v>
      </c>
      <c r="AV140" s="5">
        <v>2.35</v>
      </c>
      <c r="AW140" s="5">
        <v>6.93</v>
      </c>
      <c r="AX140" s="5">
        <v>2.79</v>
      </c>
      <c r="AY140" s="5">
        <v>9.89</v>
      </c>
      <c r="AZ140" s="5">
        <v>3.35</v>
      </c>
      <c r="BA140" s="5">
        <v>14.53</v>
      </c>
      <c r="BB140" s="5">
        <v>4.1500000000000004</v>
      </c>
      <c r="BC140" s="5">
        <v>22.65</v>
      </c>
      <c r="BD140" s="5">
        <v>5.64</v>
      </c>
      <c r="BE140" s="5">
        <v>41.44</v>
      </c>
      <c r="BF140" s="5">
        <v>7.13</v>
      </c>
      <c r="BG140" s="5">
        <v>67.430000000000007</v>
      </c>
      <c r="BH140" s="5">
        <v>9.25</v>
      </c>
      <c r="BI140" s="5">
        <v>115.81</v>
      </c>
      <c r="BJ140" s="5">
        <v>13.88</v>
      </c>
      <c r="BK140" s="5">
        <v>266.10000000000002</v>
      </c>
      <c r="BL140" s="5">
        <v>18.12</v>
      </c>
      <c r="BM140" s="7">
        <v>438.52</v>
      </c>
      <c r="BN140" s="7">
        <v>27.61</v>
      </c>
      <c r="BO140" s="7">
        <v>978.67</v>
      </c>
      <c r="BP140" s="7">
        <v>34.770000000000003</v>
      </c>
      <c r="BQ140" s="7">
        <v>1583.47</v>
      </c>
      <c r="BR140" s="7">
        <v>54.01</v>
      </c>
      <c r="BS140" s="7">
        <v>3859.89</v>
      </c>
      <c r="BT140" s="7">
        <v>76.02</v>
      </c>
      <c r="BU140" s="7">
        <v>7212.26</v>
      </c>
      <c r="BV140" s="7">
        <v>126.19</v>
      </c>
      <c r="BW140" s="7">
        <v>18853.13</v>
      </c>
      <c r="BX140" s="7">
        <v>183.01</v>
      </c>
      <c r="BY140" s="7">
        <v>39065.97</v>
      </c>
      <c r="BZ140" s="7">
        <v>1053.0752689999999</v>
      </c>
      <c r="CA140" s="7">
        <v>2198545.8709999998</v>
      </c>
      <c r="CB140" s="7">
        <v>1921.569444</v>
      </c>
      <c r="CC140" s="7">
        <v>7673196.9309999999</v>
      </c>
      <c r="CD140" s="1"/>
      <c r="CE140" s="1"/>
      <c r="CF140" s="1"/>
      <c r="CG140" s="1"/>
      <c r="CH140" s="7">
        <v>1.81</v>
      </c>
      <c r="CI140" s="7">
        <v>4.8099999999999996</v>
      </c>
      <c r="CJ140" s="7">
        <v>21.26</v>
      </c>
      <c r="CK140" s="7">
        <v>882.68</v>
      </c>
      <c r="CL140" s="7">
        <v>48.42</v>
      </c>
      <c r="CM140" s="7">
        <v>4339.5</v>
      </c>
      <c r="CN140" s="7">
        <v>63.62</v>
      </c>
      <c r="CO140" s="7">
        <v>7722.42</v>
      </c>
      <c r="CP140" s="7">
        <v>78.83</v>
      </c>
      <c r="CQ140" s="7">
        <v>10421.31</v>
      </c>
      <c r="CR140" s="7">
        <v>95.45</v>
      </c>
      <c r="CS140" s="7">
        <v>13762.41</v>
      </c>
      <c r="CT140" s="7">
        <v>113.87</v>
      </c>
      <c r="CU140" s="7">
        <v>18691.09</v>
      </c>
      <c r="CV140" s="7">
        <v>145.30000000000001</v>
      </c>
      <c r="CW140" s="7">
        <v>30040.52</v>
      </c>
      <c r="CX140" s="7">
        <v>182.13</v>
      </c>
      <c r="CY140" s="7">
        <v>47035.13</v>
      </c>
      <c r="CZ140" s="7">
        <v>226.86</v>
      </c>
      <c r="DA140" s="7">
        <v>72287.28</v>
      </c>
      <c r="DB140" s="7">
        <v>289.74</v>
      </c>
      <c r="DC140" s="7">
        <v>118835.18</v>
      </c>
      <c r="DD140" s="7">
        <v>409.02</v>
      </c>
      <c r="DE140" s="7">
        <v>228701.32</v>
      </c>
      <c r="DF140" s="7">
        <v>530.20000000000005</v>
      </c>
      <c r="DG140" s="7">
        <v>386113.72</v>
      </c>
      <c r="DH140" s="7">
        <v>694.48</v>
      </c>
      <c r="DI140" s="7">
        <v>676701.2</v>
      </c>
      <c r="DJ140" s="7">
        <v>1068.24</v>
      </c>
      <c r="DK140" s="7">
        <v>1611923.62</v>
      </c>
      <c r="DL140" s="7">
        <v>1406.19</v>
      </c>
      <c r="DM140" s="7">
        <v>2683319.27</v>
      </c>
      <c r="DN140" s="7">
        <v>2167.66</v>
      </c>
      <c r="DO140" s="7">
        <v>6092956.1600000001</v>
      </c>
      <c r="DP140" s="7">
        <v>2741.08</v>
      </c>
      <c r="DQ140" s="7">
        <v>9899765</v>
      </c>
      <c r="DR140" s="7">
        <v>4280.59</v>
      </c>
      <c r="DS140" s="7">
        <v>24338379.510000002</v>
      </c>
      <c r="DT140" s="7">
        <v>6039.55</v>
      </c>
      <c r="DU140" s="7">
        <v>45641701.369999997</v>
      </c>
      <c r="DV140" s="7">
        <v>10054.780000000001</v>
      </c>
      <c r="DW140" s="7">
        <v>119871154.40000001</v>
      </c>
      <c r="DX140" s="7">
        <v>14599.75</v>
      </c>
      <c r="DY140" s="7">
        <v>248847700.40000001</v>
      </c>
      <c r="DZ140" s="7">
        <v>84201.817200000005</v>
      </c>
      <c r="EA140" s="7">
        <v>14063657189</v>
      </c>
      <c r="EB140" s="7">
        <v>153687.4583</v>
      </c>
      <c r="EC140" s="7">
        <v>49097918009</v>
      </c>
      <c r="ED140" s="11">
        <f t="shared" si="312"/>
        <v>25478083170.285763</v>
      </c>
      <c r="EE140" s="11">
        <f t="shared" si="313"/>
        <v>103273.36958322852</v>
      </c>
      <c r="EF140" s="11">
        <f t="shared" si="314"/>
        <v>204101.54701677148</v>
      </c>
      <c r="EG140" s="1"/>
      <c r="EH140" s="7">
        <v>69.375829999999993</v>
      </c>
      <c r="EI140" s="7">
        <v>92.235799999999998</v>
      </c>
      <c r="EJ140" s="7">
        <v>96.547690000000003</v>
      </c>
      <c r="EK140" s="7">
        <v>97.822649999999996</v>
      </c>
      <c r="EL140" s="7">
        <v>99.03622</v>
      </c>
      <c r="EM140" s="7">
        <v>99.836579999999998</v>
      </c>
      <c r="EN140" s="7">
        <v>100.77227000000001</v>
      </c>
      <c r="EO140" s="7">
        <v>102.17277</v>
      </c>
      <c r="EP140" s="7">
        <v>103.26172</v>
      </c>
      <c r="EQ140" s="7">
        <v>104.1313</v>
      </c>
      <c r="ER140" s="7">
        <v>105.06391000000001</v>
      </c>
      <c r="ES140" s="7">
        <v>106.33774</v>
      </c>
      <c r="ET140" s="7">
        <v>107.49250000000001</v>
      </c>
      <c r="EU140" s="7">
        <v>108.36326</v>
      </c>
      <c r="EV140" s="7">
        <v>109.80128999999999</v>
      </c>
      <c r="EW140" s="7">
        <v>110.77419</v>
      </c>
      <c r="EX140" s="7">
        <v>111.98392</v>
      </c>
      <c r="EY140" s="7">
        <v>112.77424999999999</v>
      </c>
      <c r="EZ140" s="7">
        <v>114.08942999999999</v>
      </c>
      <c r="FA140" s="7">
        <v>114.95182</v>
      </c>
      <c r="FB140" s="7">
        <v>116.08633</v>
      </c>
      <c r="FC140" s="7">
        <v>116.9601</v>
      </c>
      <c r="FD140" s="7">
        <v>117.82926879999999</v>
      </c>
      <c r="FE140" s="7">
        <v>117.834</v>
      </c>
      <c r="FF140" s="1"/>
      <c r="FG140" s="7">
        <v>100</v>
      </c>
      <c r="FH140" s="7">
        <v>100</v>
      </c>
      <c r="FI140" s="7">
        <v>100</v>
      </c>
      <c r="FJ140" s="7">
        <v>100</v>
      </c>
      <c r="FK140" s="7">
        <v>100</v>
      </c>
      <c r="FL140" s="7">
        <v>100</v>
      </c>
      <c r="FM140" s="7">
        <v>100</v>
      </c>
      <c r="FN140" s="7">
        <v>100</v>
      </c>
      <c r="FO140" s="7">
        <v>100</v>
      </c>
      <c r="FP140" s="7">
        <v>100</v>
      </c>
      <c r="FQ140" s="7">
        <v>100</v>
      </c>
      <c r="FR140" s="7">
        <v>100</v>
      </c>
      <c r="FS140" s="7">
        <v>100</v>
      </c>
      <c r="FT140" s="7">
        <v>100</v>
      </c>
      <c r="FU140" s="7">
        <v>100</v>
      </c>
      <c r="FV140" s="7">
        <v>100</v>
      </c>
      <c r="FW140" s="7">
        <v>100</v>
      </c>
      <c r="FX140" s="7">
        <v>100</v>
      </c>
      <c r="FY140" s="7">
        <v>100</v>
      </c>
      <c r="FZ140" s="7">
        <v>100</v>
      </c>
      <c r="GA140" s="7">
        <v>100</v>
      </c>
      <c r="GB140" s="7">
        <v>100</v>
      </c>
      <c r="GC140" s="7">
        <v>93</v>
      </c>
      <c r="GD140" s="7">
        <v>72</v>
      </c>
      <c r="GE140" s="1"/>
      <c r="GF140" s="7">
        <v>6788217.6600000001</v>
      </c>
      <c r="GG140" s="7">
        <v>6456218.79</v>
      </c>
      <c r="GH140" s="7">
        <v>6024736.9100000001</v>
      </c>
      <c r="GI140" s="7">
        <v>5879299.7699999996</v>
      </c>
      <c r="GJ140" s="7">
        <v>5687228.8399999999</v>
      </c>
      <c r="GK140" s="7">
        <v>5468336.6500000004</v>
      </c>
      <c r="GL140" s="7">
        <v>5160048.29</v>
      </c>
      <c r="GM140" s="7">
        <v>4852349.46</v>
      </c>
      <c r="GN140" s="7">
        <v>4431196.75</v>
      </c>
      <c r="GO140" s="7">
        <v>4019631.4</v>
      </c>
      <c r="GP140" s="7">
        <v>3447639.6</v>
      </c>
      <c r="GQ140" s="7">
        <v>2978142.72</v>
      </c>
      <c r="GR140" s="7">
        <v>2373679.98</v>
      </c>
      <c r="GS140" s="7">
        <v>1911230.78</v>
      </c>
      <c r="GT140" s="7">
        <v>1320249.72</v>
      </c>
      <c r="GU140" s="7">
        <v>961509.55</v>
      </c>
      <c r="GV140" s="7">
        <v>571482.71</v>
      </c>
      <c r="GW140" s="7">
        <v>360410.93</v>
      </c>
      <c r="GX140" s="7">
        <v>149056.28</v>
      </c>
      <c r="GY140" s="7">
        <v>71935.02</v>
      </c>
      <c r="GZ140" s="7">
        <v>19993.21</v>
      </c>
      <c r="HA140" s="7">
        <v>5739.02</v>
      </c>
      <c r="HB140" s="7">
        <v>31.870967740000001</v>
      </c>
      <c r="HC140" s="7">
        <v>13.94444444</v>
      </c>
      <c r="HD140" s="1"/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0</v>
      </c>
      <c r="HQ140" s="7">
        <v>0</v>
      </c>
      <c r="HR140" s="1"/>
      <c r="HS140" s="4" t="s">
        <v>43</v>
      </c>
      <c r="HT140" s="7">
        <v>83.704357150000007</v>
      </c>
      <c r="HU140" s="7">
        <v>7007.7209130000001</v>
      </c>
      <c r="HV140" s="1"/>
      <c r="HW140" s="7">
        <v>8.0953707500000007</v>
      </c>
      <c r="HX140" s="7">
        <v>363.60561940000002</v>
      </c>
      <c r="HY140" s="7">
        <v>8.2915002599999994</v>
      </c>
      <c r="HZ140" s="7">
        <v>381.83839799999998</v>
      </c>
      <c r="IA140" s="7">
        <v>8.3442831799999997</v>
      </c>
      <c r="IB140" s="7">
        <v>387.17714310000002</v>
      </c>
      <c r="IC140" s="7">
        <v>8.3710456700000009</v>
      </c>
      <c r="ID140" s="7">
        <v>389.88238330000001</v>
      </c>
      <c r="IE140" s="7">
        <v>8.3813842600000008</v>
      </c>
      <c r="IF140" s="7">
        <v>392.34507389999999</v>
      </c>
      <c r="IG140" s="7">
        <v>8.3980591400000009</v>
      </c>
      <c r="IH140" s="7">
        <v>394.06893869999999</v>
      </c>
      <c r="II140" s="7">
        <v>8.4237596400000001</v>
      </c>
      <c r="IJ140" s="7">
        <v>395.97629690000002</v>
      </c>
      <c r="IK140" s="7">
        <v>8.4513018899999999</v>
      </c>
      <c r="IL140" s="7">
        <v>398.02443529999999</v>
      </c>
      <c r="IM140" s="7">
        <v>8.4855706899999994</v>
      </c>
      <c r="IN140" s="7">
        <v>400.13576119999999</v>
      </c>
      <c r="IO140" s="7">
        <v>0</v>
      </c>
      <c r="IP140" s="7">
        <v>0</v>
      </c>
      <c r="IS140" s="3">
        <f t="shared" si="315"/>
        <v>3.175360708677686E-2</v>
      </c>
      <c r="IT140">
        <f>2*11*10*2*11*10*10*10</f>
        <v>4840000</v>
      </c>
      <c r="IV140" s="3">
        <f t="shared" si="324"/>
        <v>2.1337473054386057E-2</v>
      </c>
      <c r="IW140" s="3">
        <f t="shared" si="325"/>
        <v>4.2169741119167659E-2</v>
      </c>
      <c r="IY140" s="3">
        <f t="shared" si="298"/>
        <v>1</v>
      </c>
      <c r="IZ140" s="3">
        <f t="shared" si="298"/>
        <v>1</v>
      </c>
      <c r="JA140" s="3">
        <f t="shared" si="298"/>
        <v>1</v>
      </c>
      <c r="JB140" s="3">
        <f t="shared" si="298"/>
        <v>1</v>
      </c>
      <c r="JC140" s="3">
        <f t="shared" si="298"/>
        <v>1</v>
      </c>
      <c r="JD140" s="3">
        <f t="shared" si="298"/>
        <v>1</v>
      </c>
      <c r="JE140" s="3">
        <f t="shared" si="298"/>
        <v>1</v>
      </c>
      <c r="JF140" s="3">
        <f t="shared" si="298"/>
        <v>1</v>
      </c>
      <c r="JG140" s="3">
        <f t="shared" si="298"/>
        <v>1</v>
      </c>
      <c r="JH140" s="3">
        <f t="shared" si="299"/>
        <v>1</v>
      </c>
      <c r="JI140" s="3">
        <f t="shared" si="299"/>
        <v>1</v>
      </c>
      <c r="JJ140" s="3">
        <f t="shared" si="299"/>
        <v>1</v>
      </c>
      <c r="JK140" s="3">
        <f t="shared" si="299"/>
        <v>1</v>
      </c>
      <c r="JL140" s="3">
        <f t="shared" si="299"/>
        <v>1</v>
      </c>
      <c r="JM140" s="3">
        <f t="shared" si="299"/>
        <v>1</v>
      </c>
      <c r="JN140" s="3">
        <f t="shared" si="299"/>
        <v>1</v>
      </c>
      <c r="JO140" s="3">
        <f t="shared" si="299"/>
        <v>1</v>
      </c>
      <c r="JP140" s="3">
        <f t="shared" si="299"/>
        <v>1</v>
      </c>
      <c r="JQ140" s="3">
        <f t="shared" si="299"/>
        <v>1</v>
      </c>
      <c r="JR140" s="3">
        <f t="shared" si="299"/>
        <v>1</v>
      </c>
      <c r="JS140" s="3">
        <f t="shared" si="299"/>
        <v>1</v>
      </c>
      <c r="JT140" s="3">
        <f t="shared" si="299"/>
        <v>1</v>
      </c>
      <c r="JU140" s="3">
        <f t="shared" si="299"/>
        <v>0.93</v>
      </c>
      <c r="JV140" s="3">
        <f t="shared" si="299"/>
        <v>0.72</v>
      </c>
      <c r="JW140" s="14">
        <f t="shared" si="317"/>
        <v>1.0501262654541501</v>
      </c>
      <c r="JX140" s="1">
        <f t="shared" si="300"/>
        <v>83.704357150000007</v>
      </c>
      <c r="JY140" s="1">
        <f t="shared" si="301"/>
        <v>1.3015071052432177</v>
      </c>
      <c r="JZ140" s="11">
        <f t="shared" si="318"/>
        <v>83.398613063668009</v>
      </c>
      <c r="KA140" s="11">
        <f t="shared" si="319"/>
        <v>84.010101236332005</v>
      </c>
      <c r="KB140" s="3">
        <f t="shared" si="320"/>
        <v>1.0424826632958502</v>
      </c>
      <c r="KC140" s="3">
        <f t="shared" si="302"/>
        <v>1.0463044643750001</v>
      </c>
      <c r="KD140" s="3">
        <v>16</v>
      </c>
      <c r="KE140" s="3">
        <f t="shared" si="321"/>
        <v>424263.60375000001</v>
      </c>
      <c r="KF140" s="3">
        <f t="shared" si="303"/>
        <v>403513.674375</v>
      </c>
      <c r="KG140" s="3">
        <f t="shared" si="303"/>
        <v>376546.05687500001</v>
      </c>
      <c r="KH140" s="3">
        <f t="shared" si="303"/>
        <v>367456.23562499997</v>
      </c>
      <c r="KI140" s="3">
        <f t="shared" si="303"/>
        <v>355451.80249999999</v>
      </c>
      <c r="KJ140" s="3">
        <f t="shared" si="303"/>
        <v>341771.04062500002</v>
      </c>
      <c r="KK140" s="3">
        <f t="shared" si="303"/>
        <v>322503.018125</v>
      </c>
      <c r="KL140" s="3">
        <f t="shared" si="303"/>
        <v>303271.84125</v>
      </c>
      <c r="KM140" s="3">
        <f t="shared" si="303"/>
        <v>276949.796875</v>
      </c>
      <c r="KN140" s="3">
        <f t="shared" si="303"/>
        <v>251226.96249999999</v>
      </c>
      <c r="KO140" s="3">
        <f t="shared" si="303"/>
        <v>215477.47500000001</v>
      </c>
      <c r="KP140" s="3">
        <f t="shared" si="303"/>
        <v>186133.92</v>
      </c>
      <c r="KQ140" s="3">
        <f t="shared" si="303"/>
        <v>148354.99875</v>
      </c>
      <c r="KR140" s="3">
        <f t="shared" si="303"/>
        <v>119451.92375</v>
      </c>
      <c r="KS140" s="3">
        <f t="shared" si="303"/>
        <v>82515.607499999998</v>
      </c>
      <c r="KT140" s="3">
        <f t="shared" si="303"/>
        <v>60094.346875000003</v>
      </c>
      <c r="KU140" s="3">
        <f t="shared" ref="KU140:KU144" si="326">GV140/$KD140</f>
        <v>35717.669374999998</v>
      </c>
      <c r="KV140" s="3">
        <f t="shared" si="304"/>
        <v>22525.683125</v>
      </c>
      <c r="KW140" s="3">
        <f t="shared" si="304"/>
        <v>9316.0174999999999</v>
      </c>
      <c r="KX140" s="3">
        <f t="shared" si="304"/>
        <v>4495.9387500000003</v>
      </c>
      <c r="KY140" s="3">
        <f t="shared" si="304"/>
        <v>1249.5756249999999</v>
      </c>
      <c r="KZ140" s="3">
        <f t="shared" si="304"/>
        <v>358.68875000000003</v>
      </c>
      <c r="LA140" s="3">
        <f t="shared" si="304"/>
        <v>1.9919354837500001</v>
      </c>
      <c r="LB140" s="3">
        <f t="shared" si="304"/>
        <v>0.87152777749999999</v>
      </c>
    </row>
    <row r="141" spans="1:314">
      <c r="A141" s="7">
        <v>85</v>
      </c>
      <c r="B141" s="7">
        <v>849915</v>
      </c>
      <c r="C141" s="7">
        <v>722355507225</v>
      </c>
      <c r="D141" s="11">
        <f t="shared" si="305"/>
        <v>0</v>
      </c>
      <c r="E141" s="11">
        <f t="shared" si="306"/>
        <v>0.99990000000000001</v>
      </c>
      <c r="F141" s="11">
        <f t="shared" si="307"/>
        <v>849915</v>
      </c>
      <c r="G141" s="11">
        <f t="shared" si="308"/>
        <v>849915</v>
      </c>
      <c r="H141" s="11">
        <f t="shared" si="309"/>
        <v>0.99990000000000001</v>
      </c>
      <c r="I141" s="11">
        <f t="shared" si="310"/>
        <v>0.99990000000000001</v>
      </c>
      <c r="J141" s="1"/>
      <c r="K141" s="7">
        <v>10000</v>
      </c>
      <c r="L141" s="7">
        <v>100000000</v>
      </c>
      <c r="M141" s="1"/>
      <c r="N141" s="7">
        <v>46780.63</v>
      </c>
      <c r="O141" s="7">
        <v>52485.89</v>
      </c>
      <c r="P141" s="7">
        <v>0</v>
      </c>
      <c r="Q141" s="7">
        <v>0</v>
      </c>
      <c r="R141" s="11">
        <f t="shared" si="311"/>
        <v>0</v>
      </c>
      <c r="S141" s="11">
        <f t="shared" si="322"/>
        <v>0</v>
      </c>
      <c r="T141" s="11">
        <f t="shared" si="323"/>
        <v>0</v>
      </c>
      <c r="U141" s="1"/>
      <c r="V141" s="1"/>
      <c r="W141" s="5">
        <v>0</v>
      </c>
      <c r="X141" s="5">
        <f t="shared" si="294"/>
        <v>0</v>
      </c>
      <c r="Y141" s="5">
        <f t="shared" si="295"/>
        <v>5.1882435294117644E-2</v>
      </c>
      <c r="Z141" s="5">
        <v>0</v>
      </c>
      <c r="AA141" s="5">
        <v>0</v>
      </c>
      <c r="AB141" s="1"/>
      <c r="AC141" s="5">
        <v>44100.07</v>
      </c>
      <c r="AD141" s="1"/>
      <c r="AE141" s="1"/>
      <c r="AF141" s="5">
        <v>2.6202267199999998</v>
      </c>
      <c r="AG141" s="12">
        <v>9.8263888888888901E-4</v>
      </c>
      <c r="AH141" s="5">
        <v>1</v>
      </c>
      <c r="AI141" s="5">
        <v>1</v>
      </c>
      <c r="AJ141" s="5">
        <v>1.05</v>
      </c>
      <c r="AK141" s="5">
        <v>1.1499999999999999</v>
      </c>
      <c r="AL141" s="5">
        <v>1.32</v>
      </c>
      <c r="AM141" s="5">
        <v>2.04</v>
      </c>
      <c r="AN141" s="5">
        <v>1.46</v>
      </c>
      <c r="AO141" s="5">
        <v>2.56</v>
      </c>
      <c r="AP141" s="5">
        <v>1.58</v>
      </c>
      <c r="AQ141" s="5">
        <v>3</v>
      </c>
      <c r="AR141" s="5">
        <v>1.72</v>
      </c>
      <c r="AS141" s="5">
        <v>3.56</v>
      </c>
      <c r="AT141" s="5">
        <v>2.02</v>
      </c>
      <c r="AU141" s="5">
        <v>5.38</v>
      </c>
      <c r="AV141" s="5">
        <v>2.2400000000000002</v>
      </c>
      <c r="AW141" s="5">
        <v>6.52</v>
      </c>
      <c r="AX141" s="5">
        <v>2.76</v>
      </c>
      <c r="AY141" s="5">
        <v>9.76</v>
      </c>
      <c r="AZ141" s="5">
        <v>3.49</v>
      </c>
      <c r="BA141" s="5">
        <v>15.97</v>
      </c>
      <c r="BB141" s="5">
        <v>4.34</v>
      </c>
      <c r="BC141" s="5">
        <v>25</v>
      </c>
      <c r="BD141" s="5">
        <v>5.34</v>
      </c>
      <c r="BE141" s="5">
        <v>40.18</v>
      </c>
      <c r="BF141" s="5">
        <v>7.09</v>
      </c>
      <c r="BG141" s="5">
        <v>67.650000000000006</v>
      </c>
      <c r="BH141" s="5">
        <v>8.82</v>
      </c>
      <c r="BI141" s="5">
        <v>104.52</v>
      </c>
      <c r="BJ141" s="5">
        <v>13.66</v>
      </c>
      <c r="BK141" s="5">
        <v>258.12</v>
      </c>
      <c r="BL141" s="5">
        <v>17.48</v>
      </c>
      <c r="BM141" s="7">
        <v>400.18</v>
      </c>
      <c r="BN141" s="7">
        <v>24.3</v>
      </c>
      <c r="BO141" s="7">
        <v>741.32</v>
      </c>
      <c r="BP141" s="7">
        <v>33.799999999999997</v>
      </c>
      <c r="BQ141" s="7">
        <v>1458.62</v>
      </c>
      <c r="BR141" s="7">
        <v>51.92</v>
      </c>
      <c r="BS141" s="7">
        <v>3279.38</v>
      </c>
      <c r="BT141" s="7">
        <v>73.42</v>
      </c>
      <c r="BU141" s="7">
        <v>6393.42</v>
      </c>
      <c r="BV141" s="7">
        <v>122.59</v>
      </c>
      <c r="BW141" s="7">
        <v>17458.830000000002</v>
      </c>
      <c r="BX141" s="7">
        <v>176.88</v>
      </c>
      <c r="BY141" s="7">
        <v>36308.019999999997</v>
      </c>
      <c r="BZ141" s="7">
        <v>1130.166667</v>
      </c>
      <c r="CA141" s="7">
        <v>2689489.2919999999</v>
      </c>
      <c r="CB141" s="7">
        <v>1850.054795</v>
      </c>
      <c r="CC141" s="7">
        <v>7519949.5889999997</v>
      </c>
      <c r="CD141" s="1"/>
      <c r="CE141" s="1"/>
      <c r="CF141" s="1"/>
      <c r="CG141" s="1"/>
      <c r="CH141" s="7">
        <v>1.93</v>
      </c>
      <c r="CI141" s="7">
        <v>5.81</v>
      </c>
      <c r="CJ141" s="7">
        <v>25.22</v>
      </c>
      <c r="CK141" s="7">
        <v>1282.1400000000001</v>
      </c>
      <c r="CL141" s="7">
        <v>55.94</v>
      </c>
      <c r="CM141" s="7">
        <v>5504.02</v>
      </c>
      <c r="CN141" s="7">
        <v>72.28</v>
      </c>
      <c r="CO141" s="7">
        <v>8689.6200000000008</v>
      </c>
      <c r="CP141" s="7">
        <v>84.63</v>
      </c>
      <c r="CQ141" s="7">
        <v>11106.19</v>
      </c>
      <c r="CR141" s="7">
        <v>100.96</v>
      </c>
      <c r="CS141" s="7">
        <v>15399.8</v>
      </c>
      <c r="CT141" s="7">
        <v>125.78</v>
      </c>
      <c r="CU141" s="7">
        <v>25079.64</v>
      </c>
      <c r="CV141" s="7">
        <v>144.96</v>
      </c>
      <c r="CW141" s="7">
        <v>32234.84</v>
      </c>
      <c r="CX141" s="7">
        <v>187.77</v>
      </c>
      <c r="CY141" s="7">
        <v>51317.13</v>
      </c>
      <c r="CZ141" s="7">
        <v>249.63</v>
      </c>
      <c r="DA141" s="7">
        <v>89827.77</v>
      </c>
      <c r="DB141" s="7">
        <v>325.38</v>
      </c>
      <c r="DC141" s="7">
        <v>150779.24</v>
      </c>
      <c r="DD141" s="7">
        <v>412.84</v>
      </c>
      <c r="DE141" s="7">
        <v>256466.14</v>
      </c>
      <c r="DF141" s="7">
        <v>561.21</v>
      </c>
      <c r="DG141" s="7">
        <v>441418.75</v>
      </c>
      <c r="DH141" s="7">
        <v>708.01</v>
      </c>
      <c r="DI141" s="7">
        <v>693164.65</v>
      </c>
      <c r="DJ141" s="7">
        <v>1118.98</v>
      </c>
      <c r="DK141" s="7">
        <v>1766781.96</v>
      </c>
      <c r="DL141" s="7">
        <v>1442.49</v>
      </c>
      <c r="DM141" s="7">
        <v>2765578.91</v>
      </c>
      <c r="DN141" s="7">
        <v>2024.65</v>
      </c>
      <c r="DO141" s="7">
        <v>5187752.91</v>
      </c>
      <c r="DP141" s="7">
        <v>2830.08</v>
      </c>
      <c r="DQ141" s="7">
        <v>10297925.560000001</v>
      </c>
      <c r="DR141" s="7">
        <v>4371.46</v>
      </c>
      <c r="DS141" s="7">
        <v>23325732.780000001</v>
      </c>
      <c r="DT141" s="7">
        <v>6200.7</v>
      </c>
      <c r="DU141" s="7">
        <v>45704890.32</v>
      </c>
      <c r="DV141" s="7">
        <v>10377.15</v>
      </c>
      <c r="DW141" s="7">
        <v>125199022.90000001</v>
      </c>
      <c r="DX141" s="7">
        <v>14994.17</v>
      </c>
      <c r="DY141" s="7">
        <v>261060679.5</v>
      </c>
      <c r="DZ141" s="7">
        <v>96020.770829999994</v>
      </c>
      <c r="EA141" s="7">
        <v>19423663147</v>
      </c>
      <c r="EB141" s="7">
        <v>157215.67120000001</v>
      </c>
      <c r="EC141" s="7">
        <v>54320686111</v>
      </c>
      <c r="ED141" s="11">
        <f t="shared" si="312"/>
        <v>29603918840.133488</v>
      </c>
      <c r="EE141" s="11">
        <f t="shared" si="313"/>
        <v>103246.22440497257</v>
      </c>
      <c r="EF141" s="11">
        <f t="shared" si="314"/>
        <v>211185.11799502745</v>
      </c>
      <c r="EG141" s="1"/>
      <c r="EH141" s="7">
        <v>72.624080000000006</v>
      </c>
      <c r="EI141" s="7">
        <v>92.558139999999995</v>
      </c>
      <c r="EJ141" s="7">
        <v>96.946719999999999</v>
      </c>
      <c r="EK141" s="7">
        <v>98.178399999999996</v>
      </c>
      <c r="EL141" s="7">
        <v>98.79853</v>
      </c>
      <c r="EM141" s="7">
        <v>100.06688</v>
      </c>
      <c r="EN141" s="7">
        <v>101.07178</v>
      </c>
      <c r="EO141" s="7">
        <v>102.06694</v>
      </c>
      <c r="EP141" s="7">
        <v>103.36066</v>
      </c>
      <c r="EQ141" s="7">
        <v>104.36469</v>
      </c>
      <c r="ER141" s="7">
        <v>105.48917</v>
      </c>
      <c r="ES141" s="7">
        <v>106.39857000000001</v>
      </c>
      <c r="ET141" s="7">
        <v>107.54657</v>
      </c>
      <c r="EU141" s="7">
        <v>108.24635000000001</v>
      </c>
      <c r="EV141" s="7">
        <v>109.55641</v>
      </c>
      <c r="EW141" s="7">
        <v>110.6353</v>
      </c>
      <c r="EX141" s="7">
        <v>111.77039000000001</v>
      </c>
      <c r="EY141" s="7">
        <v>112.77712</v>
      </c>
      <c r="EZ141" s="7">
        <v>113.96908000000001</v>
      </c>
      <c r="FA141" s="7">
        <v>114.91648000000001</v>
      </c>
      <c r="FB141" s="7">
        <v>116.06424</v>
      </c>
      <c r="FC141" s="7">
        <v>116.91853999999999</v>
      </c>
      <c r="FD141" s="7">
        <v>117.8295208</v>
      </c>
      <c r="FE141" s="7">
        <v>117.834</v>
      </c>
      <c r="FF141" s="1"/>
      <c r="FG141" s="7">
        <v>100</v>
      </c>
      <c r="FH141" s="7">
        <v>100</v>
      </c>
      <c r="FI141" s="7">
        <v>100</v>
      </c>
      <c r="FJ141" s="7">
        <v>100</v>
      </c>
      <c r="FK141" s="7">
        <v>100</v>
      </c>
      <c r="FL141" s="7">
        <v>100</v>
      </c>
      <c r="FM141" s="7">
        <v>100</v>
      </c>
      <c r="FN141" s="7">
        <v>100</v>
      </c>
      <c r="FO141" s="7">
        <v>100</v>
      </c>
      <c r="FP141" s="7">
        <v>100</v>
      </c>
      <c r="FQ141" s="7">
        <v>100</v>
      </c>
      <c r="FR141" s="7">
        <v>100</v>
      </c>
      <c r="FS141" s="7">
        <v>100</v>
      </c>
      <c r="FT141" s="7">
        <v>100</v>
      </c>
      <c r="FU141" s="7">
        <v>100</v>
      </c>
      <c r="FV141" s="7">
        <v>100</v>
      </c>
      <c r="FW141" s="7">
        <v>100</v>
      </c>
      <c r="FX141" s="7">
        <v>100</v>
      </c>
      <c r="FY141" s="7">
        <v>100</v>
      </c>
      <c r="FZ141" s="7">
        <v>100</v>
      </c>
      <c r="GA141" s="7">
        <v>100</v>
      </c>
      <c r="GB141" s="7">
        <v>100</v>
      </c>
      <c r="GC141" s="7">
        <v>96</v>
      </c>
      <c r="GD141" s="7">
        <v>73</v>
      </c>
      <c r="GE141" s="1"/>
      <c r="GF141" s="7">
        <v>7637203.5</v>
      </c>
      <c r="GG141" s="7">
        <v>7277768.8799999999</v>
      </c>
      <c r="GH141" s="7">
        <v>6805465.04</v>
      </c>
      <c r="GI141" s="7">
        <v>6644445.1500000004</v>
      </c>
      <c r="GJ141" s="7">
        <v>6430790.9199999999</v>
      </c>
      <c r="GK141" s="7">
        <v>6186008.1699999999</v>
      </c>
      <c r="GL141" s="7">
        <v>5839881.54</v>
      </c>
      <c r="GM141" s="7">
        <v>5492997.1799999997</v>
      </c>
      <c r="GN141" s="7">
        <v>5016899.58</v>
      </c>
      <c r="GO141" s="7">
        <v>4550479.71</v>
      </c>
      <c r="GP141" s="7">
        <v>3901735.96</v>
      </c>
      <c r="GQ141" s="7">
        <v>3368547.08</v>
      </c>
      <c r="GR141" s="7">
        <v>2682440.0499999998</v>
      </c>
      <c r="GS141" s="7">
        <v>2157662.71</v>
      </c>
      <c r="GT141" s="7">
        <v>1488024.93</v>
      </c>
      <c r="GU141" s="7">
        <v>1082060.5900000001</v>
      </c>
      <c r="GV141" s="7">
        <v>641738.27</v>
      </c>
      <c r="GW141" s="7">
        <v>403984.35</v>
      </c>
      <c r="GX141" s="7">
        <v>166554.26</v>
      </c>
      <c r="GY141" s="7">
        <v>80203.86</v>
      </c>
      <c r="GZ141" s="7">
        <v>22217.87</v>
      </c>
      <c r="HA141" s="7">
        <v>6362.47</v>
      </c>
      <c r="HB141" s="7">
        <v>34.177083330000002</v>
      </c>
      <c r="HC141" s="7">
        <v>15.219178080000001</v>
      </c>
      <c r="HD141" s="1"/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</v>
      </c>
      <c r="HQ141" s="7">
        <v>0</v>
      </c>
      <c r="HR141" s="1"/>
      <c r="HS141" s="4" t="s">
        <v>43</v>
      </c>
      <c r="HT141" s="7">
        <v>90.853031110000003</v>
      </c>
      <c r="HU141" s="7">
        <v>8278.3204000000005</v>
      </c>
      <c r="HV141" s="1"/>
      <c r="HW141" s="7">
        <v>8.8143778000000008</v>
      </c>
      <c r="HX141" s="7">
        <v>441.5649904</v>
      </c>
      <c r="HY141" s="7">
        <v>9.0175443200000007</v>
      </c>
      <c r="HZ141" s="7">
        <v>463.4064515</v>
      </c>
      <c r="IA141" s="7">
        <v>9.0712457799999999</v>
      </c>
      <c r="IB141" s="7">
        <v>469.73738070000002</v>
      </c>
      <c r="IC141" s="7">
        <v>9.09375891</v>
      </c>
      <c r="ID141" s="7">
        <v>472.86193070000002</v>
      </c>
      <c r="IE141" s="7">
        <v>9.0895764700000008</v>
      </c>
      <c r="IF141" s="7">
        <v>475.20341530000002</v>
      </c>
      <c r="IG141" s="7">
        <v>9.1128099299999992</v>
      </c>
      <c r="IH141" s="7">
        <v>477.37072230000001</v>
      </c>
      <c r="II141" s="7">
        <v>9.1362275499999992</v>
      </c>
      <c r="IJ141" s="7">
        <v>479.69848990000003</v>
      </c>
      <c r="IK141" s="7">
        <v>9.1473464300000007</v>
      </c>
      <c r="IL141" s="7">
        <v>481.95627510000003</v>
      </c>
      <c r="IM141" s="7">
        <v>9.1751491000000005</v>
      </c>
      <c r="IN141" s="7">
        <v>484.60625820000001</v>
      </c>
      <c r="IO141" s="7">
        <v>0</v>
      </c>
      <c r="IP141" s="7">
        <v>0</v>
      </c>
      <c r="IS141" s="3">
        <f t="shared" si="315"/>
        <v>3.2482576694214879E-2</v>
      </c>
      <c r="IT141">
        <f t="shared" si="316"/>
        <v>4840000</v>
      </c>
      <c r="IV141" s="3">
        <f t="shared" si="324"/>
        <v>2.1331864546481935E-2</v>
      </c>
      <c r="IW141" s="3">
        <f t="shared" si="325"/>
        <v>4.3633288841947823E-2</v>
      </c>
      <c r="IY141" s="3">
        <f t="shared" si="298"/>
        <v>1</v>
      </c>
      <c r="IZ141" s="3">
        <f t="shared" si="298"/>
        <v>1</v>
      </c>
      <c r="JA141" s="3">
        <f t="shared" si="298"/>
        <v>1</v>
      </c>
      <c r="JB141" s="3">
        <f t="shared" si="298"/>
        <v>1</v>
      </c>
      <c r="JC141" s="3">
        <f t="shared" si="298"/>
        <v>1</v>
      </c>
      <c r="JD141" s="3">
        <f t="shared" si="298"/>
        <v>1</v>
      </c>
      <c r="JE141" s="3">
        <f t="shared" si="298"/>
        <v>1</v>
      </c>
      <c r="JF141" s="3">
        <f t="shared" si="298"/>
        <v>1</v>
      </c>
      <c r="JG141" s="3">
        <f t="shared" si="298"/>
        <v>1</v>
      </c>
      <c r="JH141" s="3">
        <f t="shared" si="299"/>
        <v>1</v>
      </c>
      <c r="JI141" s="3">
        <f t="shared" si="299"/>
        <v>1</v>
      </c>
      <c r="JJ141" s="3">
        <f t="shared" si="299"/>
        <v>1</v>
      </c>
      <c r="JK141" s="3">
        <f t="shared" si="299"/>
        <v>1</v>
      </c>
      <c r="JL141" s="3">
        <f t="shared" si="299"/>
        <v>1</v>
      </c>
      <c r="JM141" s="3">
        <f t="shared" si="299"/>
        <v>1</v>
      </c>
      <c r="JN141" s="3">
        <f t="shared" si="299"/>
        <v>1</v>
      </c>
      <c r="JO141" s="3">
        <f t="shared" si="299"/>
        <v>1</v>
      </c>
      <c r="JP141" s="3">
        <f t="shared" si="299"/>
        <v>1</v>
      </c>
      <c r="JQ141" s="3">
        <f t="shared" si="299"/>
        <v>1</v>
      </c>
      <c r="JR141" s="3">
        <f t="shared" si="299"/>
        <v>1</v>
      </c>
      <c r="JS141" s="3">
        <f t="shared" si="299"/>
        <v>1</v>
      </c>
      <c r="JT141" s="3">
        <f t="shared" si="299"/>
        <v>1</v>
      </c>
      <c r="JU141" s="3">
        <f t="shared" si="299"/>
        <v>0.96</v>
      </c>
      <c r="JV141" s="3">
        <f t="shared" si="299"/>
        <v>0.73</v>
      </c>
      <c r="JW141" s="14">
        <f t="shared" si="317"/>
        <v>1.0843205450777884</v>
      </c>
      <c r="JX141" s="1">
        <f t="shared" si="300"/>
        <v>90.853031110000003</v>
      </c>
      <c r="JY141" s="1">
        <f t="shared" si="301"/>
        <v>24.04713812537193</v>
      </c>
      <c r="JZ141" s="11">
        <f t="shared" si="318"/>
        <v>89.538815888387987</v>
      </c>
      <c r="KA141" s="11">
        <f t="shared" si="319"/>
        <v>92.16724633161202</v>
      </c>
      <c r="KB141" s="3">
        <f t="shared" si="320"/>
        <v>1.053397833981035</v>
      </c>
      <c r="KC141" s="3">
        <f t="shared" si="302"/>
        <v>1.0688591895294117</v>
      </c>
      <c r="KD141" s="3">
        <v>17</v>
      </c>
      <c r="KE141" s="3">
        <f t="shared" si="321"/>
        <v>449247.26470588235</v>
      </c>
      <c r="KF141" s="3">
        <f t="shared" si="321"/>
        <v>428104.05176470586</v>
      </c>
      <c r="KG141" s="3">
        <f t="shared" si="321"/>
        <v>400321.4729411765</v>
      </c>
      <c r="KH141" s="3">
        <f t="shared" si="321"/>
        <v>390849.71470588236</v>
      </c>
      <c r="KI141" s="3">
        <f t="shared" si="321"/>
        <v>378281.81882352941</v>
      </c>
      <c r="KJ141" s="3">
        <f t="shared" si="321"/>
        <v>363882.83352941176</v>
      </c>
      <c r="KK141" s="3">
        <f t="shared" si="321"/>
        <v>343522.44352941174</v>
      </c>
      <c r="KL141" s="3">
        <f t="shared" si="321"/>
        <v>323117.48117647058</v>
      </c>
      <c r="KM141" s="3">
        <f t="shared" si="321"/>
        <v>295111.74</v>
      </c>
      <c r="KN141" s="3">
        <f t="shared" si="321"/>
        <v>267675.2770588235</v>
      </c>
      <c r="KO141" s="3">
        <f t="shared" si="321"/>
        <v>229513.88</v>
      </c>
      <c r="KP141" s="3">
        <f t="shared" si="321"/>
        <v>198149.82823529412</v>
      </c>
      <c r="KQ141" s="3">
        <f t="shared" si="321"/>
        <v>157790.59117647057</v>
      </c>
      <c r="KR141" s="3">
        <f t="shared" si="321"/>
        <v>126921.33588235294</v>
      </c>
      <c r="KS141" s="3">
        <f t="shared" si="321"/>
        <v>87530.87823529412</v>
      </c>
      <c r="KT141" s="3">
        <f t="shared" si="321"/>
        <v>63650.622941176473</v>
      </c>
      <c r="KU141" s="3">
        <f t="shared" si="326"/>
        <v>37749.31</v>
      </c>
      <c r="KV141" s="3">
        <f t="shared" si="304"/>
        <v>23763.785294117646</v>
      </c>
      <c r="KW141" s="3">
        <f t="shared" si="304"/>
        <v>9797.309411764707</v>
      </c>
      <c r="KX141" s="3">
        <f t="shared" si="304"/>
        <v>4717.8741176470585</v>
      </c>
      <c r="KY141" s="3">
        <f t="shared" si="304"/>
        <v>1306.9335294117645</v>
      </c>
      <c r="KZ141" s="3">
        <f t="shared" si="304"/>
        <v>374.26294117647058</v>
      </c>
      <c r="LA141" s="3">
        <f t="shared" si="304"/>
        <v>2.0104166664705883</v>
      </c>
      <c r="LB141" s="3">
        <f t="shared" si="304"/>
        <v>0.8952457694117647</v>
      </c>
    </row>
    <row r="142" spans="1:314">
      <c r="A142" s="7">
        <v>90</v>
      </c>
      <c r="B142" s="7">
        <v>899910</v>
      </c>
      <c r="C142" s="7">
        <v>809838008100</v>
      </c>
      <c r="D142" s="11">
        <f t="shared" si="305"/>
        <v>0</v>
      </c>
      <c r="E142" s="11">
        <f t="shared" si="306"/>
        <v>0.99990000000000001</v>
      </c>
      <c r="F142" s="11">
        <f t="shared" si="307"/>
        <v>899910</v>
      </c>
      <c r="G142" s="11">
        <f t="shared" si="308"/>
        <v>899910</v>
      </c>
      <c r="H142" s="11">
        <f t="shared" si="309"/>
        <v>0.99990000000000001</v>
      </c>
      <c r="I142" s="11">
        <f t="shared" si="310"/>
        <v>0.99990000000000001</v>
      </c>
      <c r="J142" s="1"/>
      <c r="K142" s="7">
        <v>10000</v>
      </c>
      <c r="L142" s="7">
        <v>100000000</v>
      </c>
      <c r="M142" s="1"/>
      <c r="N142" s="7">
        <v>49341.06</v>
      </c>
      <c r="O142" s="7">
        <v>55313.64</v>
      </c>
      <c r="P142" s="7">
        <v>0</v>
      </c>
      <c r="Q142" s="7">
        <v>0</v>
      </c>
      <c r="R142" s="11">
        <f t="shared" si="311"/>
        <v>0</v>
      </c>
      <c r="S142" s="11">
        <f t="shared" si="322"/>
        <v>0</v>
      </c>
      <c r="T142" s="11">
        <f t="shared" si="323"/>
        <v>0</v>
      </c>
      <c r="U142" s="1"/>
      <c r="V142" s="1"/>
      <c r="W142" s="5">
        <v>0</v>
      </c>
      <c r="X142" s="5">
        <f t="shared" si="294"/>
        <v>0</v>
      </c>
      <c r="Y142" s="5">
        <f t="shared" si="295"/>
        <v>5.1701166666666673E-2</v>
      </c>
      <c r="Z142" s="5">
        <v>0</v>
      </c>
      <c r="AA142" s="5">
        <v>0</v>
      </c>
      <c r="AB142" s="1"/>
      <c r="AC142" s="5">
        <v>46531.05</v>
      </c>
      <c r="AD142" s="1"/>
      <c r="AE142" s="1"/>
      <c r="AF142" s="5">
        <v>2.6056366899999999</v>
      </c>
      <c r="AG142" s="12">
        <v>1.0381944444444445E-3</v>
      </c>
      <c r="AH142" s="5">
        <v>1</v>
      </c>
      <c r="AI142" s="5">
        <v>1</v>
      </c>
      <c r="AJ142" s="5">
        <v>1.01</v>
      </c>
      <c r="AK142" s="5">
        <v>1.03</v>
      </c>
      <c r="AL142" s="5">
        <v>1.1399999999999999</v>
      </c>
      <c r="AM142" s="5">
        <v>1.42</v>
      </c>
      <c r="AN142" s="5">
        <v>1.22</v>
      </c>
      <c r="AO142" s="5">
        <v>1.68</v>
      </c>
      <c r="AP142" s="5">
        <v>1.37</v>
      </c>
      <c r="AQ142" s="5">
        <v>2.25</v>
      </c>
      <c r="AR142" s="5">
        <v>1.59</v>
      </c>
      <c r="AS142" s="5">
        <v>3.03</v>
      </c>
      <c r="AT142" s="5">
        <v>1.83</v>
      </c>
      <c r="AU142" s="5">
        <v>4.1500000000000004</v>
      </c>
      <c r="AV142" s="5">
        <v>2.0099999999999998</v>
      </c>
      <c r="AW142" s="5">
        <v>5.17</v>
      </c>
      <c r="AX142" s="5">
        <v>2.48</v>
      </c>
      <c r="AY142" s="5">
        <v>7.96</v>
      </c>
      <c r="AZ142" s="5">
        <v>2.92</v>
      </c>
      <c r="BA142" s="5">
        <v>10.94</v>
      </c>
      <c r="BB142" s="5">
        <v>3.72</v>
      </c>
      <c r="BC142" s="5">
        <v>17.239999999999998</v>
      </c>
      <c r="BD142" s="5">
        <v>4.43</v>
      </c>
      <c r="BE142" s="5">
        <v>24.11</v>
      </c>
      <c r="BF142" s="5">
        <v>5.7</v>
      </c>
      <c r="BG142" s="5">
        <v>45.14</v>
      </c>
      <c r="BH142" s="5">
        <v>7.31</v>
      </c>
      <c r="BI142" s="5">
        <v>74.91</v>
      </c>
      <c r="BJ142" s="5">
        <v>11.59</v>
      </c>
      <c r="BK142" s="5">
        <v>187.61</v>
      </c>
      <c r="BL142" s="5">
        <v>14.67</v>
      </c>
      <c r="BM142" s="7">
        <v>284.19</v>
      </c>
      <c r="BN142" s="7">
        <v>21.74</v>
      </c>
      <c r="BO142" s="7">
        <v>625.78</v>
      </c>
      <c r="BP142" s="7">
        <v>30.33</v>
      </c>
      <c r="BQ142" s="7">
        <v>1191.5899999999999</v>
      </c>
      <c r="BR142" s="7">
        <v>53.93</v>
      </c>
      <c r="BS142" s="7">
        <v>3559.05</v>
      </c>
      <c r="BT142" s="7">
        <v>75.22</v>
      </c>
      <c r="BU142" s="7">
        <v>6606.9</v>
      </c>
      <c r="BV142" s="7">
        <v>130.52000000000001</v>
      </c>
      <c r="BW142" s="7">
        <v>19076.02</v>
      </c>
      <c r="BX142" s="7">
        <v>175.11</v>
      </c>
      <c r="BY142" s="7">
        <v>34478.910000000003</v>
      </c>
      <c r="BZ142" s="7">
        <v>1052.8686869999999</v>
      </c>
      <c r="CA142" s="7">
        <v>2900227.7579999999</v>
      </c>
      <c r="CB142" s="7">
        <v>1440.76</v>
      </c>
      <c r="CC142" s="7">
        <v>5369665.3729999997</v>
      </c>
      <c r="CD142" s="1"/>
      <c r="CE142" s="1"/>
      <c r="CF142" s="1"/>
      <c r="CG142" s="1"/>
      <c r="CH142" s="7">
        <v>2.2200000000000002</v>
      </c>
      <c r="CI142" s="7">
        <v>7.1</v>
      </c>
      <c r="CJ142" s="7">
        <v>23.78</v>
      </c>
      <c r="CK142" s="7">
        <v>1033.1199999999999</v>
      </c>
      <c r="CL142" s="7">
        <v>50.07</v>
      </c>
      <c r="CM142" s="7">
        <v>3826.65</v>
      </c>
      <c r="CN142" s="7">
        <v>57.51</v>
      </c>
      <c r="CO142" s="7">
        <v>5221.1899999999996</v>
      </c>
      <c r="CP142" s="7">
        <v>72.45</v>
      </c>
      <c r="CQ142" s="7">
        <v>8387.39</v>
      </c>
      <c r="CR142" s="7">
        <v>92.44</v>
      </c>
      <c r="CS142" s="7">
        <v>12376.9</v>
      </c>
      <c r="CT142" s="7">
        <v>115.9</v>
      </c>
      <c r="CU142" s="7">
        <v>19647.7</v>
      </c>
      <c r="CV142" s="7">
        <v>131.87</v>
      </c>
      <c r="CW142" s="7">
        <v>26213.93</v>
      </c>
      <c r="CX142" s="7">
        <v>176.44</v>
      </c>
      <c r="CY142" s="7">
        <v>46485.54</v>
      </c>
      <c r="CZ142" s="7">
        <v>214.63</v>
      </c>
      <c r="DA142" s="7">
        <v>66366.63</v>
      </c>
      <c r="DB142" s="7">
        <v>288.83999999999997</v>
      </c>
      <c r="DC142" s="7">
        <v>110419.22</v>
      </c>
      <c r="DD142" s="7">
        <v>351.68</v>
      </c>
      <c r="DE142" s="7">
        <v>159729.35999999999</v>
      </c>
      <c r="DF142" s="7">
        <v>470.81</v>
      </c>
      <c r="DG142" s="7">
        <v>326985.43</v>
      </c>
      <c r="DH142" s="7">
        <v>618.04</v>
      </c>
      <c r="DI142" s="7">
        <v>560959.02</v>
      </c>
      <c r="DJ142" s="7">
        <v>993.56</v>
      </c>
      <c r="DK142" s="7">
        <v>1423532.1</v>
      </c>
      <c r="DL142" s="7">
        <v>1273.17</v>
      </c>
      <c r="DM142" s="7">
        <v>2177865.41</v>
      </c>
      <c r="DN142" s="7">
        <v>1911.71</v>
      </c>
      <c r="DO142" s="7">
        <v>4904024.17</v>
      </c>
      <c r="DP142" s="7">
        <v>2684.62</v>
      </c>
      <c r="DQ142" s="7">
        <v>9413129.2599999998</v>
      </c>
      <c r="DR142" s="7">
        <v>4808.08</v>
      </c>
      <c r="DS142" s="7">
        <v>28388744.260000002</v>
      </c>
      <c r="DT142" s="7">
        <v>6727.38</v>
      </c>
      <c r="DU142" s="7">
        <v>52948384.020000003</v>
      </c>
      <c r="DV142" s="7">
        <v>11705.92</v>
      </c>
      <c r="DW142" s="7">
        <v>153566029.40000001</v>
      </c>
      <c r="DX142" s="7">
        <v>15717.5</v>
      </c>
      <c r="DY142" s="7">
        <v>277893458.5</v>
      </c>
      <c r="DZ142" s="7">
        <v>94715.868690000003</v>
      </c>
      <c r="EA142" s="7">
        <v>23482802281</v>
      </c>
      <c r="EB142" s="7">
        <v>129622.6667</v>
      </c>
      <c r="EC142" s="7">
        <v>43482025350</v>
      </c>
      <c r="ED142" s="11">
        <f t="shared" si="312"/>
        <v>26679989627.580711</v>
      </c>
      <c r="EE142" s="11">
        <f t="shared" si="313"/>
        <v>79075.479834506259</v>
      </c>
      <c r="EF142" s="11">
        <f t="shared" si="314"/>
        <v>180169.85356549374</v>
      </c>
      <c r="EG142" s="1"/>
      <c r="EH142" s="7">
        <v>72.481939999999994</v>
      </c>
      <c r="EI142" s="7">
        <v>91.704920000000001</v>
      </c>
      <c r="EJ142" s="7">
        <v>97.085729999999998</v>
      </c>
      <c r="EK142" s="7">
        <v>98.04365</v>
      </c>
      <c r="EL142" s="7">
        <v>99.197649999999996</v>
      </c>
      <c r="EM142" s="7">
        <v>100.34162999999999</v>
      </c>
      <c r="EN142" s="7">
        <v>101.49825</v>
      </c>
      <c r="EO142" s="7">
        <v>102.23502000000001</v>
      </c>
      <c r="EP142" s="7">
        <v>103.82298</v>
      </c>
      <c r="EQ142" s="7">
        <v>104.52578</v>
      </c>
      <c r="ER142" s="7">
        <v>105.69476</v>
      </c>
      <c r="ES142" s="7">
        <v>106.70058</v>
      </c>
      <c r="ET142" s="7">
        <v>107.60545</v>
      </c>
      <c r="EU142" s="7">
        <v>108.33410000000001</v>
      </c>
      <c r="EV142" s="7">
        <v>109.76364</v>
      </c>
      <c r="EW142" s="7">
        <v>110.64660000000001</v>
      </c>
      <c r="EX142" s="7">
        <v>111.6944</v>
      </c>
      <c r="EY142" s="7">
        <v>112.42765</v>
      </c>
      <c r="EZ142" s="7">
        <v>113.88285</v>
      </c>
      <c r="FA142" s="7">
        <v>114.82956</v>
      </c>
      <c r="FB142" s="7">
        <v>116.10256</v>
      </c>
      <c r="FC142" s="7">
        <v>116.90855000000001</v>
      </c>
      <c r="FD142" s="7">
        <v>117.829404</v>
      </c>
      <c r="FE142" s="7">
        <v>117.834</v>
      </c>
      <c r="FF142" s="1"/>
      <c r="FG142" s="7">
        <v>100</v>
      </c>
      <c r="FH142" s="7">
        <v>100</v>
      </c>
      <c r="FI142" s="7">
        <v>100</v>
      </c>
      <c r="FJ142" s="7">
        <v>100</v>
      </c>
      <c r="FK142" s="7">
        <v>100</v>
      </c>
      <c r="FL142" s="7">
        <v>100</v>
      </c>
      <c r="FM142" s="7">
        <v>100</v>
      </c>
      <c r="FN142" s="7">
        <v>100</v>
      </c>
      <c r="FO142" s="7">
        <v>100</v>
      </c>
      <c r="FP142" s="7">
        <v>100</v>
      </c>
      <c r="FQ142" s="7">
        <v>100</v>
      </c>
      <c r="FR142" s="7">
        <v>100</v>
      </c>
      <c r="FS142" s="7">
        <v>100</v>
      </c>
      <c r="FT142" s="7">
        <v>100</v>
      </c>
      <c r="FU142" s="7">
        <v>100</v>
      </c>
      <c r="FV142" s="7">
        <v>100</v>
      </c>
      <c r="FW142" s="7">
        <v>100</v>
      </c>
      <c r="FX142" s="7">
        <v>100</v>
      </c>
      <c r="FY142" s="7">
        <v>100</v>
      </c>
      <c r="FZ142" s="7">
        <v>100</v>
      </c>
      <c r="GA142" s="7">
        <v>100</v>
      </c>
      <c r="GB142" s="7">
        <v>100</v>
      </c>
      <c r="GC142" s="7">
        <v>99</v>
      </c>
      <c r="GD142" s="7">
        <v>75</v>
      </c>
      <c r="GE142" s="1"/>
      <c r="GF142" s="7">
        <v>8536166.0700000003</v>
      </c>
      <c r="GG142" s="7">
        <v>8148274.8300000001</v>
      </c>
      <c r="GH142" s="7">
        <v>7633117.3200000003</v>
      </c>
      <c r="GI142" s="7">
        <v>7455527.7000000002</v>
      </c>
      <c r="GJ142" s="7">
        <v>7218508.0199999996</v>
      </c>
      <c r="GK142" s="7">
        <v>6946212.0499999998</v>
      </c>
      <c r="GL142" s="7">
        <v>6559352.5999999996</v>
      </c>
      <c r="GM142" s="7">
        <v>6170486.25</v>
      </c>
      <c r="GN142" s="7">
        <v>5634794.0700000003</v>
      </c>
      <c r="GO142" s="7">
        <v>5110099.45</v>
      </c>
      <c r="GP142" s="7">
        <v>4379039.95</v>
      </c>
      <c r="GQ142" s="7">
        <v>3778433.9</v>
      </c>
      <c r="GR142" s="7">
        <v>3005210.22</v>
      </c>
      <c r="GS142" s="7">
        <v>2414972.92</v>
      </c>
      <c r="GT142" s="7">
        <v>1662470.48</v>
      </c>
      <c r="GU142" s="7">
        <v>1207285.73</v>
      </c>
      <c r="GV142" s="7">
        <v>714496.33</v>
      </c>
      <c r="GW142" s="7">
        <v>449042.33</v>
      </c>
      <c r="GX142" s="7">
        <v>184522.28</v>
      </c>
      <c r="GY142" s="7">
        <v>88678.69</v>
      </c>
      <c r="GZ142" s="7">
        <v>24497.56</v>
      </c>
      <c r="HA142" s="7">
        <v>7000.11</v>
      </c>
      <c r="HB142" s="7">
        <v>36.232323229999999</v>
      </c>
      <c r="HC142" s="7">
        <v>16.28</v>
      </c>
      <c r="HD142" s="1"/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1"/>
      <c r="HS142" s="4" t="s">
        <v>42</v>
      </c>
      <c r="HT142" s="7">
        <v>89.897325949999995</v>
      </c>
      <c r="HU142" s="7">
        <v>8081.561901</v>
      </c>
      <c r="HV142" s="1"/>
      <c r="HW142" s="7">
        <v>8.7099859300000002</v>
      </c>
      <c r="HX142" s="7">
        <v>517.42920279999998</v>
      </c>
      <c r="HY142" s="7">
        <v>8.9166557999999991</v>
      </c>
      <c r="HZ142" s="7">
        <v>542.91384630000005</v>
      </c>
      <c r="IA142" s="7">
        <v>8.9655489500000005</v>
      </c>
      <c r="IB142" s="7">
        <v>550.11947009999994</v>
      </c>
      <c r="IC142" s="7">
        <v>8.9969524599999993</v>
      </c>
      <c r="ID142" s="7">
        <v>553.8085476</v>
      </c>
      <c r="IE142" s="7">
        <v>9.0139740800000006</v>
      </c>
      <c r="IF142" s="7">
        <v>556.45682980000004</v>
      </c>
      <c r="IG142" s="7">
        <v>9.0277259999999995</v>
      </c>
      <c r="IH142" s="7">
        <v>558.87236519999999</v>
      </c>
      <c r="II142" s="7">
        <v>9.0484988899999994</v>
      </c>
      <c r="IJ142" s="7">
        <v>561.5761066</v>
      </c>
      <c r="IK142" s="7">
        <v>9.0745873199999991</v>
      </c>
      <c r="IL142" s="7">
        <v>564.3066652</v>
      </c>
      <c r="IM142" s="7">
        <v>9.0567810600000005</v>
      </c>
      <c r="IN142" s="7">
        <v>566.63355149999995</v>
      </c>
      <c r="IO142" s="7">
        <v>0</v>
      </c>
      <c r="IP142" s="7">
        <v>0</v>
      </c>
      <c r="IS142" s="3">
        <f t="shared" si="315"/>
        <v>2.678154270661157E-2</v>
      </c>
      <c r="IT142">
        <f t="shared" si="316"/>
        <v>4840000</v>
      </c>
      <c r="IV142" s="3">
        <f t="shared" si="324"/>
        <v>1.6337909056716168E-2</v>
      </c>
      <c r="IW142" s="3">
        <f t="shared" si="325"/>
        <v>3.7225176356506968E-2</v>
      </c>
      <c r="IY142" s="3">
        <f t="shared" si="298"/>
        <v>1</v>
      </c>
      <c r="IZ142" s="3">
        <f t="shared" si="298"/>
        <v>1</v>
      </c>
      <c r="JA142" s="3">
        <f t="shared" si="298"/>
        <v>1</v>
      </c>
      <c r="JB142" s="3">
        <f t="shared" si="298"/>
        <v>1</v>
      </c>
      <c r="JC142" s="3">
        <f t="shared" si="298"/>
        <v>1</v>
      </c>
      <c r="JD142" s="3">
        <f t="shared" si="298"/>
        <v>1</v>
      </c>
      <c r="JE142" s="3">
        <f t="shared" si="298"/>
        <v>1</v>
      </c>
      <c r="JF142" s="3">
        <f t="shared" si="298"/>
        <v>1</v>
      </c>
      <c r="JG142" s="3">
        <f t="shared" si="298"/>
        <v>1</v>
      </c>
      <c r="JH142" s="3">
        <f t="shared" si="298"/>
        <v>1</v>
      </c>
      <c r="JI142" s="3">
        <f t="shared" si="298"/>
        <v>1</v>
      </c>
      <c r="JJ142" s="3">
        <f t="shared" si="298"/>
        <v>1</v>
      </c>
      <c r="JK142" s="3">
        <f t="shared" si="298"/>
        <v>1</v>
      </c>
      <c r="JL142" s="3">
        <f t="shared" si="298"/>
        <v>1</v>
      </c>
      <c r="JM142" s="3">
        <f t="shared" si="298"/>
        <v>1</v>
      </c>
      <c r="JN142" s="3">
        <f t="shared" si="298"/>
        <v>1</v>
      </c>
      <c r="JO142" s="3">
        <f t="shared" ref="JO142:JV144" si="327">FW142/100</f>
        <v>1</v>
      </c>
      <c r="JP142" s="3">
        <f t="shared" si="327"/>
        <v>1</v>
      </c>
      <c r="JQ142" s="3">
        <f t="shared" si="327"/>
        <v>1</v>
      </c>
      <c r="JR142" s="3">
        <f t="shared" si="327"/>
        <v>1</v>
      </c>
      <c r="JS142" s="3">
        <f t="shared" si="327"/>
        <v>1</v>
      </c>
      <c r="JT142" s="3">
        <f t="shared" si="327"/>
        <v>1</v>
      </c>
      <c r="JU142" s="3">
        <f t="shared" si="327"/>
        <v>0.99</v>
      </c>
      <c r="JV142" s="3">
        <f t="shared" si="327"/>
        <v>0.75</v>
      </c>
      <c r="JW142" s="14">
        <f t="shared" si="317"/>
        <v>0.9993975544989534</v>
      </c>
      <c r="JX142" s="1">
        <f t="shared" si="300"/>
        <v>89.897325949999995</v>
      </c>
      <c r="JY142" s="1">
        <f t="shared" si="301"/>
        <v>3.2688039457752893E-2</v>
      </c>
      <c r="JZ142" s="11">
        <f t="shared" si="318"/>
        <v>89.848871995094186</v>
      </c>
      <c r="KA142" s="11">
        <f t="shared" si="319"/>
        <v>89.945779904905805</v>
      </c>
      <c r="KB142" s="3">
        <f t="shared" si="320"/>
        <v>0.99832079994549094</v>
      </c>
      <c r="KC142" s="3">
        <f t="shared" si="302"/>
        <v>0.99885917722222217</v>
      </c>
      <c r="KD142" s="3">
        <v>18</v>
      </c>
      <c r="KE142" s="3">
        <f t="shared" si="321"/>
        <v>474231.44833333336</v>
      </c>
      <c r="KF142" s="3">
        <f t="shared" si="321"/>
        <v>452681.935</v>
      </c>
      <c r="KG142" s="3">
        <f t="shared" si="321"/>
        <v>424062.07333333336</v>
      </c>
      <c r="KH142" s="3">
        <f t="shared" si="321"/>
        <v>414195.98333333334</v>
      </c>
      <c r="KI142" s="3">
        <f t="shared" si="321"/>
        <v>401028.22333333333</v>
      </c>
      <c r="KJ142" s="3">
        <f t="shared" si="321"/>
        <v>385900.66944444441</v>
      </c>
      <c r="KK142" s="3">
        <f t="shared" si="321"/>
        <v>364408.47777777776</v>
      </c>
      <c r="KL142" s="3">
        <f t="shared" si="321"/>
        <v>342804.79166666669</v>
      </c>
      <c r="KM142" s="3">
        <f t="shared" si="321"/>
        <v>313044.11499999999</v>
      </c>
      <c r="KN142" s="3">
        <f t="shared" si="321"/>
        <v>283894.4138888889</v>
      </c>
      <c r="KO142" s="3">
        <f t="shared" si="321"/>
        <v>243279.99722222224</v>
      </c>
      <c r="KP142" s="3">
        <f t="shared" si="321"/>
        <v>209912.99444444443</v>
      </c>
      <c r="KQ142" s="3">
        <f t="shared" si="321"/>
        <v>166956.12333333335</v>
      </c>
      <c r="KR142" s="3">
        <f t="shared" si="321"/>
        <v>134165.16222222222</v>
      </c>
      <c r="KS142" s="3">
        <f t="shared" si="321"/>
        <v>92359.47111111111</v>
      </c>
      <c r="KT142" s="3">
        <f t="shared" si="321"/>
        <v>67071.429444444439</v>
      </c>
      <c r="KU142" s="3">
        <f t="shared" si="326"/>
        <v>39694.240555555552</v>
      </c>
      <c r="KV142" s="3">
        <f t="shared" si="304"/>
        <v>24946.796111111111</v>
      </c>
      <c r="KW142" s="3">
        <f t="shared" si="304"/>
        <v>10251.237777777778</v>
      </c>
      <c r="KX142" s="3">
        <f t="shared" si="304"/>
        <v>4926.5938888888886</v>
      </c>
      <c r="KY142" s="3">
        <f t="shared" si="304"/>
        <v>1360.9755555555557</v>
      </c>
      <c r="KZ142" s="3">
        <f t="shared" si="304"/>
        <v>388.89499999999998</v>
      </c>
      <c r="LA142" s="3">
        <f t="shared" si="304"/>
        <v>2.012906846111111</v>
      </c>
      <c r="LB142" s="3">
        <f t="shared" si="304"/>
        <v>0.9044444444444445</v>
      </c>
    </row>
    <row r="143" spans="1:314">
      <c r="A143" s="7">
        <v>95</v>
      </c>
      <c r="B143" s="7">
        <v>949905</v>
      </c>
      <c r="C143" s="7">
        <v>902319509025</v>
      </c>
      <c r="D143" s="11">
        <f t="shared" si="305"/>
        <v>0</v>
      </c>
      <c r="E143" s="11">
        <f t="shared" si="306"/>
        <v>0.99990000000000001</v>
      </c>
      <c r="F143" s="11">
        <f t="shared" si="307"/>
        <v>949905</v>
      </c>
      <c r="G143" s="11">
        <f t="shared" si="308"/>
        <v>949905</v>
      </c>
      <c r="H143" s="11">
        <f t="shared" si="309"/>
        <v>0.99990000000000001</v>
      </c>
      <c r="I143" s="11">
        <f t="shared" si="310"/>
        <v>0.99990000000000001</v>
      </c>
      <c r="J143" s="1"/>
      <c r="K143" s="7">
        <v>10000</v>
      </c>
      <c r="L143" s="7">
        <v>100000000</v>
      </c>
      <c r="M143" s="1"/>
      <c r="N143" s="7">
        <v>51542.47</v>
      </c>
      <c r="O143" s="7">
        <v>57705.83</v>
      </c>
      <c r="P143" s="7">
        <v>0</v>
      </c>
      <c r="Q143" s="7">
        <v>0</v>
      </c>
      <c r="R143" s="11">
        <f t="shared" si="311"/>
        <v>0</v>
      </c>
      <c r="S143" s="11">
        <f t="shared" si="322"/>
        <v>0</v>
      </c>
      <c r="T143" s="11">
        <f t="shared" si="323"/>
        <v>0</v>
      </c>
      <c r="U143" s="1"/>
      <c r="V143" s="1"/>
      <c r="W143" s="5">
        <v>0</v>
      </c>
      <c r="X143" s="5">
        <f t="shared" si="294"/>
        <v>0</v>
      </c>
      <c r="Y143" s="5">
        <f t="shared" si="295"/>
        <v>5.1203747368421051E-2</v>
      </c>
      <c r="Z143" s="5">
        <v>0</v>
      </c>
      <c r="AA143" s="5">
        <v>0</v>
      </c>
      <c r="AB143" s="1"/>
      <c r="AC143" s="5">
        <v>48643.56</v>
      </c>
      <c r="AD143" s="1"/>
      <c r="AE143" s="1"/>
      <c r="AF143" s="5">
        <v>2.5858803199999998</v>
      </c>
      <c r="AG143" s="12">
        <v>1.0972222222222223E-3</v>
      </c>
      <c r="AH143" s="5">
        <v>1</v>
      </c>
      <c r="AI143" s="5">
        <v>1</v>
      </c>
      <c r="AJ143" s="5">
        <v>1.01</v>
      </c>
      <c r="AK143" s="5">
        <v>1.03</v>
      </c>
      <c r="AL143" s="5">
        <v>1.2</v>
      </c>
      <c r="AM143" s="5">
        <v>1.64</v>
      </c>
      <c r="AN143" s="5">
        <v>1.36</v>
      </c>
      <c r="AO143" s="5">
        <v>2.14</v>
      </c>
      <c r="AP143" s="5">
        <v>1.4</v>
      </c>
      <c r="AQ143" s="5">
        <v>2.2599999999999998</v>
      </c>
      <c r="AR143" s="5">
        <v>1.5</v>
      </c>
      <c r="AS143" s="5">
        <v>2.64</v>
      </c>
      <c r="AT143" s="5">
        <v>1.77</v>
      </c>
      <c r="AU143" s="5">
        <v>3.79</v>
      </c>
      <c r="AV143" s="5">
        <v>1.99</v>
      </c>
      <c r="AW143" s="5">
        <v>4.8499999999999996</v>
      </c>
      <c r="AX143" s="5">
        <v>2.6</v>
      </c>
      <c r="AY143" s="5">
        <v>9.3000000000000007</v>
      </c>
      <c r="AZ143" s="5">
        <v>3.21</v>
      </c>
      <c r="BA143" s="5">
        <v>14.53</v>
      </c>
      <c r="BB143" s="5">
        <v>4.01</v>
      </c>
      <c r="BC143" s="5">
        <v>23.61</v>
      </c>
      <c r="BD143" s="5">
        <v>4.79</v>
      </c>
      <c r="BE143" s="5">
        <v>32.369999999999997</v>
      </c>
      <c r="BF143" s="5">
        <v>6.24</v>
      </c>
      <c r="BG143" s="5">
        <v>56.54</v>
      </c>
      <c r="BH143" s="5">
        <v>7.71</v>
      </c>
      <c r="BI143" s="5">
        <v>79.95</v>
      </c>
      <c r="BJ143" s="5">
        <v>10.88</v>
      </c>
      <c r="BK143" s="5">
        <v>156.02000000000001</v>
      </c>
      <c r="BL143" s="5">
        <v>14.66</v>
      </c>
      <c r="BM143" s="7">
        <v>286.14</v>
      </c>
      <c r="BN143" s="7">
        <v>23.61</v>
      </c>
      <c r="BO143" s="7">
        <v>733.19</v>
      </c>
      <c r="BP143" s="7">
        <v>29.65</v>
      </c>
      <c r="BQ143" s="7">
        <v>1145.05</v>
      </c>
      <c r="BR143" s="7">
        <v>51.53</v>
      </c>
      <c r="BS143" s="7">
        <v>3418.81</v>
      </c>
      <c r="BT143" s="7">
        <v>73.78</v>
      </c>
      <c r="BU143" s="7">
        <v>6676.64</v>
      </c>
      <c r="BV143" s="7">
        <v>116.64</v>
      </c>
      <c r="BW143" s="7">
        <v>15787.98</v>
      </c>
      <c r="BX143" s="7">
        <v>167.43</v>
      </c>
      <c r="BY143" s="7">
        <v>31747.85</v>
      </c>
      <c r="BZ143" s="7">
        <v>894.91578949999996</v>
      </c>
      <c r="CA143" s="7">
        <v>1800231.547</v>
      </c>
      <c r="CB143" s="7">
        <v>1230.547945</v>
      </c>
      <c r="CC143" s="7">
        <v>2910042.0550000002</v>
      </c>
      <c r="CD143" s="1"/>
      <c r="CE143" s="1"/>
      <c r="CF143" s="1"/>
      <c r="CG143" s="1"/>
      <c r="CH143" s="7">
        <v>1.98</v>
      </c>
      <c r="CI143" s="7">
        <v>5.64</v>
      </c>
      <c r="CJ143" s="7">
        <v>20.89</v>
      </c>
      <c r="CK143" s="7">
        <v>855.87</v>
      </c>
      <c r="CL143" s="7">
        <v>51.12</v>
      </c>
      <c r="CM143" s="7">
        <v>4727.8599999999997</v>
      </c>
      <c r="CN143" s="7">
        <v>67.77</v>
      </c>
      <c r="CO143" s="7">
        <v>7430.89</v>
      </c>
      <c r="CP143" s="7">
        <v>74.11</v>
      </c>
      <c r="CQ143" s="7">
        <v>8323.7900000000009</v>
      </c>
      <c r="CR143" s="7">
        <v>86.4</v>
      </c>
      <c r="CS143" s="7">
        <v>11184.52</v>
      </c>
      <c r="CT143" s="7">
        <v>114.25</v>
      </c>
      <c r="CU143" s="7">
        <v>19058.61</v>
      </c>
      <c r="CV143" s="7">
        <v>138.13999999999999</v>
      </c>
      <c r="CW143" s="7">
        <v>27303.279999999999</v>
      </c>
      <c r="CX143" s="7">
        <v>196.21</v>
      </c>
      <c r="CY143" s="7">
        <v>61816.23</v>
      </c>
      <c r="CZ143" s="7">
        <v>255.74</v>
      </c>
      <c r="DA143" s="7">
        <v>102725.72</v>
      </c>
      <c r="DB143" s="7">
        <v>333.94</v>
      </c>
      <c r="DC143" s="7">
        <v>180170.48</v>
      </c>
      <c r="DD143" s="7">
        <v>407.94</v>
      </c>
      <c r="DE143" s="7">
        <v>251587.14</v>
      </c>
      <c r="DF143" s="7">
        <v>543.82000000000005</v>
      </c>
      <c r="DG143" s="7">
        <v>454172.72</v>
      </c>
      <c r="DH143" s="7">
        <v>681.21</v>
      </c>
      <c r="DI143" s="7">
        <v>649839.97</v>
      </c>
      <c r="DJ143" s="7">
        <v>986.28</v>
      </c>
      <c r="DK143" s="7">
        <v>1312521</v>
      </c>
      <c r="DL143" s="7">
        <v>1345.18</v>
      </c>
      <c r="DM143" s="7">
        <v>2448426.2599999998</v>
      </c>
      <c r="DN143" s="7">
        <v>2197.7199999999998</v>
      </c>
      <c r="DO143" s="7">
        <v>6415455.4199999999</v>
      </c>
      <c r="DP143" s="7">
        <v>2770.25</v>
      </c>
      <c r="DQ143" s="7">
        <v>10079822.35</v>
      </c>
      <c r="DR143" s="7">
        <v>4847.2</v>
      </c>
      <c r="DS143" s="7">
        <v>30380668.16</v>
      </c>
      <c r="DT143" s="7">
        <v>6963.7</v>
      </c>
      <c r="DU143" s="7">
        <v>59598636.920000002</v>
      </c>
      <c r="DV143" s="7">
        <v>11039.18</v>
      </c>
      <c r="DW143" s="7">
        <v>141569536.90000001</v>
      </c>
      <c r="DX143" s="7">
        <v>15863.46</v>
      </c>
      <c r="DY143" s="7">
        <v>285169562</v>
      </c>
      <c r="DZ143" s="7">
        <v>84973.90526</v>
      </c>
      <c r="EA143" s="7">
        <v>16239621610</v>
      </c>
      <c r="EB143" s="7">
        <v>116859.2466</v>
      </c>
      <c r="EC143" s="7">
        <v>26253061043</v>
      </c>
      <c r="ED143" s="11">
        <f t="shared" si="312"/>
        <v>12596977527.080389</v>
      </c>
      <c r="EE143" s="11">
        <f t="shared" si="313"/>
        <v>81654.06886154908</v>
      </c>
      <c r="EF143" s="11">
        <f t="shared" si="314"/>
        <v>152064.42433845092</v>
      </c>
      <c r="EG143" s="1"/>
      <c r="EH143" s="7">
        <v>70.113870000000006</v>
      </c>
      <c r="EI143" s="7">
        <v>92.558869999999999</v>
      </c>
      <c r="EJ143" s="7">
        <v>96.891289999999998</v>
      </c>
      <c r="EK143" s="7">
        <v>98.693730000000002</v>
      </c>
      <c r="EL143" s="7">
        <v>99.353089999999995</v>
      </c>
      <c r="EM143" s="7">
        <v>100.21852</v>
      </c>
      <c r="EN143" s="7">
        <v>101.3081</v>
      </c>
      <c r="EO143" s="7">
        <v>102.3197</v>
      </c>
      <c r="EP143" s="7">
        <v>103.5694</v>
      </c>
      <c r="EQ143" s="7">
        <v>104.43469</v>
      </c>
      <c r="ER143" s="7">
        <v>105.52537</v>
      </c>
      <c r="ES143" s="7">
        <v>106.25229</v>
      </c>
      <c r="ET143" s="7">
        <v>107.49926000000001</v>
      </c>
      <c r="EU143" s="7">
        <v>108.27782000000001</v>
      </c>
      <c r="EV143" s="7">
        <v>109.62302</v>
      </c>
      <c r="EW143" s="7">
        <v>110.34992</v>
      </c>
      <c r="EX143" s="7">
        <v>111.91408</v>
      </c>
      <c r="EY143" s="7">
        <v>112.65092</v>
      </c>
      <c r="EZ143" s="7">
        <v>113.87308</v>
      </c>
      <c r="FA143" s="7">
        <v>114.89400999999999</v>
      </c>
      <c r="FB143" s="7">
        <v>116.14463000000001</v>
      </c>
      <c r="FC143" s="7">
        <v>116.91725</v>
      </c>
      <c r="FD143" s="7">
        <v>117.8292105</v>
      </c>
      <c r="FE143" s="7">
        <v>117.834</v>
      </c>
      <c r="FF143" s="1"/>
      <c r="FG143" s="7">
        <v>100</v>
      </c>
      <c r="FH143" s="7">
        <v>100</v>
      </c>
      <c r="FI143" s="7">
        <v>100</v>
      </c>
      <c r="FJ143" s="7">
        <v>100</v>
      </c>
      <c r="FK143" s="7">
        <v>100</v>
      </c>
      <c r="FL143" s="7">
        <v>100</v>
      </c>
      <c r="FM143" s="7">
        <v>100</v>
      </c>
      <c r="FN143" s="7">
        <v>100</v>
      </c>
      <c r="FO143" s="7">
        <v>100</v>
      </c>
      <c r="FP143" s="7">
        <v>100</v>
      </c>
      <c r="FQ143" s="7">
        <v>100</v>
      </c>
      <c r="FR143" s="7">
        <v>100</v>
      </c>
      <c r="FS143" s="7">
        <v>100</v>
      </c>
      <c r="FT143" s="7">
        <v>100</v>
      </c>
      <c r="FU143" s="7">
        <v>100</v>
      </c>
      <c r="FV143" s="7">
        <v>100</v>
      </c>
      <c r="FW143" s="7">
        <v>100</v>
      </c>
      <c r="FX143" s="7">
        <v>100</v>
      </c>
      <c r="FY143" s="7">
        <v>100</v>
      </c>
      <c r="FZ143" s="7">
        <v>100</v>
      </c>
      <c r="GA143" s="7">
        <v>100</v>
      </c>
      <c r="GB143" s="7">
        <v>100</v>
      </c>
      <c r="GC143" s="7">
        <v>95</v>
      </c>
      <c r="GD143" s="7">
        <v>73</v>
      </c>
      <c r="GE143" s="1"/>
      <c r="GF143" s="7">
        <v>9485098.1999999993</v>
      </c>
      <c r="GG143" s="7">
        <v>9068075.0800000001</v>
      </c>
      <c r="GH143" s="7">
        <v>8508997.7799999993</v>
      </c>
      <c r="GI143" s="7">
        <v>8314042.2300000004</v>
      </c>
      <c r="GJ143" s="7">
        <v>8052491.4500000002</v>
      </c>
      <c r="GK143" s="7">
        <v>7751127.96</v>
      </c>
      <c r="GL143" s="7">
        <v>7321815.3099999996</v>
      </c>
      <c r="GM143" s="7">
        <v>6888197.1799999997</v>
      </c>
      <c r="GN143" s="7">
        <v>6288926.6399999997</v>
      </c>
      <c r="GO143" s="7">
        <v>5702112.6600000001</v>
      </c>
      <c r="GP143" s="7">
        <v>4884432.75</v>
      </c>
      <c r="GQ143" s="7">
        <v>4211839.6900000004</v>
      </c>
      <c r="GR143" s="7">
        <v>3345352.8</v>
      </c>
      <c r="GS143" s="7">
        <v>2685703.2</v>
      </c>
      <c r="GT143" s="7">
        <v>1846083.3</v>
      </c>
      <c r="GU143" s="7">
        <v>1338819.8400000001</v>
      </c>
      <c r="GV143" s="7">
        <v>790371.36</v>
      </c>
      <c r="GW143" s="7">
        <v>495903.85</v>
      </c>
      <c r="GX143" s="7">
        <v>203233.29</v>
      </c>
      <c r="GY143" s="7">
        <v>97441.46</v>
      </c>
      <c r="GZ143" s="7">
        <v>26822.34</v>
      </c>
      <c r="HA143" s="7">
        <v>7645.11</v>
      </c>
      <c r="HB143" s="7">
        <v>41.010526319999997</v>
      </c>
      <c r="HC143" s="7">
        <v>18.219178079999999</v>
      </c>
      <c r="HD143" s="1"/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</v>
      </c>
      <c r="HL143" s="7">
        <v>0</v>
      </c>
      <c r="HM143" s="7">
        <v>0</v>
      </c>
      <c r="HN143" s="7">
        <v>0</v>
      </c>
      <c r="HO143" s="7">
        <v>0</v>
      </c>
      <c r="HP143" s="7">
        <v>0</v>
      </c>
      <c r="HQ143" s="7">
        <v>0</v>
      </c>
      <c r="HR143" s="1"/>
      <c r="HS143" s="4" t="s">
        <v>44</v>
      </c>
      <c r="HT143" s="7">
        <v>94.955201090000003</v>
      </c>
      <c r="HU143" s="7">
        <v>9016.5196259999993</v>
      </c>
      <c r="HV143" s="1"/>
      <c r="HW143" s="7">
        <v>9.2078397499999998</v>
      </c>
      <c r="HX143" s="7">
        <v>602.21399540000004</v>
      </c>
      <c r="HY143" s="7">
        <v>9.4315325600000008</v>
      </c>
      <c r="HZ143" s="7">
        <v>631.86834139999996</v>
      </c>
      <c r="IA143" s="7">
        <v>9.4757453399999996</v>
      </c>
      <c r="IB143" s="7">
        <v>639.91046979999999</v>
      </c>
      <c r="IC143" s="7">
        <v>9.5094855500000008</v>
      </c>
      <c r="ID143" s="7">
        <v>644.24067070000001</v>
      </c>
      <c r="IE143" s="7">
        <v>9.5094852700000008</v>
      </c>
      <c r="IF143" s="7">
        <v>646.88856190000001</v>
      </c>
      <c r="IG143" s="7">
        <v>9.5311981600000006</v>
      </c>
      <c r="IH143" s="7">
        <v>649.71807539999998</v>
      </c>
      <c r="II143" s="7">
        <v>9.5494777099999997</v>
      </c>
      <c r="IJ143" s="7">
        <v>652.77065990000006</v>
      </c>
      <c r="IK143" s="7">
        <v>9.5747823400000005</v>
      </c>
      <c r="IL143" s="7">
        <v>655.98487539999996</v>
      </c>
      <c r="IM143" s="7">
        <v>9.5683768499999999</v>
      </c>
      <c r="IN143" s="7">
        <v>658.18961979999995</v>
      </c>
      <c r="IO143" s="7">
        <v>0</v>
      </c>
      <c r="IP143" s="7">
        <v>0</v>
      </c>
      <c r="IS143" s="3">
        <f t="shared" si="315"/>
        <v>2.4144472438016529E-2</v>
      </c>
      <c r="IT143">
        <f t="shared" si="316"/>
        <v>4840000</v>
      </c>
      <c r="IV143" s="3">
        <f t="shared" si="324"/>
        <v>1.6870675384617579E-2</v>
      </c>
      <c r="IW143" s="3">
        <f t="shared" si="325"/>
        <v>3.1418269491415476E-2</v>
      </c>
      <c r="IY143" s="3">
        <f t="shared" si="298"/>
        <v>1</v>
      </c>
      <c r="IZ143" s="3">
        <f t="shared" si="298"/>
        <v>1</v>
      </c>
      <c r="JA143" s="3">
        <f t="shared" si="298"/>
        <v>1</v>
      </c>
      <c r="JB143" s="3">
        <f t="shared" si="298"/>
        <v>1</v>
      </c>
      <c r="JC143" s="3">
        <f t="shared" si="298"/>
        <v>1</v>
      </c>
      <c r="JD143" s="3">
        <f t="shared" si="298"/>
        <v>1</v>
      </c>
      <c r="JE143" s="3">
        <f t="shared" si="298"/>
        <v>1</v>
      </c>
      <c r="JF143" s="3">
        <f t="shared" si="298"/>
        <v>1</v>
      </c>
      <c r="JG143" s="3">
        <f t="shared" si="298"/>
        <v>1</v>
      </c>
      <c r="JH143" s="3">
        <f t="shared" si="298"/>
        <v>1</v>
      </c>
      <c r="JI143" s="3">
        <f t="shared" si="298"/>
        <v>1</v>
      </c>
      <c r="JJ143" s="3">
        <f t="shared" si="298"/>
        <v>1</v>
      </c>
      <c r="JK143" s="3">
        <f t="shared" si="298"/>
        <v>1</v>
      </c>
      <c r="JL143" s="3">
        <f t="shared" si="298"/>
        <v>1</v>
      </c>
      <c r="JM143" s="3">
        <f t="shared" si="298"/>
        <v>1</v>
      </c>
      <c r="JN143" s="3">
        <f t="shared" si="298"/>
        <v>1</v>
      </c>
      <c r="JO143" s="3">
        <f t="shared" si="327"/>
        <v>1</v>
      </c>
      <c r="JP143" s="3">
        <f t="shared" si="327"/>
        <v>1</v>
      </c>
      <c r="JQ143" s="3">
        <f t="shared" si="327"/>
        <v>1</v>
      </c>
      <c r="JR143" s="3">
        <f t="shared" si="327"/>
        <v>1</v>
      </c>
      <c r="JS143" s="3">
        <f t="shared" si="327"/>
        <v>1</v>
      </c>
      <c r="JT143" s="3">
        <f t="shared" si="327"/>
        <v>1</v>
      </c>
      <c r="JU143" s="3">
        <f t="shared" si="327"/>
        <v>0.95</v>
      </c>
      <c r="JV143" s="3">
        <f t="shared" si="327"/>
        <v>0.73</v>
      </c>
      <c r="JW143" s="14">
        <f t="shared" si="317"/>
        <v>1.0000122406482421</v>
      </c>
      <c r="JX143" s="1">
        <f t="shared" si="300"/>
        <v>94.955201090000003</v>
      </c>
      <c r="JY143" s="1">
        <f t="shared" si="301"/>
        <v>2.94119576610683E-2</v>
      </c>
      <c r="JZ143" s="11">
        <f t="shared" si="318"/>
        <v>94.909239318416994</v>
      </c>
      <c r="KA143" s="11">
        <f t="shared" si="319"/>
        <v>95.001162861583012</v>
      </c>
      <c r="KB143" s="3">
        <f t="shared" si="320"/>
        <v>0.99904462440438946</v>
      </c>
      <c r="KC143" s="3">
        <f t="shared" si="302"/>
        <v>0.99952843252631585</v>
      </c>
      <c r="KD143" s="3">
        <v>19</v>
      </c>
      <c r="KE143" s="3">
        <f t="shared" si="321"/>
        <v>499215.69473684207</v>
      </c>
      <c r="KF143" s="3">
        <f t="shared" si="321"/>
        <v>477267.10947368422</v>
      </c>
      <c r="KG143" s="3">
        <f t="shared" si="321"/>
        <v>447841.98842105258</v>
      </c>
      <c r="KH143" s="3">
        <f t="shared" si="321"/>
        <v>437581.17000000004</v>
      </c>
      <c r="KI143" s="3">
        <f t="shared" si="321"/>
        <v>423815.3394736842</v>
      </c>
      <c r="KJ143" s="3">
        <f t="shared" si="321"/>
        <v>407954.10315789474</v>
      </c>
      <c r="KK143" s="3">
        <f t="shared" si="321"/>
        <v>385358.70052631578</v>
      </c>
      <c r="KL143" s="3">
        <f t="shared" si="321"/>
        <v>362536.69368421054</v>
      </c>
      <c r="KM143" s="3">
        <f t="shared" si="321"/>
        <v>330996.13894736842</v>
      </c>
      <c r="KN143" s="3">
        <f t="shared" si="321"/>
        <v>300111.19263157895</v>
      </c>
      <c r="KO143" s="3">
        <f t="shared" si="321"/>
        <v>257075.40789473685</v>
      </c>
      <c r="KP143" s="3">
        <f t="shared" si="321"/>
        <v>221675.77315789476</v>
      </c>
      <c r="KQ143" s="3">
        <f t="shared" si="321"/>
        <v>176071.19999999998</v>
      </c>
      <c r="KR143" s="3">
        <f t="shared" si="321"/>
        <v>141352.80000000002</v>
      </c>
      <c r="KS143" s="3">
        <f t="shared" si="321"/>
        <v>97162.278947368424</v>
      </c>
      <c r="KT143" s="3">
        <f t="shared" si="321"/>
        <v>70464.202105263161</v>
      </c>
      <c r="KU143" s="3">
        <f t="shared" si="326"/>
        <v>41598.492631578949</v>
      </c>
      <c r="KV143" s="3">
        <f t="shared" si="304"/>
        <v>26100.202631578944</v>
      </c>
      <c r="KW143" s="3">
        <f t="shared" si="304"/>
        <v>10696.488947368422</v>
      </c>
      <c r="KX143" s="3">
        <f t="shared" si="304"/>
        <v>5128.4978947368427</v>
      </c>
      <c r="KY143" s="3">
        <f t="shared" si="304"/>
        <v>1411.7021052631578</v>
      </c>
      <c r="KZ143" s="3">
        <f t="shared" si="304"/>
        <v>402.37421052631578</v>
      </c>
      <c r="LA143" s="3">
        <f t="shared" si="304"/>
        <v>2.1584487536842105</v>
      </c>
      <c r="LB143" s="3">
        <f t="shared" si="304"/>
        <v>0.95890410947368421</v>
      </c>
    </row>
    <row r="144" spans="1:314">
      <c r="A144" s="7">
        <v>100</v>
      </c>
      <c r="B144" s="7">
        <v>999900</v>
      </c>
      <c r="C144" s="7">
        <v>999800010000</v>
      </c>
      <c r="D144" s="11">
        <f t="shared" si="305"/>
        <v>0</v>
      </c>
      <c r="E144" s="11">
        <f t="shared" si="306"/>
        <v>0.99990000000000001</v>
      </c>
      <c r="F144" s="11">
        <f t="shared" si="307"/>
        <v>999900</v>
      </c>
      <c r="G144" s="11">
        <f t="shared" si="308"/>
        <v>999900</v>
      </c>
      <c r="H144" s="11">
        <f t="shared" si="309"/>
        <v>0.99990000000000001</v>
      </c>
      <c r="I144" s="11">
        <f t="shared" si="310"/>
        <v>0.99990000000000001</v>
      </c>
      <c r="J144" s="1"/>
      <c r="K144" s="7">
        <v>10000</v>
      </c>
      <c r="L144" s="7">
        <v>100000000</v>
      </c>
      <c r="M144" s="1"/>
      <c r="N144" s="7">
        <v>53945.53</v>
      </c>
      <c r="O144" s="7">
        <v>60351.63</v>
      </c>
      <c r="P144" s="7">
        <v>0</v>
      </c>
      <c r="Q144" s="7">
        <v>0</v>
      </c>
      <c r="R144" s="11">
        <f t="shared" si="311"/>
        <v>0</v>
      </c>
      <c r="S144" s="11">
        <f t="shared" si="322"/>
        <v>0</v>
      </c>
      <c r="T144" s="11">
        <f t="shared" si="323"/>
        <v>0</v>
      </c>
      <c r="U144" s="1"/>
      <c r="V144" s="1"/>
      <c r="W144" s="5">
        <v>0</v>
      </c>
      <c r="X144" s="5">
        <f t="shared" si="294"/>
        <v>0</v>
      </c>
      <c r="Y144" s="5">
        <f t="shared" si="295"/>
        <v>5.0931169999999998E-2</v>
      </c>
      <c r="Z144" s="5">
        <v>0</v>
      </c>
      <c r="AA144" s="5">
        <v>0</v>
      </c>
      <c r="AB144" s="1"/>
      <c r="AC144" s="5">
        <v>50931.17</v>
      </c>
      <c r="AD144" s="1"/>
      <c r="AE144" s="1"/>
      <c r="AF144" s="5">
        <v>2.5625823599999999</v>
      </c>
      <c r="AG144" s="12">
        <v>1.1400462962962963E-3</v>
      </c>
      <c r="AH144" s="5">
        <v>1</v>
      </c>
      <c r="AI144" s="5">
        <v>1</v>
      </c>
      <c r="AJ144" s="5">
        <v>1.01</v>
      </c>
      <c r="AK144" s="5">
        <v>1.03</v>
      </c>
      <c r="AL144" s="5">
        <v>1.1200000000000001</v>
      </c>
      <c r="AM144" s="5">
        <v>1.36</v>
      </c>
      <c r="AN144" s="5">
        <v>1.2</v>
      </c>
      <c r="AO144" s="5">
        <v>1.6</v>
      </c>
      <c r="AP144" s="5">
        <v>1.28</v>
      </c>
      <c r="AQ144" s="5">
        <v>1.84</v>
      </c>
      <c r="AR144" s="5">
        <v>1.49</v>
      </c>
      <c r="AS144" s="5">
        <v>2.67</v>
      </c>
      <c r="AT144" s="5">
        <v>1.72</v>
      </c>
      <c r="AU144" s="5">
        <v>3.62</v>
      </c>
      <c r="AV144" s="5">
        <v>2.0099999999999998</v>
      </c>
      <c r="AW144" s="5">
        <v>5.35</v>
      </c>
      <c r="AX144" s="5">
        <v>2.5299999999999998</v>
      </c>
      <c r="AY144" s="5">
        <v>8.5500000000000007</v>
      </c>
      <c r="AZ144" s="5">
        <v>3.05</v>
      </c>
      <c r="BA144" s="5">
        <v>12.19</v>
      </c>
      <c r="BB144" s="5">
        <v>3.99</v>
      </c>
      <c r="BC144" s="5">
        <v>20.75</v>
      </c>
      <c r="BD144" s="5">
        <v>4.55</v>
      </c>
      <c r="BE144" s="5">
        <v>26.77</v>
      </c>
      <c r="BF144" s="5">
        <v>5.75</v>
      </c>
      <c r="BG144" s="5">
        <v>42.53</v>
      </c>
      <c r="BH144" s="5">
        <v>7.65</v>
      </c>
      <c r="BI144" s="5">
        <v>79.11</v>
      </c>
      <c r="BJ144" s="5">
        <v>10.69</v>
      </c>
      <c r="BK144" s="5">
        <v>149.59</v>
      </c>
      <c r="BL144" s="5">
        <v>14.06</v>
      </c>
      <c r="BM144" s="7">
        <v>261.14</v>
      </c>
      <c r="BN144" s="7">
        <v>21.91</v>
      </c>
      <c r="BO144" s="7">
        <v>613.85</v>
      </c>
      <c r="BP144" s="7">
        <v>30.34</v>
      </c>
      <c r="BQ144" s="7">
        <v>1195.1600000000001</v>
      </c>
      <c r="BR144" s="7">
        <v>45.59</v>
      </c>
      <c r="BS144" s="7">
        <v>2604.0500000000002</v>
      </c>
      <c r="BT144" s="7">
        <v>66.81</v>
      </c>
      <c r="BU144" s="7">
        <v>5283.85</v>
      </c>
      <c r="BV144" s="7">
        <v>101.38</v>
      </c>
      <c r="BW144" s="7">
        <v>11931.92</v>
      </c>
      <c r="BX144" s="7">
        <v>149.5</v>
      </c>
      <c r="BY144" s="7">
        <v>25393.200000000001</v>
      </c>
      <c r="BZ144" s="7">
        <v>769.56565660000001</v>
      </c>
      <c r="CA144" s="7">
        <v>1240546.2120000001</v>
      </c>
      <c r="CB144" s="7">
        <v>1323.9036140000001</v>
      </c>
      <c r="CC144" s="7">
        <v>4370150.6749999998</v>
      </c>
      <c r="CD144" s="1"/>
      <c r="CE144" s="1"/>
      <c r="CF144" s="1"/>
      <c r="CG144" s="1"/>
      <c r="CH144" s="7">
        <v>2.0299999999999998</v>
      </c>
      <c r="CI144" s="7">
        <v>5.71</v>
      </c>
      <c r="CJ144" s="7">
        <v>19.29</v>
      </c>
      <c r="CK144" s="7">
        <v>704.31</v>
      </c>
      <c r="CL144" s="7">
        <v>49.47</v>
      </c>
      <c r="CM144" s="7">
        <v>3802.63</v>
      </c>
      <c r="CN144" s="7">
        <v>56.69</v>
      </c>
      <c r="CO144" s="7">
        <v>5051.01</v>
      </c>
      <c r="CP144" s="7">
        <v>68.08</v>
      </c>
      <c r="CQ144" s="7">
        <v>7048.52</v>
      </c>
      <c r="CR144" s="7">
        <v>86.06</v>
      </c>
      <c r="CS144" s="7">
        <v>11824.92</v>
      </c>
      <c r="CT144" s="7">
        <v>114.06</v>
      </c>
      <c r="CU144" s="7">
        <v>20307.240000000002</v>
      </c>
      <c r="CV144" s="7">
        <v>143.34</v>
      </c>
      <c r="CW144" s="7">
        <v>33728.9</v>
      </c>
      <c r="CX144" s="7">
        <v>196.74</v>
      </c>
      <c r="CY144" s="7">
        <v>60790.26</v>
      </c>
      <c r="CZ144" s="7">
        <v>249.25</v>
      </c>
      <c r="DA144" s="7">
        <v>92171.43</v>
      </c>
      <c r="DB144" s="7">
        <v>343.49</v>
      </c>
      <c r="DC144" s="7">
        <v>166225.69</v>
      </c>
      <c r="DD144" s="7">
        <v>401.04</v>
      </c>
      <c r="DE144" s="7">
        <v>221635.7</v>
      </c>
      <c r="DF144" s="7">
        <v>525.87</v>
      </c>
      <c r="DG144" s="7">
        <v>373740.15</v>
      </c>
      <c r="DH144" s="7">
        <v>714.92</v>
      </c>
      <c r="DI144" s="7">
        <v>721793.4</v>
      </c>
      <c r="DJ144" s="7">
        <v>1021.14</v>
      </c>
      <c r="DK144" s="7">
        <v>1402716.3</v>
      </c>
      <c r="DL144" s="7">
        <v>1355.67</v>
      </c>
      <c r="DM144" s="7">
        <v>2470456.83</v>
      </c>
      <c r="DN144" s="7">
        <v>2142.2199999999998</v>
      </c>
      <c r="DO144" s="7">
        <v>5918252.7000000002</v>
      </c>
      <c r="DP144" s="7">
        <v>2984.81</v>
      </c>
      <c r="DQ144" s="7">
        <v>11648193.83</v>
      </c>
      <c r="DR144" s="7">
        <v>4505.76</v>
      </c>
      <c r="DS144" s="7">
        <v>25561064.859999999</v>
      </c>
      <c r="DT144" s="7">
        <v>6631.8</v>
      </c>
      <c r="DU144" s="7">
        <v>52189825.259999998</v>
      </c>
      <c r="DV144" s="7">
        <v>10088.780000000001</v>
      </c>
      <c r="DW144" s="7">
        <v>118302365</v>
      </c>
      <c r="DX144" s="7">
        <v>14895.34</v>
      </c>
      <c r="DY144" s="7">
        <v>252255346.80000001</v>
      </c>
      <c r="DZ144" s="7">
        <v>76907.575760000007</v>
      </c>
      <c r="EA144" s="7">
        <v>12397067910</v>
      </c>
      <c r="EB144" s="7">
        <v>132337.9277</v>
      </c>
      <c r="EC144" s="7">
        <v>43686693357</v>
      </c>
      <c r="ED144" s="11">
        <f t="shared" si="312"/>
        <v>26173366249.069572</v>
      </c>
      <c r="EE144" s="11">
        <f t="shared" si="313"/>
        <v>84746.850052457434</v>
      </c>
      <c r="EF144" s="11">
        <f t="shared" si="314"/>
        <v>179929.00534754258</v>
      </c>
      <c r="EG144" s="1"/>
      <c r="EH144" s="7">
        <v>69.317179999999993</v>
      </c>
      <c r="EI144" s="7">
        <v>92.653000000000006</v>
      </c>
      <c r="EJ144" s="7">
        <v>97.544390000000007</v>
      </c>
      <c r="EK144" s="7">
        <v>98.324340000000007</v>
      </c>
      <c r="EL144" s="7">
        <v>99.149730000000005</v>
      </c>
      <c r="EM144" s="7">
        <v>100.25344</v>
      </c>
      <c r="EN144" s="7">
        <v>101.27003000000001</v>
      </c>
      <c r="EO144" s="7">
        <v>102.07471</v>
      </c>
      <c r="EP144" s="7">
        <v>103.29546000000001</v>
      </c>
      <c r="EQ144" s="7">
        <v>104.15107</v>
      </c>
      <c r="ER144" s="7">
        <v>105.85359</v>
      </c>
      <c r="ES144" s="7">
        <v>106.58835000000001</v>
      </c>
      <c r="ET144" s="7">
        <v>107.72915999999999</v>
      </c>
      <c r="EU144" s="7">
        <v>108.50158999999999</v>
      </c>
      <c r="EV144" s="7">
        <v>109.58185</v>
      </c>
      <c r="EW144" s="7">
        <v>110.423</v>
      </c>
      <c r="EX144" s="7">
        <v>111.89704</v>
      </c>
      <c r="EY144" s="7">
        <v>112.80824</v>
      </c>
      <c r="EZ144" s="7">
        <v>114.16808</v>
      </c>
      <c r="FA144" s="7">
        <v>115.13459</v>
      </c>
      <c r="FB144" s="7">
        <v>116.18201999999999</v>
      </c>
      <c r="FC144" s="7">
        <v>116.97047000000001</v>
      </c>
      <c r="FD144" s="7">
        <v>117.828495</v>
      </c>
      <c r="FE144" s="7">
        <v>117.834</v>
      </c>
      <c r="FF144" s="1"/>
      <c r="FG144" s="7">
        <v>100</v>
      </c>
      <c r="FH144" s="7">
        <v>100</v>
      </c>
      <c r="FI144" s="7">
        <v>100</v>
      </c>
      <c r="FJ144" s="7">
        <v>100</v>
      </c>
      <c r="FK144" s="7">
        <v>100</v>
      </c>
      <c r="FL144" s="7">
        <v>100</v>
      </c>
      <c r="FM144" s="7">
        <v>100</v>
      </c>
      <c r="FN144" s="7">
        <v>100</v>
      </c>
      <c r="FO144" s="7">
        <v>100</v>
      </c>
      <c r="FP144" s="7">
        <v>100</v>
      </c>
      <c r="FQ144" s="7">
        <v>100</v>
      </c>
      <c r="FR144" s="7">
        <v>100</v>
      </c>
      <c r="FS144" s="7">
        <v>100</v>
      </c>
      <c r="FT144" s="7">
        <v>100</v>
      </c>
      <c r="FU144" s="7">
        <v>100</v>
      </c>
      <c r="FV144" s="7">
        <v>100</v>
      </c>
      <c r="FW144" s="7">
        <v>100</v>
      </c>
      <c r="FX144" s="7">
        <v>100</v>
      </c>
      <c r="FY144" s="7">
        <v>100</v>
      </c>
      <c r="FZ144" s="7">
        <v>100</v>
      </c>
      <c r="GA144" s="7">
        <v>100</v>
      </c>
      <c r="GB144" s="7">
        <v>100</v>
      </c>
      <c r="GC144" s="7">
        <v>99</v>
      </c>
      <c r="GD144" s="7">
        <v>83</v>
      </c>
      <c r="GE144" s="1"/>
      <c r="GF144" s="7">
        <v>10483996.210000001</v>
      </c>
      <c r="GG144" s="7">
        <v>10036636.59</v>
      </c>
      <c r="GH144" s="7">
        <v>9430602.3100000005</v>
      </c>
      <c r="GI144" s="7">
        <v>9217194.4700000007</v>
      </c>
      <c r="GJ144" s="7">
        <v>8929664.8599999994</v>
      </c>
      <c r="GK144" s="7">
        <v>8597093.6099999994</v>
      </c>
      <c r="GL144" s="7">
        <v>8121511.96</v>
      </c>
      <c r="GM144" s="7">
        <v>7640392.8600000003</v>
      </c>
      <c r="GN144" s="7">
        <v>6974214.2300000004</v>
      </c>
      <c r="GO144" s="7">
        <v>6321255.4800000004</v>
      </c>
      <c r="GP144" s="7">
        <v>5410601.6900000004</v>
      </c>
      <c r="GQ144" s="7">
        <v>4662327.18</v>
      </c>
      <c r="GR144" s="7">
        <v>3698979.83</v>
      </c>
      <c r="GS144" s="7">
        <v>2966409.75</v>
      </c>
      <c r="GT144" s="7">
        <v>2035010.79</v>
      </c>
      <c r="GU144" s="7">
        <v>1473749.98</v>
      </c>
      <c r="GV144" s="7">
        <v>868314.56</v>
      </c>
      <c r="GW144" s="7">
        <v>543884.86</v>
      </c>
      <c r="GX144" s="7">
        <v>222200.92</v>
      </c>
      <c r="GY144" s="7">
        <v>106320.5</v>
      </c>
      <c r="GZ144" s="7">
        <v>29191.02</v>
      </c>
      <c r="HA144" s="7">
        <v>8301.1200000000008</v>
      </c>
      <c r="HB144" s="7">
        <v>42.838383839999999</v>
      </c>
      <c r="HC144" s="7">
        <v>17.530120480000001</v>
      </c>
      <c r="HD144" s="1"/>
      <c r="HE144" s="7">
        <v>0</v>
      </c>
      <c r="HF144" s="7">
        <v>0</v>
      </c>
      <c r="HG144" s="7">
        <v>0</v>
      </c>
      <c r="HH144" s="7">
        <v>0</v>
      </c>
      <c r="HI144" s="7">
        <v>0</v>
      </c>
      <c r="HJ144" s="7">
        <v>0</v>
      </c>
      <c r="HK144" s="7">
        <v>0</v>
      </c>
      <c r="HL144" s="7">
        <v>0</v>
      </c>
      <c r="HM144" s="7">
        <v>0</v>
      </c>
      <c r="HN144" s="7">
        <v>0</v>
      </c>
      <c r="HO144" s="7">
        <v>0</v>
      </c>
      <c r="HP144" s="7">
        <v>0</v>
      </c>
      <c r="HQ144" s="7">
        <v>0</v>
      </c>
      <c r="HR144" s="1"/>
      <c r="HS144" s="4" t="s">
        <v>42</v>
      </c>
      <c r="HT144" s="7">
        <v>99.704085770000006</v>
      </c>
      <c r="HU144" s="7">
        <v>9940.9951959999999</v>
      </c>
      <c r="HV144" s="1"/>
      <c r="HW144" s="7">
        <v>9.6760100100000006</v>
      </c>
      <c r="HX144" s="7">
        <v>695.8401417</v>
      </c>
      <c r="HY144" s="7">
        <v>9.9001739600000001</v>
      </c>
      <c r="HZ144" s="7">
        <v>729.88282609999999</v>
      </c>
      <c r="IA144" s="7">
        <v>9.9528170300000003</v>
      </c>
      <c r="IB144" s="7">
        <v>738.97048940000002</v>
      </c>
      <c r="IC144" s="7">
        <v>9.9821900600000006</v>
      </c>
      <c r="ID144" s="7">
        <v>743.886529</v>
      </c>
      <c r="IE144" s="7">
        <v>9.9932774700000007</v>
      </c>
      <c r="IF144" s="7">
        <v>746.75648969999997</v>
      </c>
      <c r="IG144" s="7">
        <v>10.01358742</v>
      </c>
      <c r="IH144" s="7">
        <v>749.992707</v>
      </c>
      <c r="II144" s="7">
        <v>10.04920066</v>
      </c>
      <c r="IJ144" s="7">
        <v>753.75968790000002</v>
      </c>
      <c r="IK144" s="7">
        <v>10.03030261</v>
      </c>
      <c r="IL144" s="7">
        <v>756.59545309999999</v>
      </c>
      <c r="IM144" s="7">
        <v>10.04264006</v>
      </c>
      <c r="IN144" s="7">
        <v>759.04749560000005</v>
      </c>
      <c r="IO144" s="7">
        <v>0</v>
      </c>
      <c r="IP144" s="7">
        <v>0</v>
      </c>
      <c r="IS144" s="3">
        <f t="shared" si="315"/>
        <v>2.7342547045454545E-2</v>
      </c>
      <c r="IT144">
        <f t="shared" si="316"/>
        <v>4840000</v>
      </c>
      <c r="IV144" s="3">
        <f t="shared" si="324"/>
        <v>1.7509679762904427E-2</v>
      </c>
      <c r="IW144" s="3">
        <f t="shared" si="325"/>
        <v>3.7175414328004669E-2</v>
      </c>
      <c r="IY144" s="3">
        <f t="shared" si="298"/>
        <v>1</v>
      </c>
      <c r="IZ144" s="3">
        <f t="shared" si="298"/>
        <v>1</v>
      </c>
      <c r="JA144" s="3">
        <f t="shared" si="298"/>
        <v>1</v>
      </c>
      <c r="JB144" s="3">
        <f t="shared" si="298"/>
        <v>1</v>
      </c>
      <c r="JC144" s="3">
        <f t="shared" si="298"/>
        <v>1</v>
      </c>
      <c r="JD144" s="3">
        <f t="shared" si="298"/>
        <v>1</v>
      </c>
      <c r="JE144" s="3">
        <f t="shared" si="298"/>
        <v>1</v>
      </c>
      <c r="JF144" s="3">
        <f t="shared" si="298"/>
        <v>1</v>
      </c>
      <c r="JG144" s="3">
        <f t="shared" si="298"/>
        <v>1</v>
      </c>
      <c r="JH144" s="3">
        <f t="shared" si="298"/>
        <v>1</v>
      </c>
      <c r="JI144" s="3">
        <f t="shared" si="298"/>
        <v>1</v>
      </c>
      <c r="JJ144" s="3">
        <f t="shared" si="298"/>
        <v>1</v>
      </c>
      <c r="JK144" s="3">
        <f t="shared" si="298"/>
        <v>1</v>
      </c>
      <c r="JL144" s="3">
        <f t="shared" si="298"/>
        <v>1</v>
      </c>
      <c r="JM144" s="3">
        <f t="shared" si="298"/>
        <v>1</v>
      </c>
      <c r="JN144" s="3">
        <f t="shared" si="298"/>
        <v>1</v>
      </c>
      <c r="JO144" s="3">
        <f t="shared" si="327"/>
        <v>1</v>
      </c>
      <c r="JP144" s="3">
        <f t="shared" si="327"/>
        <v>1</v>
      </c>
      <c r="JQ144" s="3">
        <f t="shared" si="327"/>
        <v>1</v>
      </c>
      <c r="JR144" s="3">
        <f t="shared" si="327"/>
        <v>1</v>
      </c>
      <c r="JS144" s="3">
        <f t="shared" si="327"/>
        <v>1</v>
      </c>
      <c r="JT144" s="3">
        <f t="shared" si="327"/>
        <v>1</v>
      </c>
      <c r="JU144" s="3">
        <f t="shared" si="327"/>
        <v>0.99</v>
      </c>
      <c r="JV144" s="3">
        <f t="shared" si="327"/>
        <v>0.83</v>
      </c>
      <c r="JW144" s="14">
        <f t="shared" si="317"/>
        <v>0.99784698445302833</v>
      </c>
      <c r="JX144" s="1">
        <f t="shared" si="300"/>
        <v>99.704085770000006</v>
      </c>
      <c r="JY144" s="1">
        <f t="shared" si="301"/>
        <v>9.0476768482403713E-2</v>
      </c>
      <c r="JZ144" s="11">
        <f t="shared" si="318"/>
        <v>99.623473094697175</v>
      </c>
      <c r="KA144" s="11">
        <f t="shared" si="319"/>
        <v>99.784698445302837</v>
      </c>
      <c r="KB144" s="3">
        <f t="shared" si="320"/>
        <v>0.99623473094697179</v>
      </c>
      <c r="KC144" s="3">
        <f t="shared" si="302"/>
        <v>0.99704085770000006</v>
      </c>
      <c r="KD144" s="3">
        <v>20</v>
      </c>
      <c r="KE144" s="3">
        <f t="shared" si="321"/>
        <v>524199.81050000002</v>
      </c>
      <c r="KF144" s="3">
        <f t="shared" si="321"/>
        <v>501831.82949999999</v>
      </c>
      <c r="KG144" s="3">
        <f t="shared" si="321"/>
        <v>471530.11550000001</v>
      </c>
      <c r="KH144" s="3">
        <f t="shared" si="321"/>
        <v>460859.72350000002</v>
      </c>
      <c r="KI144" s="3">
        <f t="shared" si="321"/>
        <v>446483.24299999996</v>
      </c>
      <c r="KJ144" s="3">
        <f t="shared" si="321"/>
        <v>429854.68049999996</v>
      </c>
      <c r="KK144" s="3">
        <f t="shared" si="321"/>
        <v>406075.598</v>
      </c>
      <c r="KL144" s="3">
        <f t="shared" si="321"/>
        <v>382019.64300000004</v>
      </c>
      <c r="KM144" s="3">
        <f t="shared" si="321"/>
        <v>348710.71150000003</v>
      </c>
      <c r="KN144" s="3">
        <f t="shared" si="321"/>
        <v>316062.77400000003</v>
      </c>
      <c r="KO144" s="3">
        <f t="shared" si="321"/>
        <v>270530.0845</v>
      </c>
      <c r="KP144" s="3">
        <f t="shared" si="321"/>
        <v>233116.359</v>
      </c>
      <c r="KQ144" s="3">
        <f t="shared" si="321"/>
        <v>184948.9915</v>
      </c>
      <c r="KR144" s="3">
        <f t="shared" si="321"/>
        <v>148320.48749999999</v>
      </c>
      <c r="KS144" s="3">
        <f t="shared" si="321"/>
        <v>101750.5395</v>
      </c>
      <c r="KT144" s="3">
        <f t="shared" si="321"/>
        <v>73687.498999999996</v>
      </c>
      <c r="KU144" s="3">
        <f t="shared" si="326"/>
        <v>43415.728000000003</v>
      </c>
      <c r="KV144" s="3">
        <f t="shared" si="304"/>
        <v>27194.242999999999</v>
      </c>
      <c r="KW144" s="3">
        <f t="shared" si="304"/>
        <v>11110.046</v>
      </c>
      <c r="KX144" s="3">
        <f t="shared" si="304"/>
        <v>5316.0249999999996</v>
      </c>
      <c r="KY144" s="3">
        <f t="shared" si="304"/>
        <v>1459.5509999999999</v>
      </c>
      <c r="KZ144" s="3">
        <f t="shared" si="304"/>
        <v>415.05600000000004</v>
      </c>
      <c r="LA144" s="3">
        <f t="shared" si="304"/>
        <v>2.141919192</v>
      </c>
      <c r="LB144" s="3">
        <f t="shared" si="304"/>
        <v>0.87650602399999999</v>
      </c>
    </row>
    <row r="145" spans="1:314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1">
        <f t="shared" si="311"/>
        <v>0</v>
      </c>
      <c r="S145" s="11">
        <f t="shared" si="322"/>
        <v>0</v>
      </c>
      <c r="T145" s="11">
        <f t="shared" si="323"/>
        <v>0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JX145" s="1"/>
      <c r="JY145" s="1"/>
    </row>
    <row r="146" spans="1:314">
      <c r="A146" s="1"/>
      <c r="B146" s="1"/>
      <c r="C146" s="1"/>
      <c r="D146" s="1"/>
      <c r="E146" s="4" t="s">
        <v>34</v>
      </c>
      <c r="F146" s="4" t="s">
        <v>35</v>
      </c>
      <c r="G146" s="4" t="s">
        <v>1</v>
      </c>
      <c r="H146" s="4" t="s">
        <v>2</v>
      </c>
      <c r="I146" s="4" t="s">
        <v>3</v>
      </c>
      <c r="J146" s="4" t="s">
        <v>4</v>
      </c>
      <c r="K146" s="4" t="s">
        <v>5</v>
      </c>
      <c r="L146" s="4" t="s">
        <v>6</v>
      </c>
      <c r="M146" s="4" t="s">
        <v>7</v>
      </c>
      <c r="N146" s="4" t="s">
        <v>8</v>
      </c>
      <c r="O146" s="4" t="s">
        <v>37</v>
      </c>
      <c r="P146" s="4" t="s">
        <v>38</v>
      </c>
      <c r="Q146" s="4" t="s">
        <v>48</v>
      </c>
      <c r="R146" s="4" t="s">
        <v>12</v>
      </c>
      <c r="S146" s="4" t="s">
        <v>13</v>
      </c>
      <c r="T146" s="4" t="s">
        <v>14</v>
      </c>
      <c r="U146" s="5" t="s">
        <v>15</v>
      </c>
      <c r="V146" s="5" t="s">
        <v>16</v>
      </c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JX146" s="1"/>
      <c r="JY146" s="1"/>
    </row>
    <row r="147" spans="1:314">
      <c r="A147" s="1"/>
      <c r="B147" s="4" t="s">
        <v>17</v>
      </c>
      <c r="C147" s="1"/>
      <c r="D147" s="4"/>
      <c r="E147" s="4" t="s">
        <v>18</v>
      </c>
      <c r="F147" s="4"/>
      <c r="G147" s="4"/>
      <c r="H147" s="4" t="s">
        <v>18</v>
      </c>
      <c r="I147" s="4"/>
      <c r="J147" s="1"/>
      <c r="K147" s="4" t="s">
        <v>19</v>
      </c>
      <c r="L147" s="1"/>
      <c r="M147" s="1"/>
      <c r="N147" s="4" t="s">
        <v>20</v>
      </c>
      <c r="O147" s="4"/>
      <c r="P147" s="4" t="s">
        <v>21</v>
      </c>
      <c r="Q147" s="1"/>
      <c r="R147" s="1"/>
      <c r="S147" s="1"/>
      <c r="T147" s="1"/>
      <c r="U147" s="1"/>
      <c r="V147" s="1"/>
      <c r="W147" s="4" t="s">
        <v>22</v>
      </c>
      <c r="X147" s="4" t="s">
        <v>22</v>
      </c>
      <c r="Y147" s="4" t="s">
        <v>23</v>
      </c>
      <c r="Z147" s="4" t="s">
        <v>24</v>
      </c>
      <c r="AA147" s="1"/>
      <c r="AB147" s="1"/>
      <c r="AC147" s="4" t="s">
        <v>23</v>
      </c>
      <c r="AD147" s="1"/>
      <c r="AE147" s="1"/>
      <c r="AF147" s="4" t="s">
        <v>25</v>
      </c>
      <c r="AG147" s="1"/>
      <c r="AH147" s="6">
        <v>0.5</v>
      </c>
      <c r="AI147" s="6"/>
      <c r="AJ147" s="6">
        <v>0.75</v>
      </c>
      <c r="AK147" s="6"/>
      <c r="AL147" s="6">
        <v>0.8</v>
      </c>
      <c r="AM147" s="6"/>
      <c r="AN147" s="6">
        <v>0.81</v>
      </c>
      <c r="AO147" s="6"/>
      <c r="AP147" s="6">
        <v>0.82</v>
      </c>
      <c r="AQ147" s="6"/>
      <c r="AR147" s="6">
        <v>0.83</v>
      </c>
      <c r="AS147" s="6"/>
      <c r="AT147" s="5">
        <v>0.84</v>
      </c>
      <c r="AU147" s="1"/>
      <c r="AV147" s="5">
        <v>0.85</v>
      </c>
      <c r="AW147" s="1"/>
      <c r="AX147" s="5">
        <v>0.86</v>
      </c>
      <c r="AY147" s="1"/>
      <c r="AZ147" s="5">
        <v>0.87</v>
      </c>
      <c r="BA147" s="1"/>
      <c r="BB147" s="5">
        <v>0.88</v>
      </c>
      <c r="BC147" s="1"/>
      <c r="BD147" s="5">
        <v>0.89</v>
      </c>
      <c r="BE147" s="1"/>
      <c r="BF147" s="5">
        <v>0.9</v>
      </c>
      <c r="BG147" s="1"/>
      <c r="BH147" s="5">
        <v>0.91</v>
      </c>
      <c r="BI147" s="1"/>
      <c r="BJ147" s="5">
        <v>0.92</v>
      </c>
      <c r="BK147" s="1"/>
      <c r="BL147" s="5">
        <v>0.93</v>
      </c>
      <c r="BM147" s="1"/>
      <c r="BN147" s="5">
        <v>0.94</v>
      </c>
      <c r="BO147" s="1"/>
      <c r="BP147" s="5">
        <v>0.95</v>
      </c>
      <c r="BQ147" s="1"/>
      <c r="BR147" s="5">
        <v>0.96</v>
      </c>
      <c r="BS147" s="1"/>
      <c r="BT147" s="5">
        <v>0.97</v>
      </c>
      <c r="BU147" s="1"/>
      <c r="BV147" s="5">
        <v>0.98</v>
      </c>
      <c r="BW147" s="1"/>
      <c r="BX147" s="5">
        <v>0.99</v>
      </c>
      <c r="BY147" s="1"/>
      <c r="BZ147" s="5">
        <v>0.999</v>
      </c>
      <c r="CA147" s="1"/>
      <c r="CB147" s="1">
        <v>1</v>
      </c>
      <c r="CC147" s="1"/>
      <c r="CD147" s="1"/>
      <c r="CE147" s="1"/>
      <c r="CH147" s="4">
        <v>0.5</v>
      </c>
      <c r="CI147" s="4"/>
      <c r="CJ147" s="4">
        <v>0.75</v>
      </c>
      <c r="CK147" s="4"/>
      <c r="CL147" s="4">
        <v>0.8</v>
      </c>
      <c r="CM147" s="4"/>
      <c r="CN147" s="4">
        <v>0.81</v>
      </c>
      <c r="CO147" s="4"/>
      <c r="CP147" s="4">
        <v>0.82</v>
      </c>
      <c r="CQ147" s="4"/>
      <c r="CR147" s="4">
        <v>0.83</v>
      </c>
      <c r="CS147" s="4"/>
      <c r="CT147" s="4">
        <v>0.84</v>
      </c>
      <c r="CU147" s="4"/>
      <c r="CV147" s="4">
        <v>0.85</v>
      </c>
      <c r="CW147" s="4"/>
      <c r="CX147" s="4">
        <v>0.86</v>
      </c>
      <c r="CY147" s="4"/>
      <c r="CZ147" s="5">
        <v>0.87</v>
      </c>
      <c r="DA147" s="1"/>
      <c r="DB147" s="5">
        <v>0.88</v>
      </c>
      <c r="DC147" s="1"/>
      <c r="DD147" s="5">
        <v>0.89</v>
      </c>
      <c r="DE147" s="1"/>
      <c r="DF147" s="5">
        <v>0.9</v>
      </c>
      <c r="DG147" s="1"/>
      <c r="DH147" s="5">
        <v>0.91</v>
      </c>
      <c r="DI147" s="1"/>
      <c r="DJ147" s="5">
        <v>0.92</v>
      </c>
      <c r="DK147" s="1"/>
      <c r="DL147" s="5">
        <v>0.93</v>
      </c>
      <c r="DM147" s="1"/>
      <c r="DN147" s="5">
        <v>0.94</v>
      </c>
      <c r="DO147" s="1"/>
      <c r="DP147" s="5">
        <v>0.95</v>
      </c>
      <c r="DQ147" s="1"/>
      <c r="DR147" s="5">
        <v>0.96</v>
      </c>
      <c r="DS147" s="1"/>
      <c r="DT147" s="5">
        <v>0.97</v>
      </c>
      <c r="DU147" s="1"/>
      <c r="DV147" s="5">
        <v>0.98</v>
      </c>
      <c r="DW147" s="1"/>
      <c r="DX147" s="5">
        <v>0.99</v>
      </c>
      <c r="DY147" s="1"/>
      <c r="DZ147" s="5">
        <v>0.999</v>
      </c>
      <c r="EA147" s="1"/>
      <c r="EB147" s="1">
        <v>1</v>
      </c>
      <c r="EC147" s="1"/>
      <c r="EH147" s="7">
        <v>0.5</v>
      </c>
      <c r="EI147" s="7">
        <v>0.75</v>
      </c>
      <c r="EJ147" s="7">
        <v>0.8</v>
      </c>
      <c r="EK147" s="7">
        <v>0.81</v>
      </c>
      <c r="EL147" s="7">
        <v>0.82</v>
      </c>
      <c r="EM147" s="7">
        <v>0.83</v>
      </c>
      <c r="EN147" s="7">
        <v>0.84</v>
      </c>
      <c r="EO147" s="7">
        <v>0.85</v>
      </c>
      <c r="EP147" s="7">
        <v>0.86</v>
      </c>
      <c r="EQ147" s="7">
        <v>0.87</v>
      </c>
      <c r="ER147" s="7">
        <v>0.88</v>
      </c>
      <c r="ES147" s="7">
        <v>0.89</v>
      </c>
      <c r="ET147" s="7">
        <v>0.9</v>
      </c>
      <c r="EU147" s="7">
        <v>0.91</v>
      </c>
      <c r="EV147" s="7">
        <v>0.92</v>
      </c>
      <c r="EW147" s="7">
        <v>0.93</v>
      </c>
      <c r="EX147" s="7">
        <v>0.94</v>
      </c>
      <c r="EY147" s="7">
        <v>0.95</v>
      </c>
      <c r="EZ147" s="7">
        <v>0.96</v>
      </c>
      <c r="FA147" s="7">
        <v>0.97</v>
      </c>
      <c r="FB147" s="7">
        <v>0.98</v>
      </c>
      <c r="FC147" s="7">
        <v>0.99</v>
      </c>
      <c r="FD147" s="7">
        <v>0.999</v>
      </c>
      <c r="FE147" s="8">
        <v>1</v>
      </c>
      <c r="FG147" s="7">
        <v>0.5</v>
      </c>
      <c r="FH147" s="7">
        <v>0.75</v>
      </c>
      <c r="FI147" s="7">
        <v>0.8</v>
      </c>
      <c r="FJ147" s="7">
        <v>0.81</v>
      </c>
      <c r="FK147" s="7">
        <v>0.82</v>
      </c>
      <c r="FL147" s="7">
        <v>0.83</v>
      </c>
      <c r="FM147" s="7">
        <v>0.84</v>
      </c>
      <c r="FN147" s="7">
        <v>0.85</v>
      </c>
      <c r="FO147" s="7">
        <v>0.86</v>
      </c>
      <c r="FP147" s="7">
        <v>0.87</v>
      </c>
      <c r="FQ147" s="7">
        <v>0.88</v>
      </c>
      <c r="FR147" s="7">
        <v>0.89</v>
      </c>
      <c r="FS147" s="7">
        <v>0.9</v>
      </c>
      <c r="FT147" s="7">
        <v>0.91</v>
      </c>
      <c r="FU147" s="7">
        <v>0.92</v>
      </c>
      <c r="FV147" s="7">
        <v>0.93</v>
      </c>
      <c r="FW147" s="7">
        <v>0.94</v>
      </c>
      <c r="FX147" s="7">
        <v>0.95</v>
      </c>
      <c r="FY147" s="7">
        <v>0.96</v>
      </c>
      <c r="FZ147" s="7">
        <v>0.97</v>
      </c>
      <c r="GA147" s="7">
        <v>0.98</v>
      </c>
      <c r="GB147" s="7">
        <v>0.99</v>
      </c>
      <c r="GC147" s="7">
        <v>0.999</v>
      </c>
      <c r="GD147" s="8">
        <v>1</v>
      </c>
      <c r="GF147" s="7">
        <v>0.5</v>
      </c>
      <c r="GG147" s="7">
        <v>0.75</v>
      </c>
      <c r="GH147" s="7">
        <v>0.8</v>
      </c>
      <c r="GI147" s="7">
        <v>0.81</v>
      </c>
      <c r="GJ147" s="7">
        <v>0.82</v>
      </c>
      <c r="GK147" s="7">
        <v>0.83</v>
      </c>
      <c r="GL147" s="7">
        <v>0.84</v>
      </c>
      <c r="GM147" s="7">
        <v>0.85</v>
      </c>
      <c r="GN147" s="7">
        <v>0.86</v>
      </c>
      <c r="GO147" s="7">
        <v>0.87</v>
      </c>
      <c r="GP147" s="7">
        <v>0.88</v>
      </c>
      <c r="GQ147" s="7">
        <v>0.89</v>
      </c>
      <c r="GR147" s="7">
        <v>0.9</v>
      </c>
      <c r="GS147" s="7">
        <v>0.91</v>
      </c>
      <c r="GT147" s="7">
        <v>0.92</v>
      </c>
      <c r="GU147" s="7">
        <v>0.93</v>
      </c>
      <c r="GV147" s="7">
        <v>0.94</v>
      </c>
      <c r="GW147" s="7">
        <v>0.95</v>
      </c>
      <c r="GX147" s="7">
        <v>0.96</v>
      </c>
      <c r="GY147" s="7">
        <v>0.97</v>
      </c>
      <c r="GZ147" s="7">
        <v>0.98</v>
      </c>
      <c r="HA147" s="7">
        <v>0.99</v>
      </c>
      <c r="HB147" s="7">
        <v>0.999</v>
      </c>
      <c r="HC147" s="1">
        <v>1</v>
      </c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X147" s="2"/>
      <c r="JW147" s="2"/>
      <c r="JX147" s="1" t="s">
        <v>27</v>
      </c>
      <c r="JY147" s="1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</row>
    <row r="148" spans="1:314">
      <c r="A148" s="4" t="s">
        <v>28</v>
      </c>
      <c r="B148" s="5" t="s">
        <v>29</v>
      </c>
      <c r="C148" s="5" t="s">
        <v>30</v>
      </c>
      <c r="D148" s="9" t="s">
        <v>31</v>
      </c>
      <c r="E148" s="10"/>
      <c r="F148" s="9" t="s">
        <v>32</v>
      </c>
      <c r="G148" s="9" t="s">
        <v>33</v>
      </c>
      <c r="H148" s="9"/>
      <c r="I148" s="9"/>
      <c r="J148" s="1"/>
      <c r="K148" s="5" t="s">
        <v>29</v>
      </c>
      <c r="L148" s="5" t="s">
        <v>30</v>
      </c>
      <c r="M148" s="4" t="s">
        <v>31</v>
      </c>
      <c r="N148" s="5" t="s">
        <v>29</v>
      </c>
      <c r="O148" s="5" t="s">
        <v>30</v>
      </c>
      <c r="P148" s="5" t="s">
        <v>29</v>
      </c>
      <c r="Q148" s="5" t="s">
        <v>30</v>
      </c>
      <c r="R148" s="4" t="s">
        <v>31</v>
      </c>
      <c r="S148" s="9" t="s">
        <v>32</v>
      </c>
      <c r="T148" s="9" t="s">
        <v>33</v>
      </c>
      <c r="U148" s="1"/>
      <c r="V148" s="1"/>
      <c r="W148" s="1"/>
      <c r="X148" s="1"/>
      <c r="Y148" s="1"/>
      <c r="Z148" s="5" t="s">
        <v>29</v>
      </c>
      <c r="AA148" s="5" t="s">
        <v>30</v>
      </c>
      <c r="AB148" s="1"/>
      <c r="AC148" s="1"/>
      <c r="AD148" s="1"/>
      <c r="AE148" s="1"/>
      <c r="AF148" s="1"/>
      <c r="AG148" s="1"/>
      <c r="AH148" s="5" t="s">
        <v>29</v>
      </c>
      <c r="AI148" s="5" t="s">
        <v>30</v>
      </c>
      <c r="AJ148" s="5" t="s">
        <v>29</v>
      </c>
      <c r="AK148" s="5" t="s">
        <v>30</v>
      </c>
      <c r="AL148" s="5" t="s">
        <v>29</v>
      </c>
      <c r="AM148" s="5" t="s">
        <v>30</v>
      </c>
      <c r="AN148" s="5" t="s">
        <v>29</v>
      </c>
      <c r="AO148" s="5" t="s">
        <v>30</v>
      </c>
      <c r="AP148" s="5" t="s">
        <v>29</v>
      </c>
      <c r="AQ148" s="5" t="s">
        <v>30</v>
      </c>
      <c r="AR148" s="5" t="s">
        <v>29</v>
      </c>
      <c r="AS148" s="5" t="s">
        <v>30</v>
      </c>
      <c r="AT148" s="5" t="s">
        <v>29</v>
      </c>
      <c r="AU148" s="5" t="s">
        <v>30</v>
      </c>
      <c r="AV148" s="5" t="s">
        <v>29</v>
      </c>
      <c r="AW148" s="5" t="s">
        <v>30</v>
      </c>
      <c r="AX148" s="5" t="s">
        <v>29</v>
      </c>
      <c r="AY148" s="5" t="s">
        <v>30</v>
      </c>
      <c r="AZ148" s="5" t="s">
        <v>29</v>
      </c>
      <c r="BA148" s="5" t="s">
        <v>30</v>
      </c>
      <c r="BB148" s="5" t="s">
        <v>29</v>
      </c>
      <c r="BC148" s="5" t="s">
        <v>30</v>
      </c>
      <c r="BD148" s="5" t="s">
        <v>29</v>
      </c>
      <c r="BE148" s="5" t="s">
        <v>30</v>
      </c>
      <c r="BF148" s="5" t="s">
        <v>29</v>
      </c>
      <c r="BG148" s="5" t="s">
        <v>30</v>
      </c>
      <c r="BH148" s="5" t="s">
        <v>29</v>
      </c>
      <c r="BI148" s="5" t="s">
        <v>30</v>
      </c>
      <c r="BJ148" s="5" t="s">
        <v>29</v>
      </c>
      <c r="BK148" s="5" t="s">
        <v>30</v>
      </c>
      <c r="BL148" s="5" t="s">
        <v>29</v>
      </c>
      <c r="BM148" s="5" t="s">
        <v>30</v>
      </c>
      <c r="BN148" s="5" t="s">
        <v>29</v>
      </c>
      <c r="BO148" s="5" t="s">
        <v>30</v>
      </c>
      <c r="BP148" s="5" t="s">
        <v>29</v>
      </c>
      <c r="BQ148" s="5" t="s">
        <v>30</v>
      </c>
      <c r="BR148" s="5" t="s">
        <v>29</v>
      </c>
      <c r="BS148" s="5" t="s">
        <v>30</v>
      </c>
      <c r="BT148" s="5" t="s">
        <v>29</v>
      </c>
      <c r="BU148" s="5" t="s">
        <v>30</v>
      </c>
      <c r="BV148" s="5" t="s">
        <v>29</v>
      </c>
      <c r="BW148" s="5" t="s">
        <v>30</v>
      </c>
      <c r="BX148" s="5" t="s">
        <v>29</v>
      </c>
      <c r="BY148" s="5" t="s">
        <v>30</v>
      </c>
      <c r="BZ148" s="5" t="s">
        <v>29</v>
      </c>
      <c r="CA148" s="5" t="s">
        <v>30</v>
      </c>
      <c r="CB148" s="5" t="s">
        <v>29</v>
      </c>
      <c r="CC148" s="5" t="s">
        <v>30</v>
      </c>
      <c r="CD148" s="1"/>
      <c r="CE148" s="1"/>
      <c r="CH148" s="5" t="s">
        <v>29</v>
      </c>
      <c r="CI148" s="5" t="s">
        <v>30</v>
      </c>
      <c r="CJ148" s="5" t="s">
        <v>29</v>
      </c>
      <c r="CK148" s="5" t="s">
        <v>30</v>
      </c>
      <c r="CL148" s="5" t="s">
        <v>29</v>
      </c>
      <c r="CM148" s="5" t="s">
        <v>30</v>
      </c>
      <c r="CN148" s="5" t="s">
        <v>29</v>
      </c>
      <c r="CO148" s="5" t="s">
        <v>30</v>
      </c>
      <c r="CP148" s="5" t="s">
        <v>29</v>
      </c>
      <c r="CQ148" s="5" t="s">
        <v>30</v>
      </c>
      <c r="CR148" s="5" t="s">
        <v>29</v>
      </c>
      <c r="CS148" s="5" t="s">
        <v>30</v>
      </c>
      <c r="CT148" s="5" t="s">
        <v>29</v>
      </c>
      <c r="CU148" s="5" t="s">
        <v>30</v>
      </c>
      <c r="CV148" s="5" t="s">
        <v>29</v>
      </c>
      <c r="CW148" s="5" t="s">
        <v>30</v>
      </c>
      <c r="CX148" s="5" t="s">
        <v>29</v>
      </c>
      <c r="CY148" s="5" t="s">
        <v>30</v>
      </c>
      <c r="CZ148" s="5" t="s">
        <v>29</v>
      </c>
      <c r="DA148" s="5" t="s">
        <v>30</v>
      </c>
      <c r="DB148" s="5" t="s">
        <v>29</v>
      </c>
      <c r="DC148" s="5" t="s">
        <v>30</v>
      </c>
      <c r="DD148" s="5" t="s">
        <v>29</v>
      </c>
      <c r="DE148" s="5" t="s">
        <v>30</v>
      </c>
      <c r="DF148" s="5" t="s">
        <v>29</v>
      </c>
      <c r="DG148" s="5" t="s">
        <v>30</v>
      </c>
      <c r="DH148" s="5" t="s">
        <v>29</v>
      </c>
      <c r="DI148" s="5" t="s">
        <v>30</v>
      </c>
      <c r="DJ148" s="5" t="s">
        <v>29</v>
      </c>
      <c r="DK148" s="5" t="s">
        <v>30</v>
      </c>
      <c r="DL148" s="5" t="s">
        <v>29</v>
      </c>
      <c r="DM148" s="5" t="s">
        <v>30</v>
      </c>
      <c r="DN148" s="5" t="s">
        <v>29</v>
      </c>
      <c r="DO148" s="5" t="s">
        <v>30</v>
      </c>
      <c r="DP148" s="5" t="s">
        <v>29</v>
      </c>
      <c r="DQ148" s="5" t="s">
        <v>30</v>
      </c>
      <c r="DR148" s="5" t="s">
        <v>29</v>
      </c>
      <c r="DS148" s="5" t="s">
        <v>30</v>
      </c>
      <c r="DT148" s="5" t="s">
        <v>29</v>
      </c>
      <c r="DU148" s="5" t="s">
        <v>30</v>
      </c>
      <c r="DV148" s="5" t="s">
        <v>29</v>
      </c>
      <c r="DW148" s="5" t="s">
        <v>30</v>
      </c>
      <c r="DX148" s="5" t="s">
        <v>29</v>
      </c>
      <c r="DY148" s="5" t="s">
        <v>30</v>
      </c>
      <c r="DZ148" s="5" t="s">
        <v>29</v>
      </c>
      <c r="EA148" s="5" t="s">
        <v>30</v>
      </c>
      <c r="EB148" s="5" t="s">
        <v>29</v>
      </c>
      <c r="EC148" s="5" t="s">
        <v>30</v>
      </c>
      <c r="ED148" s="9" t="s">
        <v>31</v>
      </c>
      <c r="EE148" s="9" t="s">
        <v>32</v>
      </c>
      <c r="EF148" s="9" t="s">
        <v>33</v>
      </c>
      <c r="EH148" s="5" t="s">
        <v>29</v>
      </c>
      <c r="EI148" s="5" t="s">
        <v>29</v>
      </c>
      <c r="EJ148" s="5" t="s">
        <v>29</v>
      </c>
      <c r="EK148" s="5" t="s">
        <v>29</v>
      </c>
      <c r="EL148" s="5" t="s">
        <v>29</v>
      </c>
      <c r="EM148" s="5" t="s">
        <v>29</v>
      </c>
      <c r="EN148" s="5" t="s">
        <v>29</v>
      </c>
      <c r="EO148" s="5" t="s">
        <v>29</v>
      </c>
      <c r="EP148" s="5" t="s">
        <v>29</v>
      </c>
      <c r="EQ148" s="5" t="s">
        <v>29</v>
      </c>
      <c r="ER148" s="5" t="s">
        <v>29</v>
      </c>
      <c r="ES148" s="5" t="s">
        <v>29</v>
      </c>
      <c r="ET148" s="5" t="s">
        <v>29</v>
      </c>
      <c r="EU148" s="5" t="s">
        <v>29</v>
      </c>
      <c r="EV148" s="5" t="s">
        <v>29</v>
      </c>
      <c r="EW148" s="5" t="s">
        <v>29</v>
      </c>
      <c r="EX148" s="5" t="s">
        <v>29</v>
      </c>
      <c r="EY148" s="5" t="s">
        <v>29</v>
      </c>
      <c r="EZ148" s="5" t="s">
        <v>29</v>
      </c>
      <c r="FA148" s="5" t="s">
        <v>29</v>
      </c>
      <c r="FB148" s="5" t="s">
        <v>29</v>
      </c>
      <c r="FC148" s="5" t="s">
        <v>29</v>
      </c>
      <c r="FD148" s="5" t="s">
        <v>29</v>
      </c>
      <c r="FE148" s="5" t="s">
        <v>29</v>
      </c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X148" s="2"/>
      <c r="JW148" s="2"/>
      <c r="JX148" s="5" t="s">
        <v>29</v>
      </c>
      <c r="JY148" s="1" t="s">
        <v>31</v>
      </c>
      <c r="JZ148" s="9" t="s">
        <v>32</v>
      </c>
      <c r="KA148" s="9" t="s">
        <v>33</v>
      </c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</row>
    <row r="149" spans="1:314">
      <c r="A149" s="7">
        <v>5</v>
      </c>
      <c r="B149" s="7">
        <v>49992.82</v>
      </c>
      <c r="C149" s="7">
        <v>2499282054</v>
      </c>
      <c r="D149" s="11">
        <f>C149-B149*B149</f>
        <v>2.4475998878479004</v>
      </c>
      <c r="E149" s="11">
        <f>B149/(K149*A149)</f>
        <v>0.99985639999999998</v>
      </c>
      <c r="F149" s="11">
        <f>B149-2.68*SQRT(D149)/SQRT(100)</f>
        <v>49992.400719170073</v>
      </c>
      <c r="G149" s="11">
        <f>B149+2.68*SQRT(D149)/SQRT(100)</f>
        <v>49993.239280829926</v>
      </c>
      <c r="H149" s="11">
        <f>F149/(K149*A149)</f>
        <v>0.99984801438340143</v>
      </c>
      <c r="I149" s="11">
        <f>G149/(A149*K149)</f>
        <v>0.99986478561659853</v>
      </c>
      <c r="J149" s="1"/>
      <c r="K149" s="7">
        <v>10000</v>
      </c>
      <c r="L149" s="7">
        <v>100000000</v>
      </c>
      <c r="M149" s="1"/>
      <c r="N149" s="7">
        <v>15683.1</v>
      </c>
      <c r="O149" s="7">
        <v>29336.14</v>
      </c>
      <c r="P149" s="7">
        <v>570.08000000000004</v>
      </c>
      <c r="Q149" s="7">
        <v>344656.44</v>
      </c>
      <c r="R149" s="11">
        <f t="shared" ref="R149:R168" si="328">Q149-P149*P149</f>
        <v>19665.233599999978</v>
      </c>
      <c r="S149" s="11">
        <f>P149-2.68*SQRT(R149)/SQRT(100)</f>
        <v>532.49761399157319</v>
      </c>
      <c r="T149" s="11">
        <f>P149+2.68*SQRT(R149)/SQRT(100)</f>
        <v>607.66238600842689</v>
      </c>
      <c r="U149" s="1"/>
      <c r="V149" s="1"/>
      <c r="W149" s="5">
        <v>23.83</v>
      </c>
      <c r="X149" s="5">
        <f t="shared" ref="X149:X168" si="329">W149/K149</f>
        <v>2.3829999999999997E-3</v>
      </c>
      <c r="Y149" s="5">
        <f t="shared" ref="Y149:Y168" si="330">AC149/(K149*A149)</f>
        <v>0.22386419999999999</v>
      </c>
      <c r="Z149" s="5">
        <v>2850.28</v>
      </c>
      <c r="AA149" s="5">
        <v>8615625.1600000001</v>
      </c>
      <c r="AB149" s="1"/>
      <c r="AC149" s="5">
        <v>11193.21</v>
      </c>
      <c r="AD149" s="1"/>
      <c r="AE149" s="1"/>
      <c r="AF149" s="5">
        <v>11.266101000000001</v>
      </c>
      <c r="AG149" s="12">
        <v>7.7546296296296301E-5</v>
      </c>
      <c r="AH149" s="5">
        <v>1.02</v>
      </c>
      <c r="AI149" s="5">
        <v>1.06</v>
      </c>
      <c r="AJ149" s="5">
        <v>17.87</v>
      </c>
      <c r="AK149" s="5">
        <v>5494.31</v>
      </c>
      <c r="AL149" s="5">
        <v>98.89</v>
      </c>
      <c r="AM149" s="5">
        <v>83478.509999999995</v>
      </c>
      <c r="AN149" s="5">
        <v>120.33</v>
      </c>
      <c r="AO149" s="5">
        <v>99278.59</v>
      </c>
      <c r="AP149" s="5">
        <v>146</v>
      </c>
      <c r="AQ149" s="5">
        <v>122275.9</v>
      </c>
      <c r="AR149" s="5">
        <v>153.68</v>
      </c>
      <c r="AS149" s="5">
        <v>129407.94</v>
      </c>
      <c r="AT149" s="5">
        <v>171.49</v>
      </c>
      <c r="AU149" s="5">
        <v>145830.15</v>
      </c>
      <c r="AV149" s="5">
        <v>183.16</v>
      </c>
      <c r="AW149" s="5">
        <v>164202.32</v>
      </c>
      <c r="AX149" s="5">
        <v>206.82</v>
      </c>
      <c r="AY149" s="5">
        <v>211760.5</v>
      </c>
      <c r="AZ149" s="5">
        <v>244.15</v>
      </c>
      <c r="BA149" s="5">
        <v>253743.31</v>
      </c>
      <c r="BB149" s="5">
        <v>302.85000000000002</v>
      </c>
      <c r="BC149" s="5">
        <v>318025.15000000002</v>
      </c>
      <c r="BD149" s="5">
        <v>377.66</v>
      </c>
      <c r="BE149" s="5">
        <v>431532.04</v>
      </c>
      <c r="BF149" s="5">
        <v>609.79</v>
      </c>
      <c r="BG149" s="5">
        <v>1230952.93</v>
      </c>
      <c r="BH149" s="5">
        <v>790.23</v>
      </c>
      <c r="BI149" s="5">
        <v>1772807.81</v>
      </c>
      <c r="BJ149" s="5">
        <v>986.54</v>
      </c>
      <c r="BK149" s="5">
        <v>2316990.86</v>
      </c>
      <c r="BL149" s="5">
        <v>1310.04</v>
      </c>
      <c r="BM149" s="7">
        <v>4141968.24</v>
      </c>
      <c r="BN149" s="7">
        <v>1957.453608</v>
      </c>
      <c r="BO149" s="7">
        <v>7289311.9900000002</v>
      </c>
      <c r="BP149" s="7">
        <v>2386.541667</v>
      </c>
      <c r="BQ149" s="7">
        <v>9649138.0629999992</v>
      </c>
      <c r="BR149" s="7">
        <v>3428.2168670000001</v>
      </c>
      <c r="BS149" s="7">
        <v>19171452.43</v>
      </c>
      <c r="BT149" s="7">
        <v>3943.4</v>
      </c>
      <c r="BU149" s="7">
        <v>24321555.890000001</v>
      </c>
      <c r="BV149" s="7">
        <v>3828.25</v>
      </c>
      <c r="BW149" s="7">
        <v>23310525.050000001</v>
      </c>
      <c r="BX149" s="7">
        <v>4246.0625</v>
      </c>
      <c r="BY149" s="7">
        <v>26348657.940000001</v>
      </c>
      <c r="BZ149" s="7">
        <v>9867</v>
      </c>
      <c r="CA149" s="7">
        <v>97357689</v>
      </c>
      <c r="CB149" s="1"/>
      <c r="CC149" s="1"/>
      <c r="CD149" s="1"/>
      <c r="CE149" s="1"/>
      <c r="CF149" s="1"/>
      <c r="CG149" s="1"/>
      <c r="CH149" s="7">
        <v>2.13</v>
      </c>
      <c r="CI149" s="7">
        <v>6.15</v>
      </c>
      <c r="CJ149" s="7">
        <v>87.22</v>
      </c>
      <c r="CK149" s="7">
        <v>137012.51999999999</v>
      </c>
      <c r="CL149" s="7">
        <v>492.19</v>
      </c>
      <c r="CM149" s="7">
        <v>2084809.47</v>
      </c>
      <c r="CN149" s="7">
        <v>599.29999999999995</v>
      </c>
      <c r="CO149" s="7">
        <v>2479497.9</v>
      </c>
      <c r="CP149" s="7">
        <v>727.79</v>
      </c>
      <c r="CQ149" s="7">
        <v>3054221.87</v>
      </c>
      <c r="CR149" s="7">
        <v>766.15</v>
      </c>
      <c r="CS149" s="7">
        <v>3232072.17</v>
      </c>
      <c r="CT149" s="7">
        <v>855.14</v>
      </c>
      <c r="CU149" s="7">
        <v>3641546.78</v>
      </c>
      <c r="CV149" s="7">
        <v>913.53</v>
      </c>
      <c r="CW149" s="7">
        <v>4100404.05</v>
      </c>
      <c r="CX149" s="7">
        <v>1031.93</v>
      </c>
      <c r="CY149" s="7">
        <v>5288831.79</v>
      </c>
      <c r="CZ149" s="7">
        <v>1218.53</v>
      </c>
      <c r="DA149" s="7">
        <v>6337351.0099999998</v>
      </c>
      <c r="DB149" s="7">
        <v>1512.33</v>
      </c>
      <c r="DC149" s="7">
        <v>7943982.4699999997</v>
      </c>
      <c r="DD149" s="7">
        <v>1886.06</v>
      </c>
      <c r="DE149" s="7">
        <v>10779286.039999999</v>
      </c>
      <c r="DF149" s="7">
        <v>3046.6</v>
      </c>
      <c r="DG149" s="7">
        <v>30757891.620000001</v>
      </c>
      <c r="DH149" s="7">
        <v>3949.02</v>
      </c>
      <c r="DI149" s="7">
        <v>44303520.560000002</v>
      </c>
      <c r="DJ149" s="7">
        <v>4930.34</v>
      </c>
      <c r="DK149" s="7">
        <v>57902526.039999999</v>
      </c>
      <c r="DL149" s="7">
        <v>6547.55</v>
      </c>
      <c r="DM149" s="7">
        <v>103512851.7</v>
      </c>
      <c r="DN149" s="7">
        <v>9784.6082470000001</v>
      </c>
      <c r="DO149" s="7">
        <v>182170749.5</v>
      </c>
      <c r="DP149" s="7">
        <v>11929.958329999999</v>
      </c>
      <c r="DQ149" s="7">
        <v>241153775.19999999</v>
      </c>
      <c r="DR149" s="7">
        <v>17138.373490000002</v>
      </c>
      <c r="DS149" s="7">
        <v>479183137.39999998</v>
      </c>
      <c r="DT149" s="7">
        <v>19714.057140000001</v>
      </c>
      <c r="DU149" s="7">
        <v>607906932.5</v>
      </c>
      <c r="DV149" s="7">
        <v>19139.075000000001</v>
      </c>
      <c r="DW149" s="7">
        <v>582656677.89999998</v>
      </c>
      <c r="DX149" s="7">
        <v>21228.1875</v>
      </c>
      <c r="DY149" s="7">
        <v>658584380.29999995</v>
      </c>
      <c r="DZ149" s="7">
        <v>49332</v>
      </c>
      <c r="EA149" s="7">
        <v>2433646224</v>
      </c>
      <c r="EB149" s="1"/>
      <c r="EC149" s="1"/>
      <c r="ED149" s="11">
        <f>EC149-EB149*EB149</f>
        <v>0</v>
      </c>
      <c r="EE149" s="11" t="e">
        <f>EB149-2.68*SQRT(ED149)/SQRT(GD149)</f>
        <v>#DIV/0!</v>
      </c>
      <c r="EF149" s="11" t="e">
        <f>EB149+2.68*SQRT(ED149)/SQRT(GD149)</f>
        <v>#DIV/0!</v>
      </c>
      <c r="EG149" s="1"/>
      <c r="EH149" s="7">
        <v>71.15746</v>
      </c>
      <c r="EI149" s="7">
        <v>91.546800000000005</v>
      </c>
      <c r="EJ149" s="7">
        <v>96.489710000000002</v>
      </c>
      <c r="EK149" s="7">
        <v>97.259169999999997</v>
      </c>
      <c r="EL149" s="7">
        <v>98.545439999999999</v>
      </c>
      <c r="EM149" s="7">
        <v>100.03758000000001</v>
      </c>
      <c r="EN149" s="7">
        <v>100.82874</v>
      </c>
      <c r="EO149" s="7">
        <v>101.75384</v>
      </c>
      <c r="EP149" s="7">
        <v>102.7924</v>
      </c>
      <c r="EQ149" s="7">
        <v>103.57019</v>
      </c>
      <c r="ER149" s="7">
        <v>104.75908</v>
      </c>
      <c r="ES149" s="7">
        <v>105.58815</v>
      </c>
      <c r="ET149" s="7">
        <v>106.75629000000001</v>
      </c>
      <c r="EU149" s="7">
        <v>107.87107</v>
      </c>
      <c r="EV149" s="7">
        <v>109.21759</v>
      </c>
      <c r="EW149" s="7">
        <v>109.99566</v>
      </c>
      <c r="EX149" s="7">
        <v>111.3185773</v>
      </c>
      <c r="EY149" s="7">
        <v>112.29958329999999</v>
      </c>
      <c r="EZ149" s="7">
        <v>113.7612651</v>
      </c>
      <c r="FA149" s="7">
        <v>114.6824857</v>
      </c>
      <c r="FB149" s="7">
        <v>116.03805</v>
      </c>
      <c r="FC149" s="7">
        <v>117.1088125</v>
      </c>
      <c r="FD149" s="7">
        <v>117.824</v>
      </c>
      <c r="FE149" s="1"/>
      <c r="FF149" s="1"/>
      <c r="FG149" s="7">
        <v>100</v>
      </c>
      <c r="FH149" s="7">
        <v>100</v>
      </c>
      <c r="FI149" s="7">
        <v>100</v>
      </c>
      <c r="FJ149" s="7">
        <v>100</v>
      </c>
      <c r="FK149" s="7">
        <v>100</v>
      </c>
      <c r="FL149" s="7">
        <v>100</v>
      </c>
      <c r="FM149" s="7">
        <v>100</v>
      </c>
      <c r="FN149" s="7">
        <v>100</v>
      </c>
      <c r="FO149" s="7">
        <v>100</v>
      </c>
      <c r="FP149" s="7">
        <v>100</v>
      </c>
      <c r="FQ149" s="7">
        <v>100</v>
      </c>
      <c r="FR149" s="7">
        <v>100</v>
      </c>
      <c r="FS149" s="7">
        <v>100</v>
      </c>
      <c r="FT149" s="7">
        <v>100</v>
      </c>
      <c r="FU149" s="7">
        <v>100</v>
      </c>
      <c r="FV149" s="7">
        <v>100</v>
      </c>
      <c r="FW149" s="7">
        <v>97</v>
      </c>
      <c r="FX149" s="7">
        <v>96</v>
      </c>
      <c r="FY149" s="7">
        <v>83</v>
      </c>
      <c r="FZ149" s="7">
        <v>70</v>
      </c>
      <c r="GA149" s="7">
        <v>40</v>
      </c>
      <c r="GB149" s="7">
        <v>16</v>
      </c>
      <c r="GC149" s="7">
        <v>1</v>
      </c>
      <c r="GD149" s="1"/>
      <c r="GE149" s="1"/>
      <c r="GF149" s="7">
        <v>49769.62</v>
      </c>
      <c r="GG149" s="7">
        <v>32783.29</v>
      </c>
      <c r="GH149" s="7">
        <v>20712.82</v>
      </c>
      <c r="GI149" s="7">
        <v>18313.21</v>
      </c>
      <c r="GJ149" s="7">
        <v>15816.23</v>
      </c>
      <c r="GK149" s="7">
        <v>13587.54</v>
      </c>
      <c r="GL149" s="7">
        <v>11154.46</v>
      </c>
      <c r="GM149" s="7">
        <v>9277.9599999999991</v>
      </c>
      <c r="GN149" s="7">
        <v>7292.45</v>
      </c>
      <c r="GO149" s="7">
        <v>5791.16</v>
      </c>
      <c r="GP149" s="7">
        <v>4177.0600000000004</v>
      </c>
      <c r="GQ149" s="7">
        <v>3146.44</v>
      </c>
      <c r="GR149" s="7">
        <v>2097.06</v>
      </c>
      <c r="GS149" s="7">
        <v>1468.15</v>
      </c>
      <c r="GT149" s="7">
        <v>832.39</v>
      </c>
      <c r="GU149" s="7">
        <v>528.29999999999995</v>
      </c>
      <c r="GV149" s="7">
        <v>262.87628869999998</v>
      </c>
      <c r="GW149" s="7">
        <v>144.67708329999999</v>
      </c>
      <c r="GX149" s="7">
        <v>56.602409639999998</v>
      </c>
      <c r="GY149" s="7">
        <v>28.014285709999999</v>
      </c>
      <c r="GZ149" s="7">
        <v>12.775</v>
      </c>
      <c r="HA149" s="7">
        <v>7.9375</v>
      </c>
      <c r="HB149" s="7">
        <v>1</v>
      </c>
      <c r="HC149" s="1"/>
      <c r="HD149" s="1"/>
      <c r="HE149" s="7">
        <v>0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0</v>
      </c>
      <c r="HQ149" s="7">
        <v>0</v>
      </c>
      <c r="HR149" s="1"/>
      <c r="HS149" s="4" t="s">
        <v>64</v>
      </c>
      <c r="HT149" s="7">
        <v>6.6920231599999997</v>
      </c>
      <c r="HU149" s="7">
        <v>44.788492900000001</v>
      </c>
      <c r="HV149" s="1"/>
      <c r="HW149" s="7">
        <v>0.64969029</v>
      </c>
      <c r="HX149" s="7">
        <v>0.42248840999999998</v>
      </c>
      <c r="HY149" s="7">
        <v>0.67203162999999999</v>
      </c>
      <c r="HZ149" s="7">
        <v>0.45200221000000002</v>
      </c>
      <c r="IA149" s="7">
        <v>0.66843591000000002</v>
      </c>
      <c r="IB149" s="7">
        <v>0.447135</v>
      </c>
      <c r="IC149" s="7">
        <v>0.67531202999999995</v>
      </c>
      <c r="ID149" s="7">
        <v>0.45637259000000002</v>
      </c>
      <c r="IE149" s="7">
        <v>0.67077732999999995</v>
      </c>
      <c r="IF149" s="7">
        <v>0.45028784999999999</v>
      </c>
      <c r="IG149" s="7">
        <v>0.67031253000000002</v>
      </c>
      <c r="IH149" s="7">
        <v>0.44966594999999998</v>
      </c>
      <c r="II149" s="7">
        <v>0.67218429999999996</v>
      </c>
      <c r="IJ149" s="7">
        <v>0.45217557000000003</v>
      </c>
      <c r="IK149" s="7">
        <v>0.67015685999999997</v>
      </c>
      <c r="IL149" s="7">
        <v>0.44942989999999999</v>
      </c>
      <c r="IM149" s="7">
        <v>0.67171658000000001</v>
      </c>
      <c r="IN149" s="7">
        <v>0.45149593999999998</v>
      </c>
      <c r="IO149" s="7">
        <v>0</v>
      </c>
      <c r="IP149" s="7">
        <v>0</v>
      </c>
      <c r="IS149" s="3">
        <f>EB149/IT149</f>
        <v>0</v>
      </c>
      <c r="IT149">
        <f>2*11*10*2*11*10*10*10</f>
        <v>4840000</v>
      </c>
      <c r="IV149" s="3" t="e">
        <f t="shared" ref="IV149:IV151" si="331">EE149/IT149</f>
        <v>#DIV/0!</v>
      </c>
      <c r="IW149" s="3" t="e">
        <f t="shared" ref="IW149:IW151" si="332">EF149/IT149</f>
        <v>#DIV/0!</v>
      </c>
      <c r="IY149" s="3">
        <f t="shared" ref="IY149:JN168" si="333">FG149/100</f>
        <v>1</v>
      </c>
      <c r="IZ149" s="3">
        <f t="shared" si="333"/>
        <v>1</v>
      </c>
      <c r="JA149" s="3">
        <f t="shared" si="333"/>
        <v>1</v>
      </c>
      <c r="JB149" s="3">
        <f t="shared" si="333"/>
        <v>1</v>
      </c>
      <c r="JC149" s="3">
        <f t="shared" si="333"/>
        <v>1</v>
      </c>
      <c r="JD149" s="3">
        <f t="shared" si="333"/>
        <v>1</v>
      </c>
      <c r="JE149" s="3">
        <f t="shared" si="333"/>
        <v>1</v>
      </c>
      <c r="JF149" s="3">
        <f t="shared" si="333"/>
        <v>1</v>
      </c>
      <c r="JG149" s="3">
        <f t="shared" si="333"/>
        <v>1</v>
      </c>
      <c r="JH149" s="3">
        <f t="shared" si="333"/>
        <v>1</v>
      </c>
      <c r="JI149" s="3">
        <f t="shared" si="333"/>
        <v>1</v>
      </c>
      <c r="JJ149" s="3">
        <f t="shared" si="333"/>
        <v>1</v>
      </c>
      <c r="JK149" s="3">
        <f t="shared" si="333"/>
        <v>1</v>
      </c>
      <c r="JL149" s="3">
        <f t="shared" si="333"/>
        <v>1</v>
      </c>
      <c r="JM149" s="3">
        <f t="shared" si="333"/>
        <v>1</v>
      </c>
      <c r="JN149" s="3">
        <f t="shared" si="333"/>
        <v>1</v>
      </c>
      <c r="JO149" s="3">
        <f t="shared" ref="JH149:JV165" si="334">FW149/100</f>
        <v>0.97</v>
      </c>
      <c r="JP149" s="3">
        <f t="shared" si="334"/>
        <v>0.96</v>
      </c>
      <c r="JQ149" s="3">
        <f t="shared" si="334"/>
        <v>0.83</v>
      </c>
      <c r="JR149" s="3">
        <f t="shared" si="334"/>
        <v>0.7</v>
      </c>
      <c r="JS149" s="3">
        <f t="shared" si="334"/>
        <v>0.4</v>
      </c>
      <c r="JT149" s="3">
        <f t="shared" si="334"/>
        <v>0.16</v>
      </c>
      <c r="JU149" s="3">
        <f t="shared" si="334"/>
        <v>0.01</v>
      </c>
      <c r="JV149" s="3">
        <f t="shared" si="334"/>
        <v>0</v>
      </c>
      <c r="JW149" s="14">
        <f>KA149/A149</f>
        <v>1.3423137318591514</v>
      </c>
      <c r="JX149" s="1">
        <f t="shared" ref="JX149:JX168" si="335">HT149</f>
        <v>6.6920231599999997</v>
      </c>
      <c r="JY149" s="1">
        <f t="shared" ref="JY149:JY168" si="336">HU149-HT149*HT149</f>
        <v>5.3189260236194968E-3</v>
      </c>
      <c r="JZ149" s="11">
        <f>JX149-2.68*SQRT(JY149)/SQRT(100)</f>
        <v>6.6724776607042422</v>
      </c>
      <c r="KA149" s="11">
        <f>JX149+2.68*SQRT(JY149)/SQRT(100)</f>
        <v>6.7115686592957573</v>
      </c>
      <c r="KB149" s="3">
        <f>JZ149/A149</f>
        <v>1.3344955321408485</v>
      </c>
      <c r="KC149" s="3">
        <f t="shared" ref="KC149:KC168" si="337">JX149/A149</f>
        <v>1.338404632</v>
      </c>
      <c r="KD149" s="3">
        <v>1</v>
      </c>
      <c r="KE149" s="3">
        <f>GF149/$KD149</f>
        <v>49769.62</v>
      </c>
      <c r="KF149" s="3">
        <f t="shared" ref="KF149:KU164" si="338">GG149/$KD149</f>
        <v>32783.29</v>
      </c>
      <c r="KG149" s="3">
        <f t="shared" si="338"/>
        <v>20712.82</v>
      </c>
      <c r="KH149" s="3">
        <f t="shared" si="338"/>
        <v>18313.21</v>
      </c>
      <c r="KI149" s="3">
        <f t="shared" si="338"/>
        <v>15816.23</v>
      </c>
      <c r="KJ149" s="3">
        <f t="shared" si="338"/>
        <v>13587.54</v>
      </c>
      <c r="KK149" s="3">
        <f t="shared" si="338"/>
        <v>11154.46</v>
      </c>
      <c r="KL149" s="3">
        <f t="shared" si="338"/>
        <v>9277.9599999999991</v>
      </c>
      <c r="KM149" s="3">
        <f t="shared" si="338"/>
        <v>7292.45</v>
      </c>
      <c r="KN149" s="3">
        <f t="shared" si="338"/>
        <v>5791.16</v>
      </c>
      <c r="KO149" s="3">
        <f t="shared" si="338"/>
        <v>4177.0600000000004</v>
      </c>
      <c r="KP149" s="3">
        <f t="shared" si="338"/>
        <v>3146.44</v>
      </c>
      <c r="KQ149" s="3">
        <f t="shared" si="338"/>
        <v>2097.06</v>
      </c>
      <c r="KR149" s="3">
        <f t="shared" si="338"/>
        <v>1468.15</v>
      </c>
      <c r="KS149" s="3">
        <f t="shared" si="338"/>
        <v>832.39</v>
      </c>
      <c r="KT149" s="3">
        <f t="shared" si="338"/>
        <v>528.29999999999995</v>
      </c>
      <c r="KU149" s="3">
        <f t="shared" si="338"/>
        <v>262.87628869999998</v>
      </c>
      <c r="KV149" s="3">
        <f t="shared" ref="KV149:LB168" si="339">GW149/$KD149</f>
        <v>144.67708329999999</v>
      </c>
      <c r="KW149" s="3">
        <f t="shared" si="339"/>
        <v>56.602409639999998</v>
      </c>
      <c r="KX149" s="3">
        <f t="shared" si="339"/>
        <v>28.014285709999999</v>
      </c>
      <c r="KY149" s="3">
        <f t="shared" si="339"/>
        <v>12.775</v>
      </c>
      <c r="KZ149" s="3">
        <f t="shared" si="339"/>
        <v>7.9375</v>
      </c>
      <c r="LA149" s="3">
        <f t="shared" si="339"/>
        <v>1</v>
      </c>
      <c r="LB149" s="3">
        <v>1</v>
      </c>
    </row>
    <row r="150" spans="1:314">
      <c r="A150" s="7">
        <v>10</v>
      </c>
      <c r="B150" s="7">
        <v>99918.399999999994</v>
      </c>
      <c r="C150" s="7">
        <v>9983687359</v>
      </c>
      <c r="D150" s="11">
        <f t="shared" ref="D150:D168" si="340">C150-B150*B150</f>
        <v>700.44000053405762</v>
      </c>
      <c r="E150" s="11">
        <f t="shared" ref="E150:E168" si="341">B150/(K150*A150)</f>
        <v>0.99918399999999996</v>
      </c>
      <c r="F150" s="11">
        <f t="shared" ref="F150:F168" si="342">B150-2.68*SQRT(D150)/SQRT(100)</f>
        <v>99911.307158355179</v>
      </c>
      <c r="G150" s="11">
        <f t="shared" ref="G150:G168" si="343">B150+2.68*SQRT(D150)/SQRT(100)</f>
        <v>99925.492841644809</v>
      </c>
      <c r="H150" s="11">
        <f t="shared" ref="H150:H168" si="344">F150/(K150*A150)</f>
        <v>0.99911307158355178</v>
      </c>
      <c r="I150" s="11">
        <f t="shared" ref="I150:I168" si="345">G150/(A150*K150)</f>
        <v>0.99925492841644814</v>
      </c>
      <c r="J150" s="1"/>
      <c r="K150" s="7">
        <v>10000</v>
      </c>
      <c r="L150" s="7">
        <v>100000000</v>
      </c>
      <c r="M150" s="1"/>
      <c r="N150" s="7">
        <v>44504.74</v>
      </c>
      <c r="O150" s="7">
        <v>116043.68</v>
      </c>
      <c r="P150" s="7">
        <v>1543.94</v>
      </c>
      <c r="Q150" s="7">
        <v>2464881.56</v>
      </c>
      <c r="R150" s="11">
        <f t="shared" si="328"/>
        <v>81130.836399999913</v>
      </c>
      <c r="S150" s="11">
        <f t="shared" ref="S150:S168" si="346">P150-2.68*SQRT(R150)/SQRT(100)</f>
        <v>1467.6042862508407</v>
      </c>
      <c r="T150" s="11">
        <f t="shared" ref="T150:T168" si="347">P150+2.68*SQRT(R150)/SQRT(100)</f>
        <v>1620.2757137491594</v>
      </c>
      <c r="U150" s="1"/>
      <c r="V150" s="1"/>
      <c r="W150" s="5">
        <v>7.2</v>
      </c>
      <c r="X150" s="5">
        <f t="shared" si="329"/>
        <v>7.2000000000000005E-4</v>
      </c>
      <c r="Y150" s="5">
        <f t="shared" si="330"/>
        <v>0.26518059999999999</v>
      </c>
      <c r="Z150" s="5">
        <v>15429.25</v>
      </c>
      <c r="AA150" s="5">
        <v>246153483.5</v>
      </c>
      <c r="AB150" s="1"/>
      <c r="AC150" s="5">
        <v>26518.06</v>
      </c>
      <c r="AD150" s="1"/>
      <c r="AE150" s="1"/>
      <c r="AF150" s="5">
        <v>13.4199144</v>
      </c>
      <c r="AG150" s="12">
        <v>1.550925925925926E-4</v>
      </c>
      <c r="AH150" s="5">
        <v>1</v>
      </c>
      <c r="AI150" s="5">
        <v>1</v>
      </c>
      <c r="AJ150" s="5">
        <v>3.38</v>
      </c>
      <c r="AK150" s="5">
        <v>28.1</v>
      </c>
      <c r="AL150" s="5">
        <v>6.89</v>
      </c>
      <c r="AM150" s="5">
        <v>133.09</v>
      </c>
      <c r="AN150" s="5">
        <v>8.5</v>
      </c>
      <c r="AO150" s="5">
        <v>221.02</v>
      </c>
      <c r="AP150" s="5">
        <v>11.12</v>
      </c>
      <c r="AQ150" s="5">
        <v>477.12</v>
      </c>
      <c r="AR150" s="5">
        <v>13.59</v>
      </c>
      <c r="AS150" s="5">
        <v>697.79</v>
      </c>
      <c r="AT150" s="5">
        <v>17.07</v>
      </c>
      <c r="AU150" s="5">
        <v>1011.59</v>
      </c>
      <c r="AV150" s="5">
        <v>34.65</v>
      </c>
      <c r="AW150" s="5">
        <v>29395.37</v>
      </c>
      <c r="AX150" s="5">
        <v>46.95</v>
      </c>
      <c r="AY150" s="5">
        <v>36340.07</v>
      </c>
      <c r="AZ150" s="5">
        <v>74.95</v>
      </c>
      <c r="BA150" s="5">
        <v>107921.17</v>
      </c>
      <c r="BB150" s="5">
        <v>112.59</v>
      </c>
      <c r="BC150" s="5">
        <v>163917.67000000001</v>
      </c>
      <c r="BD150" s="5">
        <v>169.94</v>
      </c>
      <c r="BE150" s="5">
        <v>305813.96000000002</v>
      </c>
      <c r="BF150" s="5">
        <v>280.63</v>
      </c>
      <c r="BG150" s="5">
        <v>990832.85</v>
      </c>
      <c r="BH150" s="5">
        <v>334.45</v>
      </c>
      <c r="BI150" s="5">
        <v>1206867.9099999999</v>
      </c>
      <c r="BJ150" s="5">
        <v>516.98</v>
      </c>
      <c r="BK150" s="5">
        <v>1719219.8</v>
      </c>
      <c r="BL150" s="5">
        <v>998</v>
      </c>
      <c r="BM150" s="7">
        <v>4580622.0599999996</v>
      </c>
      <c r="BN150" s="7">
        <v>1518.816327</v>
      </c>
      <c r="BO150" s="7">
        <v>8076751.102</v>
      </c>
      <c r="BP150" s="7">
        <v>2046.989583</v>
      </c>
      <c r="BQ150" s="7">
        <v>12203142.699999999</v>
      </c>
      <c r="BR150" s="7">
        <v>2398.9749999999999</v>
      </c>
      <c r="BS150" s="7">
        <v>13492250.880000001</v>
      </c>
      <c r="BT150" s="7">
        <v>2633.439394</v>
      </c>
      <c r="BU150" s="7">
        <v>14136177.800000001</v>
      </c>
      <c r="BV150" s="7">
        <v>4315.4883719999998</v>
      </c>
      <c r="BW150" s="7">
        <v>29320325.670000002</v>
      </c>
      <c r="BX150" s="7">
        <v>4085.96</v>
      </c>
      <c r="BY150" s="7">
        <v>26858994.52</v>
      </c>
      <c r="BZ150" s="1"/>
      <c r="CA150" s="1"/>
      <c r="CB150" s="1"/>
      <c r="CC150" s="1"/>
      <c r="CD150" s="1"/>
      <c r="CE150" s="1"/>
      <c r="CF150" s="1"/>
      <c r="CG150" s="1"/>
      <c r="CH150" s="7">
        <v>1.7</v>
      </c>
      <c r="CI150" s="7">
        <v>4.0599999999999996</v>
      </c>
      <c r="CJ150" s="7">
        <v>28.85</v>
      </c>
      <c r="CK150" s="7">
        <v>2483.81</v>
      </c>
      <c r="CL150" s="7">
        <v>64.09</v>
      </c>
      <c r="CM150" s="7">
        <v>12609.09</v>
      </c>
      <c r="CN150" s="7">
        <v>80.209999999999994</v>
      </c>
      <c r="CO150" s="7">
        <v>21159.35</v>
      </c>
      <c r="CP150" s="7">
        <v>106.33</v>
      </c>
      <c r="CQ150" s="7">
        <v>46496.75</v>
      </c>
      <c r="CR150" s="7">
        <v>131.18</v>
      </c>
      <c r="CS150" s="7">
        <v>68451.16</v>
      </c>
      <c r="CT150" s="7">
        <v>166.01</v>
      </c>
      <c r="CU150" s="7">
        <v>99524.29</v>
      </c>
      <c r="CV150" s="7">
        <v>341.47</v>
      </c>
      <c r="CW150" s="7">
        <v>2931968.73</v>
      </c>
      <c r="CX150" s="7">
        <v>464.51</v>
      </c>
      <c r="CY150" s="7">
        <v>3625529.67</v>
      </c>
      <c r="CZ150" s="7">
        <v>744.11</v>
      </c>
      <c r="DA150" s="7">
        <v>10771424.91</v>
      </c>
      <c r="DB150" s="7">
        <v>1120.56</v>
      </c>
      <c r="DC150" s="7">
        <v>16363895.92</v>
      </c>
      <c r="DD150" s="7">
        <v>1693.73</v>
      </c>
      <c r="DE150" s="7">
        <v>30522720.129999999</v>
      </c>
      <c r="DF150" s="7">
        <v>2799.79</v>
      </c>
      <c r="DG150" s="7">
        <v>98857731.390000001</v>
      </c>
      <c r="DH150" s="7">
        <v>3337.29</v>
      </c>
      <c r="DI150" s="7">
        <v>120393483.40000001</v>
      </c>
      <c r="DJ150" s="7">
        <v>5161.4399999999996</v>
      </c>
      <c r="DK150" s="7">
        <v>171555200.19999999</v>
      </c>
      <c r="DL150" s="7">
        <v>9969.1</v>
      </c>
      <c r="DM150" s="7">
        <v>457389669.39999998</v>
      </c>
      <c r="DN150" s="7">
        <v>15173.14286</v>
      </c>
      <c r="DO150" s="7">
        <v>806279728.79999995</v>
      </c>
      <c r="DP150" s="7">
        <v>20451.09375</v>
      </c>
      <c r="DQ150" s="7">
        <v>1218249166</v>
      </c>
      <c r="DR150" s="7">
        <v>23967.85</v>
      </c>
      <c r="DS150" s="7">
        <v>1346933158</v>
      </c>
      <c r="DT150" s="7">
        <v>26311</v>
      </c>
      <c r="DU150" s="7">
        <v>1411366979</v>
      </c>
      <c r="DV150" s="7">
        <v>43116.604650000001</v>
      </c>
      <c r="DW150" s="7">
        <v>2927144229</v>
      </c>
      <c r="DX150" s="7">
        <v>40824.199999999997</v>
      </c>
      <c r="DY150" s="7">
        <v>2681538881</v>
      </c>
      <c r="DZ150" s="1"/>
      <c r="EA150" s="1"/>
      <c r="EB150" s="1"/>
      <c r="EC150" s="1"/>
      <c r="ED150" s="11">
        <f t="shared" ref="ED150:ED168" si="348">EC150-EB150*EB150</f>
        <v>0</v>
      </c>
      <c r="EE150" s="11" t="e">
        <f t="shared" ref="EE150:EE168" si="349">EB150-2.68*SQRT(ED150)/SQRT(GD150)</f>
        <v>#DIV/0!</v>
      </c>
      <c r="EF150" s="11" t="e">
        <f t="shared" ref="EF150:EF168" si="350">EB150+2.68*SQRT(ED150)/SQRT(GD150)</f>
        <v>#DIV/0!</v>
      </c>
      <c r="EG150" s="1"/>
      <c r="EH150" s="7">
        <v>70.972499999999997</v>
      </c>
      <c r="EI150" s="7">
        <v>92.308819999999997</v>
      </c>
      <c r="EJ150" s="7">
        <v>96.681479999999993</v>
      </c>
      <c r="EK150" s="7">
        <v>97.743359999999996</v>
      </c>
      <c r="EL150" s="7">
        <v>98.61506</v>
      </c>
      <c r="EM150" s="7">
        <v>99.560149999999993</v>
      </c>
      <c r="EN150" s="7">
        <v>100.92349</v>
      </c>
      <c r="EO150" s="7">
        <v>101.88606</v>
      </c>
      <c r="EP150" s="7">
        <v>102.9477</v>
      </c>
      <c r="EQ150" s="7">
        <v>103.94793</v>
      </c>
      <c r="ER150" s="7">
        <v>105.08484</v>
      </c>
      <c r="ES150" s="7">
        <v>106.11423000000001</v>
      </c>
      <c r="ET150" s="7">
        <v>107.14541</v>
      </c>
      <c r="EU150" s="7">
        <v>108.2042</v>
      </c>
      <c r="EV150" s="7">
        <v>109.32702</v>
      </c>
      <c r="EW150" s="7">
        <v>110.11404</v>
      </c>
      <c r="EX150" s="7">
        <v>111.4477653</v>
      </c>
      <c r="EY150" s="7">
        <v>112.2314688</v>
      </c>
      <c r="EZ150" s="7">
        <v>113.68300000000001</v>
      </c>
      <c r="FA150" s="7">
        <v>114.6080152</v>
      </c>
      <c r="FB150" s="7">
        <v>115.9915116</v>
      </c>
      <c r="FC150" s="7">
        <v>116.88636</v>
      </c>
      <c r="FD150" s="1"/>
      <c r="FE150" s="1"/>
      <c r="FF150" s="1"/>
      <c r="FG150" s="7">
        <v>100</v>
      </c>
      <c r="FH150" s="7">
        <v>100</v>
      </c>
      <c r="FI150" s="7">
        <v>100</v>
      </c>
      <c r="FJ150" s="7">
        <v>100</v>
      </c>
      <c r="FK150" s="7">
        <v>100</v>
      </c>
      <c r="FL150" s="7">
        <v>100</v>
      </c>
      <c r="FM150" s="7">
        <v>100</v>
      </c>
      <c r="FN150" s="7">
        <v>100</v>
      </c>
      <c r="FO150" s="7">
        <v>100</v>
      </c>
      <c r="FP150" s="7">
        <v>100</v>
      </c>
      <c r="FQ150" s="7">
        <v>100</v>
      </c>
      <c r="FR150" s="7">
        <v>100</v>
      </c>
      <c r="FS150" s="7">
        <v>100</v>
      </c>
      <c r="FT150" s="7">
        <v>100</v>
      </c>
      <c r="FU150" s="7">
        <v>100</v>
      </c>
      <c r="FV150" s="7">
        <v>100</v>
      </c>
      <c r="FW150" s="7">
        <v>98</v>
      </c>
      <c r="FX150" s="7">
        <v>96</v>
      </c>
      <c r="FY150" s="7">
        <v>80</v>
      </c>
      <c r="FZ150" s="7">
        <v>66</v>
      </c>
      <c r="GA150" s="7">
        <v>43</v>
      </c>
      <c r="GB150" s="7">
        <v>25</v>
      </c>
      <c r="GC150" s="1"/>
      <c r="GD150" s="1"/>
      <c r="GE150" s="1"/>
      <c r="GF150" s="7">
        <v>149553</v>
      </c>
      <c r="GG150" s="7">
        <v>114428.11</v>
      </c>
      <c r="GH150" s="7">
        <v>79374.2</v>
      </c>
      <c r="GI150" s="7">
        <v>71458.2</v>
      </c>
      <c r="GJ150" s="7">
        <v>62892.33</v>
      </c>
      <c r="GK150" s="7">
        <v>54966.79</v>
      </c>
      <c r="GL150" s="7">
        <v>45949.55</v>
      </c>
      <c r="GM150" s="7">
        <v>38768.21</v>
      </c>
      <c r="GN150" s="7">
        <v>30904.89</v>
      </c>
      <c r="GO150" s="7">
        <v>24861.89</v>
      </c>
      <c r="GP150" s="7">
        <v>18092.27</v>
      </c>
      <c r="GQ150" s="7">
        <v>13722.03</v>
      </c>
      <c r="GR150" s="7">
        <v>9233.2099999999991</v>
      </c>
      <c r="GS150" s="7">
        <v>6481.83</v>
      </c>
      <c r="GT150" s="7">
        <v>3667.08</v>
      </c>
      <c r="GU150" s="7">
        <v>2322.0100000000002</v>
      </c>
      <c r="GV150" s="7">
        <v>1169.857143</v>
      </c>
      <c r="GW150" s="7">
        <v>661.01041669999995</v>
      </c>
      <c r="GX150" s="7">
        <v>264.78750000000002</v>
      </c>
      <c r="GY150" s="7">
        <v>140.530303</v>
      </c>
      <c r="GZ150" s="7">
        <v>55.441860470000002</v>
      </c>
      <c r="HA150" s="7">
        <v>26.84</v>
      </c>
      <c r="HB150" s="1"/>
      <c r="HC150" s="1"/>
      <c r="HD150" s="1"/>
      <c r="HE150" s="7">
        <v>0</v>
      </c>
      <c r="HF150" s="7">
        <v>0</v>
      </c>
      <c r="HG150" s="7">
        <v>0</v>
      </c>
      <c r="HH150" s="7">
        <v>0</v>
      </c>
      <c r="HI150" s="7">
        <v>0</v>
      </c>
      <c r="HJ150" s="7">
        <v>0</v>
      </c>
      <c r="HK150" s="7">
        <v>0</v>
      </c>
      <c r="HL150" s="7">
        <v>0</v>
      </c>
      <c r="HM150" s="7">
        <v>0</v>
      </c>
      <c r="HN150" s="7">
        <v>0</v>
      </c>
      <c r="HO150" s="7">
        <v>0</v>
      </c>
      <c r="HP150" s="7">
        <v>0</v>
      </c>
      <c r="HQ150" s="7">
        <v>0</v>
      </c>
      <c r="HR150" s="1"/>
      <c r="HS150" s="4" t="s">
        <v>65</v>
      </c>
      <c r="HT150" s="7">
        <v>13.48464613</v>
      </c>
      <c r="HU150" s="7">
        <v>181.8774846</v>
      </c>
      <c r="HV150" s="1"/>
      <c r="HW150" s="7">
        <v>1.1484793600000001</v>
      </c>
      <c r="HX150" s="7">
        <v>1.74264233</v>
      </c>
      <c r="HY150" s="7">
        <v>1.4027953399999999</v>
      </c>
      <c r="HZ150" s="7">
        <v>2.4308083900000002</v>
      </c>
      <c r="IA150" s="7">
        <v>1.3653052400000001</v>
      </c>
      <c r="IB150" s="7">
        <v>2.3200221700000001</v>
      </c>
      <c r="IC150" s="7">
        <v>1.34655791</v>
      </c>
      <c r="ID150" s="7">
        <v>2.2773750599999998</v>
      </c>
      <c r="IE150" s="7">
        <v>1.3929536499999999</v>
      </c>
      <c r="IF150" s="7">
        <v>2.3982408099999999</v>
      </c>
      <c r="IG150" s="7">
        <v>1.3656180600000001</v>
      </c>
      <c r="IH150" s="7">
        <v>2.3252531900000002</v>
      </c>
      <c r="II150" s="7">
        <v>1.3692098500000001</v>
      </c>
      <c r="IJ150" s="7">
        <v>2.3346290399999998</v>
      </c>
      <c r="IK150" s="7">
        <v>1.3510870500000001</v>
      </c>
      <c r="IL150" s="7">
        <v>2.28338017</v>
      </c>
      <c r="IM150" s="7">
        <v>1.3753042200000001</v>
      </c>
      <c r="IN150" s="7">
        <v>2.3515032100000002</v>
      </c>
      <c r="IO150" s="7">
        <v>0</v>
      </c>
      <c r="IP150" s="7">
        <v>0</v>
      </c>
      <c r="IS150" s="3">
        <f t="shared" ref="IS150:IS168" si="351">EB150/IT150</f>
        <v>0</v>
      </c>
      <c r="IT150">
        <f t="shared" ref="IT150:IT168" si="352">2*11*10*2*11*10*10*10</f>
        <v>4840000</v>
      </c>
      <c r="IV150" s="3" t="e">
        <f t="shared" si="331"/>
        <v>#DIV/0!</v>
      </c>
      <c r="IW150" s="3" t="e">
        <f t="shared" si="332"/>
        <v>#DIV/0!</v>
      </c>
      <c r="IY150" s="3">
        <f t="shared" si="333"/>
        <v>1</v>
      </c>
      <c r="IZ150" s="3">
        <f t="shared" si="333"/>
        <v>1</v>
      </c>
      <c r="JA150" s="3">
        <f t="shared" si="333"/>
        <v>1</v>
      </c>
      <c r="JB150" s="3">
        <f t="shared" si="333"/>
        <v>1</v>
      </c>
      <c r="JC150" s="3">
        <f t="shared" si="333"/>
        <v>1</v>
      </c>
      <c r="JD150" s="3">
        <f t="shared" si="333"/>
        <v>1</v>
      </c>
      <c r="JE150" s="3">
        <f t="shared" si="333"/>
        <v>1</v>
      </c>
      <c r="JF150" s="3">
        <f t="shared" si="333"/>
        <v>1</v>
      </c>
      <c r="JG150" s="3">
        <f t="shared" si="333"/>
        <v>1</v>
      </c>
      <c r="JH150" s="3">
        <f t="shared" si="334"/>
        <v>1</v>
      </c>
      <c r="JI150" s="3">
        <f t="shared" si="334"/>
        <v>1</v>
      </c>
      <c r="JJ150" s="3">
        <f t="shared" si="334"/>
        <v>1</v>
      </c>
      <c r="JK150" s="3">
        <f t="shared" si="334"/>
        <v>1</v>
      </c>
      <c r="JL150" s="3">
        <f t="shared" si="334"/>
        <v>1</v>
      </c>
      <c r="JM150" s="3">
        <f t="shared" si="334"/>
        <v>1</v>
      </c>
      <c r="JN150" s="3">
        <f t="shared" si="334"/>
        <v>1</v>
      </c>
      <c r="JO150" s="3">
        <f t="shared" si="334"/>
        <v>0.98</v>
      </c>
      <c r="JP150" s="3">
        <f t="shared" si="334"/>
        <v>0.96</v>
      </c>
      <c r="JQ150" s="3">
        <f t="shared" si="334"/>
        <v>0.8</v>
      </c>
      <c r="JR150" s="3">
        <f t="shared" si="334"/>
        <v>0.66</v>
      </c>
      <c r="JS150" s="3">
        <f t="shared" si="334"/>
        <v>0.43</v>
      </c>
      <c r="JT150" s="3">
        <f t="shared" si="334"/>
        <v>0.25</v>
      </c>
      <c r="JU150" s="3">
        <f t="shared" si="334"/>
        <v>0</v>
      </c>
      <c r="JV150" s="3">
        <f t="shared" si="334"/>
        <v>0</v>
      </c>
      <c r="JW150" s="14">
        <f t="shared" ref="JW150:JW168" si="353">KA150/A150</f>
        <v>1.353944105417467</v>
      </c>
      <c r="JX150" s="1">
        <f t="shared" si="335"/>
        <v>13.48464613</v>
      </c>
      <c r="JY150" s="1">
        <f t="shared" si="336"/>
        <v>4.1803348676040741E-2</v>
      </c>
      <c r="JZ150" s="11">
        <f t="shared" ref="JZ150:JZ168" si="354">JX150-2.68*SQRT(JY150)/SQRT(100)</f>
        <v>13.429851205825329</v>
      </c>
      <c r="KA150" s="11">
        <f t="shared" ref="KA150:KA168" si="355">JX150+2.68*SQRT(JY150)/SQRT(100)</f>
        <v>13.53944105417467</v>
      </c>
      <c r="KB150" s="3">
        <f t="shared" ref="KB150:KB168" si="356">JZ150/A150</f>
        <v>1.3429851205825329</v>
      </c>
      <c r="KC150" s="3">
        <f t="shared" si="337"/>
        <v>1.348464613</v>
      </c>
      <c r="KD150" s="3">
        <v>2</v>
      </c>
      <c r="KE150" s="3">
        <f t="shared" ref="KE150:KT168" si="357">GF150/$KD150</f>
        <v>74776.5</v>
      </c>
      <c r="KF150" s="3">
        <f t="shared" si="338"/>
        <v>57214.055</v>
      </c>
      <c r="KG150" s="3">
        <f t="shared" si="338"/>
        <v>39687.1</v>
      </c>
      <c r="KH150" s="3">
        <f t="shared" si="338"/>
        <v>35729.1</v>
      </c>
      <c r="KI150" s="3">
        <f t="shared" si="338"/>
        <v>31446.165000000001</v>
      </c>
      <c r="KJ150" s="3">
        <f t="shared" si="338"/>
        <v>27483.395</v>
      </c>
      <c r="KK150" s="3">
        <f t="shared" si="338"/>
        <v>22974.775000000001</v>
      </c>
      <c r="KL150" s="3">
        <f t="shared" si="338"/>
        <v>19384.105</v>
      </c>
      <c r="KM150" s="3">
        <f t="shared" si="338"/>
        <v>15452.445</v>
      </c>
      <c r="KN150" s="3">
        <f t="shared" si="338"/>
        <v>12430.945</v>
      </c>
      <c r="KO150" s="3">
        <f t="shared" si="338"/>
        <v>9046.1350000000002</v>
      </c>
      <c r="KP150" s="3">
        <f t="shared" si="338"/>
        <v>6861.0150000000003</v>
      </c>
      <c r="KQ150" s="3">
        <f t="shared" si="338"/>
        <v>4616.6049999999996</v>
      </c>
      <c r="KR150" s="3">
        <f t="shared" si="338"/>
        <v>3240.915</v>
      </c>
      <c r="KS150" s="3">
        <f t="shared" si="338"/>
        <v>1833.54</v>
      </c>
      <c r="KT150" s="3">
        <f t="shared" si="338"/>
        <v>1161.0050000000001</v>
      </c>
      <c r="KU150" s="3">
        <f t="shared" si="338"/>
        <v>584.92857149999998</v>
      </c>
      <c r="KV150" s="3">
        <f t="shared" si="339"/>
        <v>330.50520834999998</v>
      </c>
      <c r="KW150" s="3">
        <f t="shared" si="339"/>
        <v>132.39375000000001</v>
      </c>
      <c r="KX150" s="3">
        <f t="shared" si="339"/>
        <v>70.265151500000002</v>
      </c>
      <c r="KY150" s="3">
        <f t="shared" si="339"/>
        <v>27.720930235000001</v>
      </c>
      <c r="KZ150" s="3">
        <f t="shared" si="339"/>
        <v>13.42</v>
      </c>
      <c r="LA150" s="3">
        <f t="shared" si="339"/>
        <v>0</v>
      </c>
      <c r="LB150" s="3">
        <f t="shared" si="339"/>
        <v>0</v>
      </c>
    </row>
    <row r="151" spans="1:314">
      <c r="A151" s="7">
        <v>15</v>
      </c>
      <c r="B151" s="7">
        <v>149639.59</v>
      </c>
      <c r="C151" s="7">
        <v>22392020699</v>
      </c>
      <c r="D151" s="11">
        <f t="shared" si="340"/>
        <v>13803.631900787354</v>
      </c>
      <c r="E151" s="11">
        <f t="shared" si="341"/>
        <v>0.99759726666666659</v>
      </c>
      <c r="F151" s="11">
        <f t="shared" si="342"/>
        <v>149608.10298588875</v>
      </c>
      <c r="G151" s="11">
        <f t="shared" si="343"/>
        <v>149671.07701411124</v>
      </c>
      <c r="H151" s="11">
        <f t="shared" si="344"/>
        <v>0.99738735323925831</v>
      </c>
      <c r="I151" s="11">
        <f t="shared" si="345"/>
        <v>0.99780718009407499</v>
      </c>
      <c r="J151" s="1"/>
      <c r="K151" s="7">
        <v>10000</v>
      </c>
      <c r="L151" s="7">
        <v>100000000</v>
      </c>
      <c r="M151" s="1"/>
      <c r="N151" s="7">
        <v>79732.13</v>
      </c>
      <c r="O151" s="7">
        <v>257064.35</v>
      </c>
      <c r="P151" s="7">
        <v>2483.94</v>
      </c>
      <c r="Q151" s="7">
        <v>6368534.5800000001</v>
      </c>
      <c r="R151" s="11">
        <f t="shared" si="328"/>
        <v>198576.65639999975</v>
      </c>
      <c r="S151" s="11">
        <f t="shared" si="346"/>
        <v>2364.5139987721536</v>
      </c>
      <c r="T151" s="11">
        <f t="shared" si="347"/>
        <v>2603.3660012278465</v>
      </c>
      <c r="U151" s="1"/>
      <c r="V151" s="1"/>
      <c r="W151" s="5">
        <v>4.07</v>
      </c>
      <c r="X151" s="5">
        <f t="shared" si="329"/>
        <v>4.0700000000000003E-4</v>
      </c>
      <c r="Y151" s="5">
        <f t="shared" si="330"/>
        <v>0.27853240000000001</v>
      </c>
      <c r="Z151" s="5">
        <v>37172.35</v>
      </c>
      <c r="AA151" s="5">
        <v>1426096949</v>
      </c>
      <c r="AB151" s="1"/>
      <c r="AC151" s="5">
        <v>41779.86</v>
      </c>
      <c r="AD151" s="1"/>
      <c r="AE151" s="1"/>
      <c r="AF151" s="5">
        <v>14.039569800000001</v>
      </c>
      <c r="AG151" s="12">
        <v>2.3958333333333332E-4</v>
      </c>
      <c r="AH151" s="5">
        <v>1</v>
      </c>
      <c r="AI151" s="5">
        <v>1</v>
      </c>
      <c r="AJ151" s="5">
        <v>2.0499999999999998</v>
      </c>
      <c r="AK151" s="5">
        <v>6.53</v>
      </c>
      <c r="AL151" s="5">
        <v>3.8</v>
      </c>
      <c r="AM151" s="5">
        <v>26.56</v>
      </c>
      <c r="AN151" s="5">
        <v>4.67</v>
      </c>
      <c r="AO151" s="5">
        <v>39.83</v>
      </c>
      <c r="AP151" s="5">
        <v>5.12</v>
      </c>
      <c r="AQ151" s="5">
        <v>45.24</v>
      </c>
      <c r="AR151" s="5">
        <v>6.28</v>
      </c>
      <c r="AS151" s="5">
        <v>65.180000000000007</v>
      </c>
      <c r="AT151" s="5">
        <v>8.6999999999999993</v>
      </c>
      <c r="AU151" s="5">
        <v>143.44</v>
      </c>
      <c r="AV151" s="5">
        <v>10.88</v>
      </c>
      <c r="AW151" s="5">
        <v>246.72</v>
      </c>
      <c r="AX151" s="5">
        <v>13.44</v>
      </c>
      <c r="AY151" s="5">
        <v>357.56</v>
      </c>
      <c r="AZ151" s="5">
        <v>15.48</v>
      </c>
      <c r="BA151" s="5">
        <v>490.5</v>
      </c>
      <c r="BB151" s="5">
        <v>23.35</v>
      </c>
      <c r="BC151" s="5">
        <v>2569.5100000000002</v>
      </c>
      <c r="BD151" s="5">
        <v>56.23</v>
      </c>
      <c r="BE151" s="5">
        <v>76242.97</v>
      </c>
      <c r="BF151" s="5">
        <v>86.06</v>
      </c>
      <c r="BG151" s="5">
        <v>134016.68</v>
      </c>
      <c r="BH151" s="5">
        <v>156.81</v>
      </c>
      <c r="BI151" s="5">
        <v>509214.55</v>
      </c>
      <c r="BJ151" s="5">
        <v>357.83</v>
      </c>
      <c r="BK151" s="5">
        <v>1387867.53</v>
      </c>
      <c r="BL151" s="5">
        <v>405.05050510000001</v>
      </c>
      <c r="BM151" s="7">
        <v>1665086.949</v>
      </c>
      <c r="BN151" s="7">
        <v>739.94949499999996</v>
      </c>
      <c r="BO151" s="7">
        <v>3935702.838</v>
      </c>
      <c r="BP151" s="7">
        <v>952.57731960000001</v>
      </c>
      <c r="BQ151" s="7">
        <v>4832193.1339999996</v>
      </c>
      <c r="BR151" s="7">
        <v>1333.9450549999999</v>
      </c>
      <c r="BS151" s="7">
        <v>7149290.8459999999</v>
      </c>
      <c r="BT151" s="7">
        <v>1700.9759039999999</v>
      </c>
      <c r="BU151" s="7">
        <v>8798316.4940000009</v>
      </c>
      <c r="BV151" s="7">
        <v>2606.9056599999999</v>
      </c>
      <c r="BW151" s="7">
        <v>16233911.66</v>
      </c>
      <c r="BX151" s="7">
        <v>2732.9677419999998</v>
      </c>
      <c r="BY151" s="7">
        <v>16470161.23</v>
      </c>
      <c r="BZ151" s="7">
        <v>2786.25</v>
      </c>
      <c r="CA151" s="7">
        <v>12967241.75</v>
      </c>
      <c r="CB151" s="7">
        <v>2247</v>
      </c>
      <c r="CC151" s="7">
        <v>6362325</v>
      </c>
      <c r="CD151" s="1"/>
      <c r="CE151" s="1"/>
      <c r="CF151" s="1"/>
      <c r="CG151" s="1"/>
      <c r="CH151" s="7">
        <v>2.1800000000000002</v>
      </c>
      <c r="CI151" s="7">
        <v>7.44</v>
      </c>
      <c r="CJ151" s="7">
        <v>22.51</v>
      </c>
      <c r="CK151" s="7">
        <v>1041.67</v>
      </c>
      <c r="CL151" s="7">
        <v>49.75</v>
      </c>
      <c r="CM151" s="7">
        <v>5259.67</v>
      </c>
      <c r="CN151" s="7">
        <v>63.2</v>
      </c>
      <c r="CO151" s="7">
        <v>8131.4</v>
      </c>
      <c r="CP151" s="7">
        <v>70.02</v>
      </c>
      <c r="CQ151" s="7">
        <v>9262.52</v>
      </c>
      <c r="CR151" s="7">
        <v>87.57</v>
      </c>
      <c r="CS151" s="7">
        <v>13546.43</v>
      </c>
      <c r="CT151" s="7">
        <v>123.55</v>
      </c>
      <c r="CU151" s="7">
        <v>30648.75</v>
      </c>
      <c r="CV151" s="7">
        <v>156.04</v>
      </c>
      <c r="CW151" s="7">
        <v>53492.04</v>
      </c>
      <c r="CX151" s="7">
        <v>194.49</v>
      </c>
      <c r="CY151" s="7">
        <v>77666.490000000005</v>
      </c>
      <c r="CZ151" s="7">
        <v>224.88</v>
      </c>
      <c r="DA151" s="7">
        <v>106872.7</v>
      </c>
      <c r="DB151" s="7">
        <v>342.54</v>
      </c>
      <c r="DC151" s="7">
        <v>571954.43999999994</v>
      </c>
      <c r="DD151" s="7">
        <v>834.25</v>
      </c>
      <c r="DE151" s="7">
        <v>17033067.010000002</v>
      </c>
      <c r="DF151" s="7">
        <v>1280.94</v>
      </c>
      <c r="DG151" s="7">
        <v>29953553.379999999</v>
      </c>
      <c r="DH151" s="7">
        <v>2339.98</v>
      </c>
      <c r="DI151" s="7">
        <v>113839361.2</v>
      </c>
      <c r="DJ151" s="7">
        <v>5347.17</v>
      </c>
      <c r="DK151" s="7">
        <v>310227195.89999998</v>
      </c>
      <c r="DL151" s="7">
        <v>6053.5353539999996</v>
      </c>
      <c r="DM151" s="7">
        <v>372147041</v>
      </c>
      <c r="DN151" s="7">
        <v>11062.42424</v>
      </c>
      <c r="DO151" s="7">
        <v>880162703.79999995</v>
      </c>
      <c r="DP151" s="7">
        <v>14244.216490000001</v>
      </c>
      <c r="DQ151" s="7">
        <v>1080769130</v>
      </c>
      <c r="DR151" s="7">
        <v>19957.351650000001</v>
      </c>
      <c r="DS151" s="7">
        <v>1600769084</v>
      </c>
      <c r="DT151" s="7">
        <v>25444.96386</v>
      </c>
      <c r="DU151" s="7">
        <v>1968662174</v>
      </c>
      <c r="DV151" s="7">
        <v>39005.113210000003</v>
      </c>
      <c r="DW151" s="7">
        <v>3634517863</v>
      </c>
      <c r="DX151" s="7">
        <v>40880.93548</v>
      </c>
      <c r="DY151" s="7">
        <v>3685220711</v>
      </c>
      <c r="DZ151" s="7">
        <v>41716.75</v>
      </c>
      <c r="EA151" s="7">
        <v>2907552991</v>
      </c>
      <c r="EB151" s="7">
        <v>33605.5</v>
      </c>
      <c r="EC151" s="7">
        <v>1421517373</v>
      </c>
      <c r="ED151" s="11">
        <f t="shared" si="348"/>
        <v>292187742.75</v>
      </c>
      <c r="EE151" s="11">
        <f t="shared" si="349"/>
        <v>1212.5282041952814</v>
      </c>
      <c r="EF151" s="11">
        <f t="shared" si="350"/>
        <v>65998.471795804711</v>
      </c>
      <c r="EG151" s="1"/>
      <c r="EH151" s="7">
        <v>69.978809999999996</v>
      </c>
      <c r="EI151" s="7">
        <v>92.678870000000003</v>
      </c>
      <c r="EJ151" s="7">
        <v>97.216279999999998</v>
      </c>
      <c r="EK151" s="7">
        <v>98.189340000000001</v>
      </c>
      <c r="EL151" s="7">
        <v>98.84742</v>
      </c>
      <c r="EM151" s="7">
        <v>100.11903</v>
      </c>
      <c r="EN151" s="7">
        <v>101.38242</v>
      </c>
      <c r="EO151" s="7">
        <v>102.27348000000001</v>
      </c>
      <c r="EP151" s="7">
        <v>103.26090000000001</v>
      </c>
      <c r="EQ151" s="7">
        <v>104.43456</v>
      </c>
      <c r="ER151" s="7">
        <v>105.03948</v>
      </c>
      <c r="ES151" s="7">
        <v>106.17825000000001</v>
      </c>
      <c r="ET151" s="7">
        <v>107.23997</v>
      </c>
      <c r="EU151" s="7">
        <v>108.25447</v>
      </c>
      <c r="EV151" s="7">
        <v>109.63091</v>
      </c>
      <c r="EW151" s="7">
        <v>110.46723230000001</v>
      </c>
      <c r="EX151" s="7">
        <v>111.5802121</v>
      </c>
      <c r="EY151" s="7">
        <v>112.56607219999999</v>
      </c>
      <c r="EZ151" s="7">
        <v>113.8492418</v>
      </c>
      <c r="FA151" s="7">
        <v>114.680988</v>
      </c>
      <c r="FB151" s="7">
        <v>115.9951509</v>
      </c>
      <c r="FC151" s="7">
        <v>116.881</v>
      </c>
      <c r="FD151" s="7">
        <v>117.82774999999999</v>
      </c>
      <c r="FE151" s="7">
        <v>117.834</v>
      </c>
      <c r="FF151" s="1"/>
      <c r="FG151" s="7">
        <v>100</v>
      </c>
      <c r="FH151" s="7">
        <v>100</v>
      </c>
      <c r="FI151" s="7">
        <v>100</v>
      </c>
      <c r="FJ151" s="7">
        <v>100</v>
      </c>
      <c r="FK151" s="7">
        <v>100</v>
      </c>
      <c r="FL151" s="7">
        <v>100</v>
      </c>
      <c r="FM151" s="7">
        <v>100</v>
      </c>
      <c r="FN151" s="7">
        <v>100</v>
      </c>
      <c r="FO151" s="7">
        <v>100</v>
      </c>
      <c r="FP151" s="7">
        <v>100</v>
      </c>
      <c r="FQ151" s="7">
        <v>100</v>
      </c>
      <c r="FR151" s="7">
        <v>100</v>
      </c>
      <c r="FS151" s="7">
        <v>100</v>
      </c>
      <c r="FT151" s="7">
        <v>100</v>
      </c>
      <c r="FU151" s="7">
        <v>100</v>
      </c>
      <c r="FV151" s="7">
        <v>99</v>
      </c>
      <c r="FW151" s="7">
        <v>99</v>
      </c>
      <c r="FX151" s="7">
        <v>97</v>
      </c>
      <c r="FY151" s="7">
        <v>91</v>
      </c>
      <c r="FZ151" s="7">
        <v>83</v>
      </c>
      <c r="GA151" s="7">
        <v>53</v>
      </c>
      <c r="GB151" s="7">
        <v>31</v>
      </c>
      <c r="GC151" s="7">
        <v>4</v>
      </c>
      <c r="GD151" s="7">
        <v>2</v>
      </c>
      <c r="GE151" s="1"/>
      <c r="GF151" s="7">
        <v>299059.71999999997</v>
      </c>
      <c r="GG151" s="7">
        <v>250623.99</v>
      </c>
      <c r="GH151" s="7">
        <v>187959.22</v>
      </c>
      <c r="GI151" s="7">
        <v>172149.14</v>
      </c>
      <c r="GJ151" s="7">
        <v>154326.93</v>
      </c>
      <c r="GK151" s="7">
        <v>137077.79</v>
      </c>
      <c r="GL151" s="7">
        <v>116842.84</v>
      </c>
      <c r="GM151" s="7">
        <v>100196</v>
      </c>
      <c r="GN151" s="7">
        <v>81552.73</v>
      </c>
      <c r="GO151" s="7">
        <v>66553.33</v>
      </c>
      <c r="GP151" s="7">
        <v>49476.23</v>
      </c>
      <c r="GQ151" s="7">
        <v>38161.61</v>
      </c>
      <c r="GR151" s="7">
        <v>26209.279999999999</v>
      </c>
      <c r="GS151" s="7">
        <v>18663.52</v>
      </c>
      <c r="GT151" s="7">
        <v>10751.56</v>
      </c>
      <c r="GU151" s="7">
        <v>6951.6767680000003</v>
      </c>
      <c r="GV151" s="7">
        <v>3483.30303</v>
      </c>
      <c r="GW151" s="7">
        <v>1970.56701</v>
      </c>
      <c r="GX151" s="7">
        <v>703.03296699999999</v>
      </c>
      <c r="GY151" s="7">
        <v>332.78313250000002</v>
      </c>
      <c r="GZ151" s="7">
        <v>134.15094339999999</v>
      </c>
      <c r="HA151" s="7">
        <v>65.516129030000002</v>
      </c>
      <c r="HB151" s="7">
        <v>2</v>
      </c>
      <c r="HC151" s="7">
        <v>1.5</v>
      </c>
      <c r="HD151" s="1"/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1"/>
      <c r="HS151" s="4" t="s">
        <v>66</v>
      </c>
      <c r="HT151" s="7">
        <v>20.651401150000002</v>
      </c>
      <c r="HU151" s="7">
        <v>426.69336520000002</v>
      </c>
      <c r="HV151" s="1"/>
      <c r="HW151" s="7">
        <v>1.59243797</v>
      </c>
      <c r="HX151" s="7">
        <v>4.2791687600000001</v>
      </c>
      <c r="HY151" s="7">
        <v>1.99250054</v>
      </c>
      <c r="HZ151" s="7">
        <v>6.4443745300000002</v>
      </c>
      <c r="IA151" s="7">
        <v>2.2491599600000001</v>
      </c>
      <c r="IB151" s="7">
        <v>7.4847970500000001</v>
      </c>
      <c r="IC151" s="7">
        <v>2.0493612799999998</v>
      </c>
      <c r="ID151" s="7">
        <v>6.57362628</v>
      </c>
      <c r="IE151" s="7">
        <v>2.15293299</v>
      </c>
      <c r="IF151" s="7">
        <v>7.14982717</v>
      </c>
      <c r="IG151" s="7">
        <v>2.13184269</v>
      </c>
      <c r="IH151" s="7">
        <v>6.9809476899999998</v>
      </c>
      <c r="II151" s="7">
        <v>2.1079438700000002</v>
      </c>
      <c r="IJ151" s="7">
        <v>6.86380547</v>
      </c>
      <c r="IK151" s="7">
        <v>2.1284061799999998</v>
      </c>
      <c r="IL151" s="7">
        <v>6.9121878900000002</v>
      </c>
      <c r="IM151" s="7">
        <v>2.1710522399999999</v>
      </c>
      <c r="IN151" s="7">
        <v>7.1934054999999999</v>
      </c>
      <c r="IO151" s="7">
        <v>0</v>
      </c>
      <c r="IP151" s="7">
        <v>0</v>
      </c>
      <c r="IS151" s="3">
        <f t="shared" si="351"/>
        <v>6.9432851239669422E-3</v>
      </c>
      <c r="IT151">
        <f t="shared" si="352"/>
        <v>4840000</v>
      </c>
      <c r="IV151" s="3">
        <f t="shared" si="331"/>
        <v>2.5052235623869451E-4</v>
      </c>
      <c r="IW151" s="3">
        <f t="shared" si="332"/>
        <v>1.3636047891695188E-2</v>
      </c>
      <c r="IY151" s="3">
        <f t="shared" si="333"/>
        <v>1</v>
      </c>
      <c r="IZ151" s="3">
        <f t="shared" si="333"/>
        <v>1</v>
      </c>
      <c r="JA151" s="3">
        <f t="shared" si="333"/>
        <v>1</v>
      </c>
      <c r="JB151" s="3">
        <f t="shared" si="333"/>
        <v>1</v>
      </c>
      <c r="JC151" s="3">
        <f t="shared" si="333"/>
        <v>1</v>
      </c>
      <c r="JD151" s="3">
        <f t="shared" si="333"/>
        <v>1</v>
      </c>
      <c r="JE151" s="3">
        <f t="shared" si="333"/>
        <v>1</v>
      </c>
      <c r="JF151" s="3">
        <f t="shared" si="333"/>
        <v>1</v>
      </c>
      <c r="JG151" s="3">
        <f t="shared" si="333"/>
        <v>1</v>
      </c>
      <c r="JH151" s="3">
        <f t="shared" si="334"/>
        <v>1</v>
      </c>
      <c r="JI151" s="3">
        <f t="shared" si="334"/>
        <v>1</v>
      </c>
      <c r="JJ151" s="3">
        <f t="shared" si="334"/>
        <v>1</v>
      </c>
      <c r="JK151" s="3">
        <f t="shared" si="334"/>
        <v>1</v>
      </c>
      <c r="JL151" s="3">
        <f t="shared" si="334"/>
        <v>1</v>
      </c>
      <c r="JM151" s="3">
        <f t="shared" si="334"/>
        <v>1</v>
      </c>
      <c r="JN151" s="3">
        <f t="shared" si="334"/>
        <v>0.99</v>
      </c>
      <c r="JO151" s="3">
        <f t="shared" si="334"/>
        <v>0.99</v>
      </c>
      <c r="JP151" s="3">
        <f t="shared" si="334"/>
        <v>0.97</v>
      </c>
      <c r="JQ151" s="3">
        <f t="shared" si="334"/>
        <v>0.91</v>
      </c>
      <c r="JR151" s="3">
        <f t="shared" si="334"/>
        <v>0.83</v>
      </c>
      <c r="JS151" s="3">
        <f t="shared" si="334"/>
        <v>0.53</v>
      </c>
      <c r="JT151" s="3">
        <f t="shared" si="334"/>
        <v>0.31</v>
      </c>
      <c r="JU151" s="3">
        <f t="shared" si="334"/>
        <v>0.04</v>
      </c>
      <c r="JV151" s="3">
        <f t="shared" si="334"/>
        <v>0.02</v>
      </c>
      <c r="JW151" s="14">
        <f t="shared" si="353"/>
        <v>1.3850058044918321</v>
      </c>
      <c r="JX151" s="1">
        <f t="shared" si="335"/>
        <v>20.651401150000002</v>
      </c>
      <c r="JY151" s="1">
        <f t="shared" si="336"/>
        <v>0.21299574177862723</v>
      </c>
      <c r="JZ151" s="11">
        <f t="shared" si="354"/>
        <v>20.527715232622523</v>
      </c>
      <c r="KA151" s="11">
        <f t="shared" si="355"/>
        <v>20.775087067377481</v>
      </c>
      <c r="KB151" s="3">
        <f t="shared" si="356"/>
        <v>1.3685143488415015</v>
      </c>
      <c r="KC151" s="3">
        <f t="shared" si="337"/>
        <v>1.3767600766666668</v>
      </c>
      <c r="KD151" s="3">
        <v>3</v>
      </c>
      <c r="KE151" s="3">
        <f t="shared" si="357"/>
        <v>99686.573333333319</v>
      </c>
      <c r="KF151" s="3">
        <f t="shared" si="338"/>
        <v>83541.33</v>
      </c>
      <c r="KG151" s="3">
        <f t="shared" si="338"/>
        <v>62653.073333333334</v>
      </c>
      <c r="KH151" s="3">
        <f t="shared" si="338"/>
        <v>57383.046666666669</v>
      </c>
      <c r="KI151" s="3">
        <f t="shared" si="338"/>
        <v>51442.31</v>
      </c>
      <c r="KJ151" s="3">
        <f t="shared" si="338"/>
        <v>45692.596666666672</v>
      </c>
      <c r="KK151" s="3">
        <f t="shared" si="338"/>
        <v>38947.613333333335</v>
      </c>
      <c r="KL151" s="3">
        <f t="shared" si="338"/>
        <v>33398.666666666664</v>
      </c>
      <c r="KM151" s="3">
        <f t="shared" si="338"/>
        <v>27184.243333333332</v>
      </c>
      <c r="KN151" s="3">
        <f t="shared" si="338"/>
        <v>22184.443333333333</v>
      </c>
      <c r="KO151" s="3">
        <f t="shared" si="338"/>
        <v>16492.076666666668</v>
      </c>
      <c r="KP151" s="3">
        <f t="shared" si="338"/>
        <v>12720.536666666667</v>
      </c>
      <c r="KQ151" s="3">
        <f t="shared" si="338"/>
        <v>8736.4266666666663</v>
      </c>
      <c r="KR151" s="3">
        <f t="shared" si="338"/>
        <v>6221.1733333333332</v>
      </c>
      <c r="KS151" s="3">
        <f t="shared" si="338"/>
        <v>3583.853333333333</v>
      </c>
      <c r="KT151" s="3">
        <f t="shared" si="338"/>
        <v>2317.2255893333336</v>
      </c>
      <c r="KU151" s="3">
        <f t="shared" si="338"/>
        <v>1161.1010100000001</v>
      </c>
      <c r="KV151" s="3">
        <f t="shared" si="339"/>
        <v>656.85567000000003</v>
      </c>
      <c r="KW151" s="3">
        <f t="shared" si="339"/>
        <v>234.34432233333334</v>
      </c>
      <c r="KX151" s="3">
        <f t="shared" si="339"/>
        <v>110.92771083333334</v>
      </c>
      <c r="KY151" s="3">
        <f t="shared" si="339"/>
        <v>44.716981133333327</v>
      </c>
      <c r="KZ151" s="3">
        <f t="shared" si="339"/>
        <v>21.838709676666667</v>
      </c>
      <c r="LA151" s="3">
        <f t="shared" si="339"/>
        <v>0.66666666666666663</v>
      </c>
      <c r="LB151" s="3">
        <f t="shared" si="339"/>
        <v>0.5</v>
      </c>
    </row>
    <row r="152" spans="1:314">
      <c r="A152" s="7">
        <v>20</v>
      </c>
      <c r="B152" s="7">
        <v>199121.05</v>
      </c>
      <c r="C152" s="7">
        <v>39649271468</v>
      </c>
      <c r="D152" s="11">
        <f t="shared" si="340"/>
        <v>78914.897506713867</v>
      </c>
      <c r="E152" s="11">
        <f t="shared" si="341"/>
        <v>0.99560525</v>
      </c>
      <c r="F152" s="11">
        <f t="shared" si="342"/>
        <v>199045.76398802883</v>
      </c>
      <c r="G152" s="11">
        <f t="shared" si="343"/>
        <v>199196.33601197114</v>
      </c>
      <c r="H152" s="11">
        <f t="shared" si="344"/>
        <v>0.99522881994014412</v>
      </c>
      <c r="I152" s="11">
        <f t="shared" si="345"/>
        <v>0.99598168005985577</v>
      </c>
      <c r="J152" s="1"/>
      <c r="K152" s="7">
        <v>10000</v>
      </c>
      <c r="L152" s="7">
        <v>100000000</v>
      </c>
      <c r="M152" s="1"/>
      <c r="N152" s="7">
        <v>120626.57</v>
      </c>
      <c r="O152" s="7">
        <v>443337.85</v>
      </c>
      <c r="P152" s="7">
        <v>3483.61</v>
      </c>
      <c r="Q152" s="7">
        <v>12525613.83</v>
      </c>
      <c r="R152" s="11">
        <f t="shared" si="328"/>
        <v>390075.1978999991</v>
      </c>
      <c r="S152" s="11">
        <f t="shared" si="346"/>
        <v>3316.2279190774307</v>
      </c>
      <c r="T152" s="11">
        <f t="shared" si="347"/>
        <v>3650.9920809225696</v>
      </c>
      <c r="U152" s="1"/>
      <c r="V152" s="1"/>
      <c r="W152" s="5">
        <v>2.74</v>
      </c>
      <c r="X152" s="5">
        <f t="shared" si="329"/>
        <v>2.7400000000000005E-4</v>
      </c>
      <c r="Y152" s="5">
        <f t="shared" si="330"/>
        <v>0.28875990000000001</v>
      </c>
      <c r="Z152" s="5">
        <v>69366.039999999994</v>
      </c>
      <c r="AA152" s="5">
        <v>4965824846</v>
      </c>
      <c r="AB152" s="1"/>
      <c r="AC152" s="5">
        <v>57751.98</v>
      </c>
      <c r="AD152" s="1"/>
      <c r="AE152" s="1"/>
      <c r="AF152" s="5">
        <v>14.61333235</v>
      </c>
      <c r="AG152" s="12">
        <v>3.3101851851851852E-4</v>
      </c>
      <c r="AH152" s="5">
        <v>1</v>
      </c>
      <c r="AI152" s="5">
        <v>1</v>
      </c>
      <c r="AJ152" s="5">
        <v>1.6</v>
      </c>
      <c r="AK152" s="5">
        <v>3.68</v>
      </c>
      <c r="AL152" s="5">
        <v>2.61</v>
      </c>
      <c r="AM152" s="5">
        <v>10.93</v>
      </c>
      <c r="AN152" s="5">
        <v>3.08</v>
      </c>
      <c r="AO152" s="5">
        <v>16.98</v>
      </c>
      <c r="AP152" s="5">
        <v>3.67</v>
      </c>
      <c r="AQ152" s="5">
        <v>25.87</v>
      </c>
      <c r="AR152" s="5">
        <v>4.3099999999999996</v>
      </c>
      <c r="AS152" s="5">
        <v>35.270000000000003</v>
      </c>
      <c r="AT152" s="5">
        <v>5.27</v>
      </c>
      <c r="AU152" s="5">
        <v>55.89</v>
      </c>
      <c r="AV152" s="5">
        <v>5.91</v>
      </c>
      <c r="AW152" s="5">
        <v>69.77</v>
      </c>
      <c r="AX152" s="5">
        <v>7.95</v>
      </c>
      <c r="AY152" s="5">
        <v>153.43</v>
      </c>
      <c r="AZ152" s="5">
        <v>11.32</v>
      </c>
      <c r="BA152" s="5">
        <v>318.04000000000002</v>
      </c>
      <c r="BB152" s="5">
        <v>15.28</v>
      </c>
      <c r="BC152" s="5">
        <v>545.29999999999995</v>
      </c>
      <c r="BD152" s="5">
        <v>44.7</v>
      </c>
      <c r="BE152" s="5">
        <v>75724.259999999995</v>
      </c>
      <c r="BF152" s="5">
        <v>48.04</v>
      </c>
      <c r="BG152" s="5">
        <v>75927.740000000005</v>
      </c>
      <c r="BH152" s="5">
        <v>52.8</v>
      </c>
      <c r="BI152" s="5">
        <v>76376.36</v>
      </c>
      <c r="BJ152" s="5">
        <v>33.343434340000002</v>
      </c>
      <c r="BK152" s="5">
        <v>2197.606061</v>
      </c>
      <c r="BL152" s="5">
        <v>73.484848479999997</v>
      </c>
      <c r="BM152" s="7">
        <v>89121.828280000002</v>
      </c>
      <c r="BN152" s="7">
        <v>99.161616159999994</v>
      </c>
      <c r="BO152" s="7">
        <v>98872.696970000005</v>
      </c>
      <c r="BP152" s="7">
        <v>295.12371130000002</v>
      </c>
      <c r="BQ152" s="7">
        <v>1020494.299</v>
      </c>
      <c r="BR152" s="7">
        <v>697.97894740000004</v>
      </c>
      <c r="BS152" s="7">
        <v>3154837.7680000002</v>
      </c>
      <c r="BT152" s="7">
        <v>967.95555560000003</v>
      </c>
      <c r="BU152" s="7">
        <v>5582905.8439999996</v>
      </c>
      <c r="BV152" s="7">
        <v>1440.263158</v>
      </c>
      <c r="BW152" s="7">
        <v>8053597.9469999997</v>
      </c>
      <c r="BX152" s="7">
        <v>2091.7608700000001</v>
      </c>
      <c r="BY152" s="7">
        <v>13089976.59</v>
      </c>
      <c r="BZ152" s="7">
        <v>6622</v>
      </c>
      <c r="CA152" s="7">
        <v>49567765</v>
      </c>
      <c r="CB152" s="7">
        <v>4231</v>
      </c>
      <c r="CC152" s="7">
        <v>17901361</v>
      </c>
      <c r="CD152" s="1"/>
      <c r="CE152" s="1"/>
      <c r="CF152" s="1"/>
      <c r="CG152" s="1"/>
      <c r="CH152" s="7">
        <v>2.31</v>
      </c>
      <c r="CI152" s="7">
        <v>8.07</v>
      </c>
      <c r="CJ152" s="7">
        <v>20.45</v>
      </c>
      <c r="CK152" s="7">
        <v>895.79</v>
      </c>
      <c r="CL152" s="7">
        <v>41.13</v>
      </c>
      <c r="CM152" s="7">
        <v>3446.05</v>
      </c>
      <c r="CN152" s="7">
        <v>50.17</v>
      </c>
      <c r="CO152" s="7">
        <v>5539.45</v>
      </c>
      <c r="CP152" s="7">
        <v>62.16</v>
      </c>
      <c r="CQ152" s="7">
        <v>8878.2999999999993</v>
      </c>
      <c r="CR152" s="7">
        <v>74.930000000000007</v>
      </c>
      <c r="CS152" s="7">
        <v>12146.87</v>
      </c>
      <c r="CT152" s="7">
        <v>94.84</v>
      </c>
      <c r="CU152" s="7">
        <v>20335.919999999998</v>
      </c>
      <c r="CV152" s="7">
        <v>107.84</v>
      </c>
      <c r="CW152" s="7">
        <v>25596.639999999999</v>
      </c>
      <c r="CX152" s="7">
        <v>148.62</v>
      </c>
      <c r="CY152" s="7">
        <v>58050.62</v>
      </c>
      <c r="CZ152" s="7">
        <v>215.94</v>
      </c>
      <c r="DA152" s="7">
        <v>122501.84</v>
      </c>
      <c r="DB152" s="7">
        <v>295.58999999999997</v>
      </c>
      <c r="DC152" s="7">
        <v>212168.53</v>
      </c>
      <c r="DD152" s="7">
        <v>879.68</v>
      </c>
      <c r="DE152" s="7">
        <v>29777805.52</v>
      </c>
      <c r="DF152" s="7">
        <v>946.69</v>
      </c>
      <c r="DG152" s="7">
        <v>29857990.969999999</v>
      </c>
      <c r="DH152" s="7">
        <v>1041.74</v>
      </c>
      <c r="DI152" s="7">
        <v>30034841.699999999</v>
      </c>
      <c r="DJ152" s="7">
        <v>658.16161620000003</v>
      </c>
      <c r="DK152" s="7">
        <v>868310.48479999998</v>
      </c>
      <c r="DL152" s="7">
        <v>1459.0404040000001</v>
      </c>
      <c r="DM152" s="7">
        <v>35430974.899999999</v>
      </c>
      <c r="DN152" s="7">
        <v>1972.212121</v>
      </c>
      <c r="DO152" s="7">
        <v>39318616.109999999</v>
      </c>
      <c r="DP152" s="7">
        <v>5875.7628869999999</v>
      </c>
      <c r="DQ152" s="7">
        <v>404723311.89999998</v>
      </c>
      <c r="DR152" s="7">
        <v>13902.294739999999</v>
      </c>
      <c r="DS152" s="7">
        <v>1251326723</v>
      </c>
      <c r="DT152" s="7">
        <v>19271.055560000001</v>
      </c>
      <c r="DU152" s="7">
        <v>2211592342</v>
      </c>
      <c r="DV152" s="7">
        <v>28677.618419999999</v>
      </c>
      <c r="DW152" s="7">
        <v>3191123401</v>
      </c>
      <c r="DX152" s="7">
        <v>41648.717389999998</v>
      </c>
      <c r="DY152" s="7">
        <v>5184332228</v>
      </c>
      <c r="DZ152" s="7">
        <v>132002</v>
      </c>
      <c r="EA152" s="7">
        <v>19697242933</v>
      </c>
      <c r="EB152" s="7">
        <v>84329</v>
      </c>
      <c r="EC152" s="7">
        <v>7111380241</v>
      </c>
      <c r="ED152" s="11">
        <f t="shared" si="348"/>
        <v>0</v>
      </c>
      <c r="EE152" s="11">
        <f t="shared" si="349"/>
        <v>84329</v>
      </c>
      <c r="EF152" s="11">
        <f t="shared" si="350"/>
        <v>84329</v>
      </c>
      <c r="EG152" s="1"/>
      <c r="EH152" s="7">
        <v>71.537469999999999</v>
      </c>
      <c r="EI152" s="7">
        <v>93.187860000000001</v>
      </c>
      <c r="EJ152" s="7">
        <v>97.84263</v>
      </c>
      <c r="EK152" s="7">
        <v>98.569249999999997</v>
      </c>
      <c r="EL152" s="7">
        <v>99.516630000000006</v>
      </c>
      <c r="EM152" s="7">
        <v>100.40084</v>
      </c>
      <c r="EN152" s="7">
        <v>101.07805999999999</v>
      </c>
      <c r="EO152" s="7">
        <v>101.90937</v>
      </c>
      <c r="EP152" s="7">
        <v>102.88182999999999</v>
      </c>
      <c r="EQ152" s="7">
        <v>104.01222</v>
      </c>
      <c r="ER152" s="7">
        <v>105.67451</v>
      </c>
      <c r="ES152" s="7">
        <v>106.59833</v>
      </c>
      <c r="ET152" s="7">
        <v>107.72989</v>
      </c>
      <c r="EU152" s="7">
        <v>108.65558</v>
      </c>
      <c r="EV152" s="7">
        <v>109.7250303</v>
      </c>
      <c r="EW152" s="7">
        <v>110.4645556</v>
      </c>
      <c r="EX152" s="7">
        <v>111.71493940000001</v>
      </c>
      <c r="EY152" s="7">
        <v>112.6237526</v>
      </c>
      <c r="EZ152" s="7">
        <v>114.0074</v>
      </c>
      <c r="FA152" s="7">
        <v>114.8033222</v>
      </c>
      <c r="FB152" s="7">
        <v>115.9451711</v>
      </c>
      <c r="FC152" s="7">
        <v>116.8832609</v>
      </c>
      <c r="FD152" s="7">
        <v>117.83150000000001</v>
      </c>
      <c r="FE152" s="7">
        <v>117.834</v>
      </c>
      <c r="FF152" s="1"/>
      <c r="FG152" s="7">
        <v>100</v>
      </c>
      <c r="FH152" s="7">
        <v>100</v>
      </c>
      <c r="FI152" s="7">
        <v>100</v>
      </c>
      <c r="FJ152" s="7">
        <v>100</v>
      </c>
      <c r="FK152" s="7">
        <v>100</v>
      </c>
      <c r="FL152" s="7">
        <v>100</v>
      </c>
      <c r="FM152" s="7">
        <v>100</v>
      </c>
      <c r="FN152" s="7">
        <v>100</v>
      </c>
      <c r="FO152" s="7">
        <v>100</v>
      </c>
      <c r="FP152" s="7">
        <v>100</v>
      </c>
      <c r="FQ152" s="7">
        <v>100</v>
      </c>
      <c r="FR152" s="7">
        <v>100</v>
      </c>
      <c r="FS152" s="7">
        <v>100</v>
      </c>
      <c r="FT152" s="7">
        <v>100</v>
      </c>
      <c r="FU152" s="7">
        <v>99</v>
      </c>
      <c r="FV152" s="7">
        <v>99</v>
      </c>
      <c r="FW152" s="7">
        <v>99</v>
      </c>
      <c r="FX152" s="7">
        <v>97</v>
      </c>
      <c r="FY152" s="7">
        <v>95</v>
      </c>
      <c r="FZ152" s="7">
        <v>90</v>
      </c>
      <c r="GA152" s="7">
        <v>76</v>
      </c>
      <c r="GB152" s="7">
        <v>46</v>
      </c>
      <c r="GC152" s="7">
        <v>2</v>
      </c>
      <c r="GD152" s="7">
        <v>1</v>
      </c>
      <c r="GE152" s="1"/>
      <c r="GF152" s="7">
        <v>498030.94</v>
      </c>
      <c r="GG152" s="7">
        <v>438799.56</v>
      </c>
      <c r="GH152" s="7">
        <v>347705.83</v>
      </c>
      <c r="GI152" s="7">
        <v>322733.13</v>
      </c>
      <c r="GJ152" s="7">
        <v>293685.88</v>
      </c>
      <c r="GK152" s="7">
        <v>264763.39</v>
      </c>
      <c r="GL152" s="7">
        <v>229846.53</v>
      </c>
      <c r="GM152" s="7">
        <v>200167.93</v>
      </c>
      <c r="GN152" s="7">
        <v>165587.45000000001</v>
      </c>
      <c r="GO152" s="7">
        <v>137354.99</v>
      </c>
      <c r="GP152" s="7">
        <v>104254.05</v>
      </c>
      <c r="GQ152" s="7">
        <v>81700.56</v>
      </c>
      <c r="GR152" s="7">
        <v>56943.08</v>
      </c>
      <c r="GS152" s="7">
        <v>41241.81</v>
      </c>
      <c r="GT152" s="7">
        <v>24656.686870000001</v>
      </c>
      <c r="GU152" s="7">
        <v>16102.21212</v>
      </c>
      <c r="GV152" s="7">
        <v>8187.9595959999997</v>
      </c>
      <c r="GW152" s="7">
        <v>4730.7319589999997</v>
      </c>
      <c r="GX152" s="7">
        <v>1709.073684</v>
      </c>
      <c r="GY152" s="7">
        <v>794.1</v>
      </c>
      <c r="GZ152" s="7">
        <v>232.1710526</v>
      </c>
      <c r="HA152" s="7">
        <v>100</v>
      </c>
      <c r="HB152" s="7">
        <v>5</v>
      </c>
      <c r="HC152" s="7">
        <v>4</v>
      </c>
      <c r="HD152" s="1"/>
      <c r="HE152" s="7">
        <v>0</v>
      </c>
      <c r="HF152" s="7">
        <v>0</v>
      </c>
      <c r="HG152" s="7">
        <v>0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0</v>
      </c>
      <c r="HQ152" s="7">
        <v>0</v>
      </c>
      <c r="HR152" s="1"/>
      <c r="HS152" s="4" t="s">
        <v>67</v>
      </c>
      <c r="HT152" s="7">
        <v>28.193380210000001</v>
      </c>
      <c r="HU152" s="7">
        <v>795.68286490000003</v>
      </c>
      <c r="HV152" s="1"/>
      <c r="HW152" s="7">
        <v>2.0562362200000002</v>
      </c>
      <c r="HX152" s="7">
        <v>8.5076844200000004</v>
      </c>
      <c r="HY152" s="7">
        <v>2.3253905000000001</v>
      </c>
      <c r="HZ152" s="7">
        <v>11.871333180000001</v>
      </c>
      <c r="IA152" s="7">
        <v>3.11223954</v>
      </c>
      <c r="IB152" s="7">
        <v>17.40463162</v>
      </c>
      <c r="IC152" s="7">
        <v>3.22252326</v>
      </c>
      <c r="ID152" s="7">
        <v>17.519740970000001</v>
      </c>
      <c r="IE152" s="7">
        <v>2.5951715499999999</v>
      </c>
      <c r="IF152" s="7">
        <v>14.121092409999999</v>
      </c>
      <c r="IG152" s="7">
        <v>3.1197381100000001</v>
      </c>
      <c r="IH152" s="7">
        <v>17.194617000000001</v>
      </c>
      <c r="II152" s="7">
        <v>2.99898175</v>
      </c>
      <c r="IJ152" s="7">
        <v>16.301468289999999</v>
      </c>
      <c r="IK152" s="7">
        <v>2.8554249899999999</v>
      </c>
      <c r="IL152" s="7">
        <v>15.493134209999999</v>
      </c>
      <c r="IM152" s="7">
        <v>2.9566477899999999</v>
      </c>
      <c r="IN152" s="7">
        <v>16.349845640000002</v>
      </c>
      <c r="IO152" s="7">
        <v>0</v>
      </c>
      <c r="IP152" s="7">
        <v>0</v>
      </c>
      <c r="IS152" s="3">
        <f t="shared" si="351"/>
        <v>1.7423347107438016E-2</v>
      </c>
      <c r="IT152">
        <f t="shared" si="352"/>
        <v>4840000</v>
      </c>
      <c r="IV152" s="3">
        <f>EE152/IT152</f>
        <v>1.7423347107438016E-2</v>
      </c>
      <c r="IW152" s="3">
        <f>EF152/IT152</f>
        <v>1.7423347107438016E-2</v>
      </c>
      <c r="IY152" s="3">
        <f t="shared" si="333"/>
        <v>1</v>
      </c>
      <c r="IZ152" s="3">
        <f t="shared" si="333"/>
        <v>1</v>
      </c>
      <c r="JA152" s="3">
        <f t="shared" si="333"/>
        <v>1</v>
      </c>
      <c r="JB152" s="3">
        <f t="shared" si="333"/>
        <v>1</v>
      </c>
      <c r="JC152" s="3">
        <f t="shared" si="333"/>
        <v>1</v>
      </c>
      <c r="JD152" s="3">
        <f t="shared" si="333"/>
        <v>1</v>
      </c>
      <c r="JE152" s="3">
        <f t="shared" si="333"/>
        <v>1</v>
      </c>
      <c r="JF152" s="3">
        <f t="shared" si="333"/>
        <v>1</v>
      </c>
      <c r="JG152" s="3">
        <f t="shared" si="333"/>
        <v>1</v>
      </c>
      <c r="JH152" s="3">
        <f t="shared" si="334"/>
        <v>1</v>
      </c>
      <c r="JI152" s="3">
        <f t="shared" si="334"/>
        <v>1</v>
      </c>
      <c r="JJ152" s="3">
        <f t="shared" si="334"/>
        <v>1</v>
      </c>
      <c r="JK152" s="3">
        <f t="shared" si="334"/>
        <v>1</v>
      </c>
      <c r="JL152" s="3">
        <f t="shared" si="334"/>
        <v>1</v>
      </c>
      <c r="JM152" s="3">
        <f t="shared" si="334"/>
        <v>0.99</v>
      </c>
      <c r="JN152" s="3">
        <f t="shared" si="334"/>
        <v>0.99</v>
      </c>
      <c r="JO152" s="3">
        <f t="shared" si="334"/>
        <v>0.99</v>
      </c>
      <c r="JP152" s="3">
        <f t="shared" si="334"/>
        <v>0.97</v>
      </c>
      <c r="JQ152" s="3">
        <f t="shared" si="334"/>
        <v>0.95</v>
      </c>
      <c r="JR152" s="3">
        <f t="shared" si="334"/>
        <v>0.9</v>
      </c>
      <c r="JS152" s="3">
        <f t="shared" si="334"/>
        <v>0.76</v>
      </c>
      <c r="JT152" s="3">
        <f t="shared" si="334"/>
        <v>0.46</v>
      </c>
      <c r="JU152" s="3">
        <f t="shared" si="334"/>
        <v>0.02</v>
      </c>
      <c r="JV152" s="3">
        <f t="shared" si="334"/>
        <v>0.01</v>
      </c>
      <c r="JW152" s="14">
        <f t="shared" si="353"/>
        <v>1.4217749092359608</v>
      </c>
      <c r="JX152" s="1">
        <f t="shared" si="335"/>
        <v>28.193380210000001</v>
      </c>
      <c r="JY152" s="1">
        <f t="shared" si="336"/>
        <v>0.81617723438034773</v>
      </c>
      <c r="JZ152" s="11">
        <f t="shared" si="354"/>
        <v>27.951262235280787</v>
      </c>
      <c r="KA152" s="11">
        <f t="shared" si="355"/>
        <v>28.435498184719215</v>
      </c>
      <c r="KB152" s="3">
        <f t="shared" si="356"/>
        <v>1.3975631117640392</v>
      </c>
      <c r="KC152" s="3">
        <f t="shared" si="337"/>
        <v>1.4096690105</v>
      </c>
      <c r="KD152" s="3">
        <v>4</v>
      </c>
      <c r="KE152" s="3">
        <f t="shared" si="357"/>
        <v>124507.735</v>
      </c>
      <c r="KF152" s="3">
        <f t="shared" si="338"/>
        <v>109699.89</v>
      </c>
      <c r="KG152" s="3">
        <f t="shared" si="338"/>
        <v>86926.457500000004</v>
      </c>
      <c r="KH152" s="3">
        <f t="shared" si="338"/>
        <v>80683.282500000001</v>
      </c>
      <c r="KI152" s="3">
        <f t="shared" si="338"/>
        <v>73421.47</v>
      </c>
      <c r="KJ152" s="3">
        <f t="shared" si="338"/>
        <v>66190.847500000003</v>
      </c>
      <c r="KK152" s="3">
        <f t="shared" si="338"/>
        <v>57461.6325</v>
      </c>
      <c r="KL152" s="3">
        <f t="shared" si="338"/>
        <v>50041.982499999998</v>
      </c>
      <c r="KM152" s="3">
        <f t="shared" si="338"/>
        <v>41396.862500000003</v>
      </c>
      <c r="KN152" s="3">
        <f t="shared" si="338"/>
        <v>34338.747499999998</v>
      </c>
      <c r="KO152" s="3">
        <f t="shared" si="338"/>
        <v>26063.512500000001</v>
      </c>
      <c r="KP152" s="3">
        <f t="shared" si="338"/>
        <v>20425.14</v>
      </c>
      <c r="KQ152" s="3">
        <f t="shared" si="338"/>
        <v>14235.77</v>
      </c>
      <c r="KR152" s="3">
        <f t="shared" si="338"/>
        <v>10310.452499999999</v>
      </c>
      <c r="KS152" s="3">
        <f t="shared" si="338"/>
        <v>6164.1717175000003</v>
      </c>
      <c r="KT152" s="3">
        <f t="shared" si="338"/>
        <v>4025.55303</v>
      </c>
      <c r="KU152" s="3">
        <f t="shared" si="338"/>
        <v>2046.9898989999999</v>
      </c>
      <c r="KV152" s="3">
        <f t="shared" si="339"/>
        <v>1182.6829897499999</v>
      </c>
      <c r="KW152" s="3">
        <f t="shared" si="339"/>
        <v>427.26842099999999</v>
      </c>
      <c r="KX152" s="3">
        <f t="shared" si="339"/>
        <v>198.52500000000001</v>
      </c>
      <c r="KY152" s="3">
        <f t="shared" si="339"/>
        <v>58.042763149999999</v>
      </c>
      <c r="KZ152" s="3">
        <f t="shared" si="339"/>
        <v>25</v>
      </c>
      <c r="LA152" s="3">
        <f t="shared" si="339"/>
        <v>1.25</v>
      </c>
      <c r="LB152" s="3">
        <f t="shared" si="339"/>
        <v>1</v>
      </c>
    </row>
    <row r="153" spans="1:314">
      <c r="A153" s="7">
        <v>25</v>
      </c>
      <c r="B153" s="7">
        <v>248349.66</v>
      </c>
      <c r="C153" s="7">
        <v>61677817352</v>
      </c>
      <c r="D153" s="11">
        <f t="shared" si="340"/>
        <v>263729.88439941406</v>
      </c>
      <c r="E153" s="11">
        <f t="shared" si="341"/>
        <v>0.99339864</v>
      </c>
      <c r="F153" s="11">
        <f t="shared" si="342"/>
        <v>248212.02957016305</v>
      </c>
      <c r="G153" s="11">
        <f t="shared" si="343"/>
        <v>248487.29042983695</v>
      </c>
      <c r="H153" s="11">
        <f t="shared" si="344"/>
        <v>0.99284811828065223</v>
      </c>
      <c r="I153" s="11">
        <f t="shared" si="345"/>
        <v>0.99394916171934777</v>
      </c>
      <c r="J153" s="1"/>
      <c r="K153" s="7">
        <v>10000</v>
      </c>
      <c r="L153" s="7">
        <v>100000000</v>
      </c>
      <c r="M153" s="1"/>
      <c r="N153" s="7">
        <v>161051.85999999999</v>
      </c>
      <c r="O153" s="7">
        <v>650168.12</v>
      </c>
      <c r="P153" s="7">
        <v>4641.08</v>
      </c>
      <c r="Q153" s="7">
        <v>22167876.98</v>
      </c>
      <c r="R153" s="11">
        <f t="shared" si="328"/>
        <v>628253.41360000148</v>
      </c>
      <c r="S153" s="11">
        <f t="shared" si="346"/>
        <v>4428.6566651744524</v>
      </c>
      <c r="T153" s="11">
        <f t="shared" si="347"/>
        <v>4853.5033348255474</v>
      </c>
      <c r="U153" s="1"/>
      <c r="V153" s="1"/>
      <c r="W153" s="5">
        <v>1.93</v>
      </c>
      <c r="X153" s="5">
        <f t="shared" si="329"/>
        <v>1.93E-4</v>
      </c>
      <c r="Y153" s="5">
        <f t="shared" si="330"/>
        <v>0.28876392000000001</v>
      </c>
      <c r="Z153" s="5">
        <v>115200.46</v>
      </c>
      <c r="AA153" s="5">
        <v>13657573604</v>
      </c>
      <c r="AB153" s="1"/>
      <c r="AC153" s="5">
        <v>72190.98</v>
      </c>
      <c r="AD153" s="1"/>
      <c r="AE153" s="1"/>
      <c r="AF153" s="5">
        <v>14.62194628</v>
      </c>
      <c r="AG153" s="12">
        <v>4.0625000000000009E-4</v>
      </c>
      <c r="AH153" s="5">
        <v>1</v>
      </c>
      <c r="AI153" s="5">
        <v>1</v>
      </c>
      <c r="AJ153" s="5">
        <v>1.38</v>
      </c>
      <c r="AK153" s="5">
        <v>2.36</v>
      </c>
      <c r="AL153" s="5">
        <v>2.2400000000000002</v>
      </c>
      <c r="AM153" s="5">
        <v>7.16</v>
      </c>
      <c r="AN153" s="5">
        <v>2.59</v>
      </c>
      <c r="AO153" s="5">
        <v>9.99</v>
      </c>
      <c r="AP153" s="5">
        <v>3.13</v>
      </c>
      <c r="AQ153" s="5">
        <v>14.79</v>
      </c>
      <c r="AR153" s="5">
        <v>3.85</v>
      </c>
      <c r="AS153" s="5">
        <v>36.11</v>
      </c>
      <c r="AT153" s="5">
        <v>4.8600000000000003</v>
      </c>
      <c r="AU153" s="5">
        <v>95.16</v>
      </c>
      <c r="AV153" s="5">
        <v>6.46</v>
      </c>
      <c r="AW153" s="5">
        <v>168.58</v>
      </c>
      <c r="AX153" s="5">
        <v>8.1999999999999993</v>
      </c>
      <c r="AY153" s="5">
        <v>243.58</v>
      </c>
      <c r="AZ153" s="5">
        <v>9.89</v>
      </c>
      <c r="BA153" s="5">
        <v>293.77</v>
      </c>
      <c r="BB153" s="5">
        <v>12.71</v>
      </c>
      <c r="BC153" s="5">
        <v>507.17</v>
      </c>
      <c r="BD153" s="5">
        <v>15.3</v>
      </c>
      <c r="BE153" s="5">
        <v>695.3</v>
      </c>
      <c r="BF153" s="5">
        <v>21.27</v>
      </c>
      <c r="BG153" s="5">
        <v>1199.23</v>
      </c>
      <c r="BH153" s="5">
        <v>27.07</v>
      </c>
      <c r="BI153" s="5">
        <v>1964.59</v>
      </c>
      <c r="BJ153" s="5">
        <v>41.39</v>
      </c>
      <c r="BK153" s="5">
        <v>4375.6899999999996</v>
      </c>
      <c r="BL153" s="5">
        <v>48.01010101</v>
      </c>
      <c r="BM153" s="7">
        <v>4501.4040400000004</v>
      </c>
      <c r="BN153" s="7">
        <v>190.33333329999999</v>
      </c>
      <c r="BO153" s="7">
        <v>734535.56570000004</v>
      </c>
      <c r="BP153" s="7">
        <v>292.1313131</v>
      </c>
      <c r="BQ153" s="7">
        <v>1442849.4850000001</v>
      </c>
      <c r="BR153" s="7">
        <v>301.56842110000002</v>
      </c>
      <c r="BS153" s="7">
        <v>1192382.4739999999</v>
      </c>
      <c r="BT153" s="7">
        <v>347.44086019999997</v>
      </c>
      <c r="BU153" s="7">
        <v>1013976.839</v>
      </c>
      <c r="BV153" s="7">
        <v>1036.3529410000001</v>
      </c>
      <c r="BW153" s="7">
        <v>5831087.3880000003</v>
      </c>
      <c r="BX153" s="7">
        <v>1136.132353</v>
      </c>
      <c r="BY153" s="7">
        <v>6064109.8969999999</v>
      </c>
      <c r="BZ153" s="7">
        <v>1396.9230769999999</v>
      </c>
      <c r="CA153" s="7">
        <v>4082577.2310000001</v>
      </c>
      <c r="CB153" s="7">
        <v>1578.142857</v>
      </c>
      <c r="CC153" s="7">
        <v>5651841</v>
      </c>
      <c r="CD153" s="1"/>
      <c r="CE153" s="1"/>
      <c r="CF153" s="1"/>
      <c r="CG153" s="1"/>
      <c r="CH153" s="7">
        <v>1.89</v>
      </c>
      <c r="CI153" s="7">
        <v>5.55</v>
      </c>
      <c r="CJ153" s="7">
        <v>20.14</v>
      </c>
      <c r="CK153" s="7">
        <v>725.7</v>
      </c>
      <c r="CL153" s="7">
        <v>43.46</v>
      </c>
      <c r="CM153" s="7">
        <v>3241.36</v>
      </c>
      <c r="CN153" s="7">
        <v>52.13</v>
      </c>
      <c r="CO153" s="7">
        <v>4765.6499999999996</v>
      </c>
      <c r="CP153" s="7">
        <v>65.27</v>
      </c>
      <c r="CQ153" s="7">
        <v>7342.47</v>
      </c>
      <c r="CR153" s="7">
        <v>83.69</v>
      </c>
      <c r="CS153" s="7">
        <v>20282.61</v>
      </c>
      <c r="CT153" s="7">
        <v>108.96</v>
      </c>
      <c r="CU153" s="7">
        <v>56182.66</v>
      </c>
      <c r="CV153" s="7">
        <v>149.78</v>
      </c>
      <c r="CW153" s="7">
        <v>101927.03999999999</v>
      </c>
      <c r="CX153" s="7">
        <v>193.29</v>
      </c>
      <c r="CY153" s="7">
        <v>146544.60999999999</v>
      </c>
      <c r="CZ153" s="7">
        <v>234.63</v>
      </c>
      <c r="DA153" s="7">
        <v>176729.75</v>
      </c>
      <c r="DB153" s="7">
        <v>305.39</v>
      </c>
      <c r="DC153" s="7">
        <v>309098.39</v>
      </c>
      <c r="DD153" s="7">
        <v>371.35</v>
      </c>
      <c r="DE153" s="7">
        <v>426067.71</v>
      </c>
      <c r="DF153" s="7">
        <v>520.42999999999995</v>
      </c>
      <c r="DG153" s="7">
        <v>737294.29</v>
      </c>
      <c r="DH153" s="7">
        <v>665.18</v>
      </c>
      <c r="DI153" s="7">
        <v>1211970.8</v>
      </c>
      <c r="DJ153" s="7">
        <v>1023.28</v>
      </c>
      <c r="DK153" s="7">
        <v>2711250.24</v>
      </c>
      <c r="DL153" s="7">
        <v>1188.5050510000001</v>
      </c>
      <c r="DM153" s="7">
        <v>2782244.0610000002</v>
      </c>
      <c r="DN153" s="7">
        <v>4725.8484850000004</v>
      </c>
      <c r="DO153" s="7">
        <v>453099666.10000002</v>
      </c>
      <c r="DP153" s="7">
        <v>7261.5959599999996</v>
      </c>
      <c r="DQ153" s="7">
        <v>890603724.79999995</v>
      </c>
      <c r="DR153" s="7">
        <v>7494.9368420000001</v>
      </c>
      <c r="DS153" s="7">
        <v>734097852.10000002</v>
      </c>
      <c r="DT153" s="7">
        <v>8649.3870970000007</v>
      </c>
      <c r="DU153" s="7">
        <v>627083939</v>
      </c>
      <c r="DV153" s="7">
        <v>25753.211759999998</v>
      </c>
      <c r="DW153" s="7">
        <v>3596725828</v>
      </c>
      <c r="DX153" s="7">
        <v>28257.13235</v>
      </c>
      <c r="DY153" s="7">
        <v>3743860350</v>
      </c>
      <c r="DZ153" s="7">
        <v>34830</v>
      </c>
      <c r="EA153" s="7">
        <v>2534339715</v>
      </c>
      <c r="EB153" s="7">
        <v>39295.571430000004</v>
      </c>
      <c r="EC153" s="7">
        <v>3498972879</v>
      </c>
      <c r="ED153" s="11">
        <f t="shared" si="348"/>
        <v>1954830944.9897676</v>
      </c>
      <c r="EE153" s="11">
        <f t="shared" si="349"/>
        <v>-5490.2327291856272</v>
      </c>
      <c r="EF153" s="11">
        <f t="shared" si="350"/>
        <v>84081.375589185627</v>
      </c>
      <c r="EG153" s="1"/>
      <c r="EH153" s="7">
        <v>69.145570000000006</v>
      </c>
      <c r="EI153" s="7">
        <v>92.270499999999998</v>
      </c>
      <c r="EJ153" s="7">
        <v>97.730069999999998</v>
      </c>
      <c r="EK153" s="7">
        <v>98.521550000000005</v>
      </c>
      <c r="EL153" s="7">
        <v>99.476280000000003</v>
      </c>
      <c r="EM153" s="7">
        <v>99.966269999999994</v>
      </c>
      <c r="EN153" s="7">
        <v>100.92146</v>
      </c>
      <c r="EO153" s="7">
        <v>102.00642999999999</v>
      </c>
      <c r="EP153" s="7">
        <v>103.59457</v>
      </c>
      <c r="EQ153" s="7">
        <v>104.45131000000001</v>
      </c>
      <c r="ER153" s="7">
        <v>105.27491999999999</v>
      </c>
      <c r="ES153" s="7">
        <v>106.1425</v>
      </c>
      <c r="ET153" s="7">
        <v>107.33072</v>
      </c>
      <c r="EU153" s="7">
        <v>108.18982</v>
      </c>
      <c r="EV153" s="7">
        <v>109.4186</v>
      </c>
      <c r="EW153" s="7">
        <v>110.15547479999999</v>
      </c>
      <c r="EX153" s="7">
        <v>111.4710202</v>
      </c>
      <c r="EY153" s="7">
        <v>112.4627172</v>
      </c>
      <c r="EZ153" s="7">
        <v>113.9343684</v>
      </c>
      <c r="FA153" s="7">
        <v>114.8578495</v>
      </c>
      <c r="FB153" s="7">
        <v>116.0379765</v>
      </c>
      <c r="FC153" s="7">
        <v>116.8929706</v>
      </c>
      <c r="FD153" s="7">
        <v>117.8286154</v>
      </c>
      <c r="FE153" s="7">
        <v>117.834</v>
      </c>
      <c r="FF153" s="1"/>
      <c r="FG153" s="7">
        <v>100</v>
      </c>
      <c r="FH153" s="7">
        <v>100</v>
      </c>
      <c r="FI153" s="7">
        <v>100</v>
      </c>
      <c r="FJ153" s="7">
        <v>100</v>
      </c>
      <c r="FK153" s="7">
        <v>100</v>
      </c>
      <c r="FL153" s="7">
        <v>100</v>
      </c>
      <c r="FM153" s="7">
        <v>100</v>
      </c>
      <c r="FN153" s="7">
        <v>100</v>
      </c>
      <c r="FO153" s="7">
        <v>100</v>
      </c>
      <c r="FP153" s="7">
        <v>100</v>
      </c>
      <c r="FQ153" s="7">
        <v>100</v>
      </c>
      <c r="FR153" s="7">
        <v>100</v>
      </c>
      <c r="FS153" s="7">
        <v>100</v>
      </c>
      <c r="FT153" s="7">
        <v>100</v>
      </c>
      <c r="FU153" s="7">
        <v>100</v>
      </c>
      <c r="FV153" s="7">
        <v>99</v>
      </c>
      <c r="FW153" s="7">
        <v>99</v>
      </c>
      <c r="FX153" s="7">
        <v>99</v>
      </c>
      <c r="FY153" s="7">
        <v>95</v>
      </c>
      <c r="FZ153" s="7">
        <v>93</v>
      </c>
      <c r="GA153" s="7">
        <v>85</v>
      </c>
      <c r="GB153" s="7">
        <v>68</v>
      </c>
      <c r="GC153" s="7">
        <v>13</v>
      </c>
      <c r="GD153" s="7">
        <v>7</v>
      </c>
      <c r="GE153" s="1"/>
      <c r="GF153" s="7">
        <v>746213.1</v>
      </c>
      <c r="GG153" s="7">
        <v>678330.93</v>
      </c>
      <c r="GH153" s="7">
        <v>559853.81999999995</v>
      </c>
      <c r="GI153" s="7">
        <v>524951.69999999995</v>
      </c>
      <c r="GJ153" s="7">
        <v>483337.87</v>
      </c>
      <c r="GK153" s="7">
        <v>440742.62</v>
      </c>
      <c r="GL153" s="7">
        <v>388199.17</v>
      </c>
      <c r="GM153" s="7">
        <v>342132.64</v>
      </c>
      <c r="GN153" s="7">
        <v>287307.3</v>
      </c>
      <c r="GO153" s="7">
        <v>241291.47</v>
      </c>
      <c r="GP153" s="7">
        <v>186408.3</v>
      </c>
      <c r="GQ153" s="7">
        <v>147883.26</v>
      </c>
      <c r="GR153" s="7">
        <v>104984.86</v>
      </c>
      <c r="GS153" s="7">
        <v>77069.460000000006</v>
      </c>
      <c r="GT153" s="7">
        <v>46629.760000000002</v>
      </c>
      <c r="GU153" s="7">
        <v>31230.101009999998</v>
      </c>
      <c r="GV153" s="7">
        <v>16302.42424</v>
      </c>
      <c r="GW153" s="7">
        <v>9386.5151519999999</v>
      </c>
      <c r="GX153" s="7">
        <v>3544.5684209999999</v>
      </c>
      <c r="GY153" s="7">
        <v>1615.7311830000001</v>
      </c>
      <c r="GZ153" s="7">
        <v>440.41176469999999</v>
      </c>
      <c r="HA153" s="7">
        <v>146.08823530000001</v>
      </c>
      <c r="HB153" s="7">
        <v>2.6153846199999999</v>
      </c>
      <c r="HC153" s="7">
        <v>1.71428571</v>
      </c>
      <c r="HD153" s="1"/>
      <c r="HE153" s="7">
        <v>0</v>
      </c>
      <c r="HF153" s="7">
        <v>0</v>
      </c>
      <c r="HG153" s="7">
        <v>0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</v>
      </c>
      <c r="HO153" s="7">
        <v>0</v>
      </c>
      <c r="HP153" s="7">
        <v>0</v>
      </c>
      <c r="HQ153" s="7">
        <v>0</v>
      </c>
      <c r="HR153" s="1"/>
      <c r="HS153" s="4" t="s">
        <v>68</v>
      </c>
      <c r="HT153" s="7">
        <v>35.67505955</v>
      </c>
      <c r="HU153" s="7">
        <v>1274.511937</v>
      </c>
      <c r="HV153" s="1"/>
      <c r="HW153" s="7">
        <v>2.5203452</v>
      </c>
      <c r="HX153" s="7">
        <v>14.86021103</v>
      </c>
      <c r="HY153" s="7">
        <v>2.70561316</v>
      </c>
      <c r="HZ153" s="7">
        <v>19.197381310000001</v>
      </c>
      <c r="IA153" s="7">
        <v>3.1636324500000002</v>
      </c>
      <c r="IB153" s="7">
        <v>27.54754475</v>
      </c>
      <c r="IC153" s="7">
        <v>4.2313504799999997</v>
      </c>
      <c r="ID153" s="7">
        <v>36.096851860000001</v>
      </c>
      <c r="IE153" s="7">
        <v>4.2552496499999997</v>
      </c>
      <c r="IF153" s="7">
        <v>33.477666280000001</v>
      </c>
      <c r="IG153" s="7">
        <v>3.59228229</v>
      </c>
      <c r="IH153" s="7">
        <v>31.451670589999999</v>
      </c>
      <c r="II153" s="7">
        <v>3.4090429699999998</v>
      </c>
      <c r="IJ153" s="7">
        <v>28.601658870000001</v>
      </c>
      <c r="IK153" s="7">
        <v>3.9729728899999999</v>
      </c>
      <c r="IL153" s="7">
        <v>32.263766150000002</v>
      </c>
      <c r="IM153" s="7">
        <v>4.0667017300000001</v>
      </c>
      <c r="IN153" s="7">
        <v>34.375095350000002</v>
      </c>
      <c r="IO153" s="7">
        <v>0</v>
      </c>
      <c r="IP153" s="7">
        <v>0</v>
      </c>
      <c r="IS153" s="3">
        <f t="shared" si="351"/>
        <v>8.1189197169421502E-3</v>
      </c>
      <c r="IT153">
        <f t="shared" si="352"/>
        <v>4840000</v>
      </c>
      <c r="IV153" s="3">
        <f t="shared" ref="IV153:IV168" si="358">EE153/IT153</f>
        <v>-1.1343456052036419E-3</v>
      </c>
      <c r="IW153" s="3">
        <f t="shared" ref="IW153:IW168" si="359">EF153/IT153</f>
        <v>1.737218503908794E-2</v>
      </c>
      <c r="IY153" s="3">
        <f t="shared" si="333"/>
        <v>1</v>
      </c>
      <c r="IZ153" s="3">
        <f t="shared" si="333"/>
        <v>1</v>
      </c>
      <c r="JA153" s="3">
        <f t="shared" si="333"/>
        <v>1</v>
      </c>
      <c r="JB153" s="3">
        <f t="shared" si="333"/>
        <v>1</v>
      </c>
      <c r="JC153" s="3">
        <f t="shared" si="333"/>
        <v>1</v>
      </c>
      <c r="JD153" s="3">
        <f t="shared" si="333"/>
        <v>1</v>
      </c>
      <c r="JE153" s="3">
        <f t="shared" si="333"/>
        <v>1</v>
      </c>
      <c r="JF153" s="3">
        <f t="shared" si="333"/>
        <v>1</v>
      </c>
      <c r="JG153" s="3">
        <f t="shared" si="333"/>
        <v>1</v>
      </c>
      <c r="JH153" s="3">
        <f t="shared" si="334"/>
        <v>1</v>
      </c>
      <c r="JI153" s="3">
        <f t="shared" si="334"/>
        <v>1</v>
      </c>
      <c r="JJ153" s="3">
        <f t="shared" si="334"/>
        <v>1</v>
      </c>
      <c r="JK153" s="3">
        <f t="shared" si="334"/>
        <v>1</v>
      </c>
      <c r="JL153" s="3">
        <f t="shared" si="334"/>
        <v>1</v>
      </c>
      <c r="JM153" s="3">
        <f t="shared" si="334"/>
        <v>1</v>
      </c>
      <c r="JN153" s="3">
        <f t="shared" si="334"/>
        <v>0.99</v>
      </c>
      <c r="JO153" s="3">
        <f t="shared" si="334"/>
        <v>0.99</v>
      </c>
      <c r="JP153" s="3">
        <f t="shared" si="334"/>
        <v>0.99</v>
      </c>
      <c r="JQ153" s="3">
        <f t="shared" si="334"/>
        <v>0.95</v>
      </c>
      <c r="JR153" s="3">
        <f t="shared" si="334"/>
        <v>0.93</v>
      </c>
      <c r="JS153" s="3">
        <f t="shared" si="334"/>
        <v>0.85</v>
      </c>
      <c r="JT153" s="3">
        <f t="shared" si="334"/>
        <v>0.68</v>
      </c>
      <c r="JU153" s="3">
        <f t="shared" si="334"/>
        <v>0.13</v>
      </c>
      <c r="JV153" s="3">
        <f t="shared" si="334"/>
        <v>7.0000000000000007E-2</v>
      </c>
      <c r="JW153" s="14">
        <f t="shared" si="353"/>
        <v>1.441393011194215</v>
      </c>
      <c r="JX153" s="1">
        <f t="shared" si="335"/>
        <v>35.67505955</v>
      </c>
      <c r="JY153" s="1">
        <f t="shared" si="336"/>
        <v>1.802063103953742</v>
      </c>
      <c r="JZ153" s="11">
        <f t="shared" si="354"/>
        <v>35.315293820144625</v>
      </c>
      <c r="KA153" s="11">
        <f t="shared" si="355"/>
        <v>36.034825279855376</v>
      </c>
      <c r="KB153" s="3">
        <f t="shared" si="356"/>
        <v>1.4126117528057849</v>
      </c>
      <c r="KC153" s="3">
        <f t="shared" si="337"/>
        <v>1.427002382</v>
      </c>
      <c r="KD153" s="3">
        <v>5</v>
      </c>
      <c r="KE153" s="3">
        <f t="shared" si="357"/>
        <v>149242.62</v>
      </c>
      <c r="KF153" s="3">
        <f t="shared" si="338"/>
        <v>135666.18600000002</v>
      </c>
      <c r="KG153" s="3">
        <f t="shared" si="338"/>
        <v>111970.764</v>
      </c>
      <c r="KH153" s="3">
        <f t="shared" si="338"/>
        <v>104990.34</v>
      </c>
      <c r="KI153" s="3">
        <f t="shared" si="338"/>
        <v>96667.573999999993</v>
      </c>
      <c r="KJ153" s="3">
        <f t="shared" si="338"/>
        <v>88148.524000000005</v>
      </c>
      <c r="KK153" s="3">
        <f t="shared" si="338"/>
        <v>77639.834000000003</v>
      </c>
      <c r="KL153" s="3">
        <f t="shared" si="338"/>
        <v>68426.528000000006</v>
      </c>
      <c r="KM153" s="3">
        <f t="shared" si="338"/>
        <v>57461.46</v>
      </c>
      <c r="KN153" s="3">
        <f t="shared" si="338"/>
        <v>48258.294000000002</v>
      </c>
      <c r="KO153" s="3">
        <f t="shared" si="338"/>
        <v>37281.659999999996</v>
      </c>
      <c r="KP153" s="3">
        <f t="shared" si="338"/>
        <v>29576.652000000002</v>
      </c>
      <c r="KQ153" s="3">
        <f t="shared" si="338"/>
        <v>20996.972000000002</v>
      </c>
      <c r="KR153" s="3">
        <f t="shared" si="338"/>
        <v>15413.892000000002</v>
      </c>
      <c r="KS153" s="3">
        <f t="shared" si="338"/>
        <v>9325.9520000000011</v>
      </c>
      <c r="KT153" s="3">
        <f t="shared" si="338"/>
        <v>6246.0202019999997</v>
      </c>
      <c r="KU153" s="3">
        <f t="shared" si="338"/>
        <v>3260.4848480000001</v>
      </c>
      <c r="KV153" s="3">
        <f t="shared" si="339"/>
        <v>1877.3030303999999</v>
      </c>
      <c r="KW153" s="3">
        <f t="shared" si="339"/>
        <v>708.91368420000003</v>
      </c>
      <c r="KX153" s="3">
        <f t="shared" si="339"/>
        <v>323.14623660000001</v>
      </c>
      <c r="KY153" s="3">
        <f t="shared" si="339"/>
        <v>88.082352939999993</v>
      </c>
      <c r="KZ153" s="3">
        <f t="shared" si="339"/>
        <v>29.217647060000001</v>
      </c>
      <c r="LA153" s="3">
        <f t="shared" si="339"/>
        <v>0.52307692399999994</v>
      </c>
      <c r="LB153" s="3">
        <f t="shared" si="339"/>
        <v>0.342857142</v>
      </c>
    </row>
    <row r="154" spans="1:314">
      <c r="A154" s="7">
        <v>30</v>
      </c>
      <c r="B154" s="7">
        <v>297333.84999999998</v>
      </c>
      <c r="C154" s="7">
        <v>88408246053</v>
      </c>
      <c r="D154" s="11">
        <f t="shared" si="340"/>
        <v>827697.17752075195</v>
      </c>
      <c r="E154" s="11">
        <f t="shared" si="341"/>
        <v>0.99111283333333322</v>
      </c>
      <c r="F154" s="11">
        <f t="shared" si="342"/>
        <v>297090.02932393202</v>
      </c>
      <c r="G154" s="11">
        <f t="shared" si="343"/>
        <v>297577.67067606794</v>
      </c>
      <c r="H154" s="11">
        <f t="shared" si="344"/>
        <v>0.99030009774644001</v>
      </c>
      <c r="I154" s="11">
        <f t="shared" si="345"/>
        <v>0.99192556892022643</v>
      </c>
      <c r="J154" s="1"/>
      <c r="K154" s="7">
        <v>10000</v>
      </c>
      <c r="L154" s="7">
        <v>100000000</v>
      </c>
      <c r="M154" s="1"/>
      <c r="N154" s="7">
        <v>206272.84</v>
      </c>
      <c r="O154" s="7">
        <v>889974.82</v>
      </c>
      <c r="P154" s="7">
        <v>5428.32</v>
      </c>
      <c r="Q154" s="7">
        <v>30322586.32</v>
      </c>
      <c r="R154" s="11">
        <f t="shared" si="328"/>
        <v>855928.29760000482</v>
      </c>
      <c r="S154" s="11">
        <f t="shared" si="346"/>
        <v>5180.3760667271272</v>
      </c>
      <c r="T154" s="11">
        <f t="shared" si="347"/>
        <v>5676.2639332728722</v>
      </c>
      <c r="U154" s="1"/>
      <c r="V154" s="1"/>
      <c r="W154" s="5">
        <v>1.49</v>
      </c>
      <c r="X154" s="5">
        <f t="shared" si="329"/>
        <v>1.4899999999999999E-4</v>
      </c>
      <c r="Y154" s="5">
        <f t="shared" si="330"/>
        <v>0.29314123333333331</v>
      </c>
      <c r="Z154" s="5">
        <v>161048.74</v>
      </c>
      <c r="AA154" s="5">
        <v>26682709745</v>
      </c>
      <c r="AB154" s="1"/>
      <c r="AC154" s="5">
        <v>87942.37</v>
      </c>
      <c r="AD154" s="1"/>
      <c r="AE154" s="1"/>
      <c r="AF154" s="5">
        <v>14.89745987</v>
      </c>
      <c r="AG154" s="12">
        <v>4.8032407407407404E-4</v>
      </c>
      <c r="AH154" s="5">
        <v>1</v>
      </c>
      <c r="AI154" s="5">
        <v>1</v>
      </c>
      <c r="AJ154" s="5">
        <v>1.31</v>
      </c>
      <c r="AK154" s="5">
        <v>2.13</v>
      </c>
      <c r="AL154" s="5">
        <v>2.02</v>
      </c>
      <c r="AM154" s="5">
        <v>5.94</v>
      </c>
      <c r="AN154" s="5">
        <v>2.21</v>
      </c>
      <c r="AO154" s="5">
        <v>7.41</v>
      </c>
      <c r="AP154" s="5">
        <v>2.87</v>
      </c>
      <c r="AQ154" s="5">
        <v>14.97</v>
      </c>
      <c r="AR154" s="5">
        <v>3.23</v>
      </c>
      <c r="AS154" s="5">
        <v>18.25</v>
      </c>
      <c r="AT154" s="5">
        <v>3.78</v>
      </c>
      <c r="AU154" s="5">
        <v>25.56</v>
      </c>
      <c r="AV154" s="5">
        <v>4.8899999999999997</v>
      </c>
      <c r="AW154" s="5">
        <v>56.47</v>
      </c>
      <c r="AX154" s="5">
        <v>6.19</v>
      </c>
      <c r="AY154" s="5">
        <v>102.45</v>
      </c>
      <c r="AZ154" s="5">
        <v>7.78</v>
      </c>
      <c r="BA154" s="5">
        <v>157.38</v>
      </c>
      <c r="BB154" s="5">
        <v>10.3</v>
      </c>
      <c r="BC154" s="5">
        <v>231.5</v>
      </c>
      <c r="BD154" s="5">
        <v>13.73</v>
      </c>
      <c r="BE154" s="5">
        <v>447.93</v>
      </c>
      <c r="BF154" s="5">
        <v>17.53</v>
      </c>
      <c r="BG154" s="5">
        <v>642.66999999999996</v>
      </c>
      <c r="BH154" s="5">
        <v>23.58</v>
      </c>
      <c r="BI154" s="5">
        <v>1337.8</v>
      </c>
      <c r="BJ154" s="5">
        <v>35.29</v>
      </c>
      <c r="BK154" s="5">
        <v>2879.57</v>
      </c>
      <c r="BL154" s="5">
        <v>48.91</v>
      </c>
      <c r="BM154" s="7">
        <v>6639.57</v>
      </c>
      <c r="BN154" s="7">
        <v>107.97</v>
      </c>
      <c r="BO154" s="7">
        <v>193090.93</v>
      </c>
      <c r="BP154" s="7">
        <v>184.3</v>
      </c>
      <c r="BQ154" s="7">
        <v>539099.68000000005</v>
      </c>
      <c r="BR154" s="7">
        <v>385.43298970000001</v>
      </c>
      <c r="BS154" s="7">
        <v>1418634.443</v>
      </c>
      <c r="BT154" s="7">
        <v>704.83157900000003</v>
      </c>
      <c r="BU154" s="7">
        <v>3695884.6630000002</v>
      </c>
      <c r="BV154" s="7">
        <v>905.22471910000002</v>
      </c>
      <c r="BW154" s="7">
        <v>4101997.4720000001</v>
      </c>
      <c r="BX154" s="7">
        <v>1524.0138890000001</v>
      </c>
      <c r="BY154" s="7">
        <v>8124696.8190000001</v>
      </c>
      <c r="BZ154" s="7">
        <v>2193.8000000000002</v>
      </c>
      <c r="CA154" s="7">
        <v>9882887</v>
      </c>
      <c r="CB154" s="7">
        <v>3060</v>
      </c>
      <c r="CC154" s="7">
        <v>15440354</v>
      </c>
      <c r="CD154" s="1"/>
      <c r="CE154" s="1"/>
      <c r="CF154" s="1"/>
      <c r="CG154" s="1"/>
      <c r="CH154" s="7">
        <v>2.0699999999999998</v>
      </c>
      <c r="CI154" s="7">
        <v>6.39</v>
      </c>
      <c r="CJ154" s="7">
        <v>19.59</v>
      </c>
      <c r="CK154" s="7">
        <v>793.97</v>
      </c>
      <c r="CL154" s="7">
        <v>43.41</v>
      </c>
      <c r="CM154" s="7">
        <v>3555.33</v>
      </c>
      <c r="CN154" s="7">
        <v>49.5</v>
      </c>
      <c r="CO154" s="7">
        <v>4778.54</v>
      </c>
      <c r="CP154" s="7">
        <v>70.010000000000005</v>
      </c>
      <c r="CQ154" s="7">
        <v>11432.09</v>
      </c>
      <c r="CR154" s="7">
        <v>81</v>
      </c>
      <c r="CS154" s="7">
        <v>14015.18</v>
      </c>
      <c r="CT154" s="7">
        <v>97.66</v>
      </c>
      <c r="CU154" s="7">
        <v>19995.060000000001</v>
      </c>
      <c r="CV154" s="7">
        <v>131.04</v>
      </c>
      <c r="CW154" s="7">
        <v>46526.2</v>
      </c>
      <c r="CX154" s="7">
        <v>169.94</v>
      </c>
      <c r="CY154" s="7">
        <v>86585.36</v>
      </c>
      <c r="CZ154" s="7">
        <v>218.2</v>
      </c>
      <c r="DA154" s="7">
        <v>135186.70000000001</v>
      </c>
      <c r="DB154" s="7">
        <v>292.54000000000002</v>
      </c>
      <c r="DC154" s="7">
        <v>199276.16</v>
      </c>
      <c r="DD154" s="7">
        <v>396.94</v>
      </c>
      <c r="DE154" s="7">
        <v>391547.28</v>
      </c>
      <c r="DF154" s="7">
        <v>511.66</v>
      </c>
      <c r="DG154" s="7">
        <v>565246.46</v>
      </c>
      <c r="DH154" s="7">
        <v>693.18</v>
      </c>
      <c r="DI154" s="7">
        <v>1184744.94</v>
      </c>
      <c r="DJ154" s="7">
        <v>1045.19</v>
      </c>
      <c r="DK154" s="7">
        <v>2566564.39</v>
      </c>
      <c r="DL154" s="7">
        <v>1452.79</v>
      </c>
      <c r="DM154" s="7">
        <v>5935126.25</v>
      </c>
      <c r="DN154" s="7">
        <v>3208.85</v>
      </c>
      <c r="DO154" s="7">
        <v>169669531.80000001</v>
      </c>
      <c r="DP154" s="7">
        <v>5480.08</v>
      </c>
      <c r="DQ154" s="7">
        <v>474282355.30000001</v>
      </c>
      <c r="DR154" s="7">
        <v>11436.65979</v>
      </c>
      <c r="DS154" s="7">
        <v>1241070686</v>
      </c>
      <c r="DT154" s="7">
        <v>20921.357889999999</v>
      </c>
      <c r="DU154" s="7">
        <v>3247642582</v>
      </c>
      <c r="DV154" s="7">
        <v>26907.730339999998</v>
      </c>
      <c r="DW154" s="7">
        <v>3611647954</v>
      </c>
      <c r="DX154" s="7">
        <v>45232.972220000003</v>
      </c>
      <c r="DY154" s="7">
        <v>7130139426</v>
      </c>
      <c r="DZ154" s="7">
        <v>65315.133329999997</v>
      </c>
      <c r="EA154" s="7">
        <v>8722127933</v>
      </c>
      <c r="EB154" s="7">
        <v>91020.625</v>
      </c>
      <c r="EC154" s="7">
        <v>13616082310</v>
      </c>
      <c r="ED154" s="11">
        <f t="shared" si="348"/>
        <v>5331328134.609375</v>
      </c>
      <c r="EE154" s="11">
        <f t="shared" si="349"/>
        <v>21836.331990298029</v>
      </c>
      <c r="EF154" s="11">
        <f t="shared" si="350"/>
        <v>160204.91800970197</v>
      </c>
      <c r="EG154" s="1"/>
      <c r="EH154" s="7">
        <v>69.986949999999993</v>
      </c>
      <c r="EI154" s="7">
        <v>92.610010000000003</v>
      </c>
      <c r="EJ154" s="7">
        <v>97.571969999999993</v>
      </c>
      <c r="EK154" s="7">
        <v>98.215519999999998</v>
      </c>
      <c r="EL154" s="7">
        <v>99.23612</v>
      </c>
      <c r="EM154" s="7">
        <v>100.50586</v>
      </c>
      <c r="EN154" s="7">
        <v>101.46512</v>
      </c>
      <c r="EO154" s="7">
        <v>102.44884999999999</v>
      </c>
      <c r="EP154" s="7">
        <v>103.33609</v>
      </c>
      <c r="EQ154" s="7">
        <v>104.09612</v>
      </c>
      <c r="ER154" s="7">
        <v>105.34978</v>
      </c>
      <c r="ES154" s="7">
        <v>106.50968</v>
      </c>
      <c r="ET154" s="7">
        <v>107.30289</v>
      </c>
      <c r="EU154" s="7">
        <v>108.11351000000001</v>
      </c>
      <c r="EV154" s="7">
        <v>109.63799</v>
      </c>
      <c r="EW154" s="7">
        <v>110.35809</v>
      </c>
      <c r="EX154" s="7">
        <v>111.75348</v>
      </c>
      <c r="EY154" s="7">
        <v>112.57071000000001</v>
      </c>
      <c r="EZ154" s="7">
        <v>113.9942784</v>
      </c>
      <c r="FA154" s="7">
        <v>114.7938</v>
      </c>
      <c r="FB154" s="7">
        <v>116.01582019999999</v>
      </c>
      <c r="FC154" s="7">
        <v>116.8735556</v>
      </c>
      <c r="FD154" s="7">
        <v>117.8296667</v>
      </c>
      <c r="FE154" s="7">
        <v>117.834</v>
      </c>
      <c r="FF154" s="1"/>
      <c r="FG154" s="7">
        <v>100</v>
      </c>
      <c r="FH154" s="7">
        <v>100</v>
      </c>
      <c r="FI154" s="7">
        <v>100</v>
      </c>
      <c r="FJ154" s="7">
        <v>100</v>
      </c>
      <c r="FK154" s="7">
        <v>100</v>
      </c>
      <c r="FL154" s="7">
        <v>100</v>
      </c>
      <c r="FM154" s="7">
        <v>100</v>
      </c>
      <c r="FN154" s="7">
        <v>100</v>
      </c>
      <c r="FO154" s="7">
        <v>100</v>
      </c>
      <c r="FP154" s="7">
        <v>100</v>
      </c>
      <c r="FQ154" s="7">
        <v>100</v>
      </c>
      <c r="FR154" s="7">
        <v>100</v>
      </c>
      <c r="FS154" s="7">
        <v>100</v>
      </c>
      <c r="FT154" s="7">
        <v>100</v>
      </c>
      <c r="FU154" s="7">
        <v>100</v>
      </c>
      <c r="FV154" s="7">
        <v>100</v>
      </c>
      <c r="FW154" s="7">
        <v>100</v>
      </c>
      <c r="FX154" s="7">
        <v>100</v>
      </c>
      <c r="FY154" s="7">
        <v>97</v>
      </c>
      <c r="FZ154" s="7">
        <v>95</v>
      </c>
      <c r="GA154" s="7">
        <v>89</v>
      </c>
      <c r="GB154" s="7">
        <v>72</v>
      </c>
      <c r="GC154" s="7">
        <v>15</v>
      </c>
      <c r="GD154" s="7">
        <v>8</v>
      </c>
      <c r="GE154" s="1"/>
      <c r="GF154" s="7">
        <v>1043340.04</v>
      </c>
      <c r="GG154" s="7">
        <v>968216.18</v>
      </c>
      <c r="GH154" s="7">
        <v>823829.46</v>
      </c>
      <c r="GI154" s="7">
        <v>778671.5</v>
      </c>
      <c r="GJ154" s="7">
        <v>723339.34</v>
      </c>
      <c r="GK154" s="7">
        <v>665331.76</v>
      </c>
      <c r="GL154" s="7">
        <v>591740.98</v>
      </c>
      <c r="GM154" s="7">
        <v>526072.79</v>
      </c>
      <c r="GN154" s="7">
        <v>445856.83</v>
      </c>
      <c r="GO154" s="7">
        <v>377480.76</v>
      </c>
      <c r="GP154" s="7">
        <v>294117.05</v>
      </c>
      <c r="GQ154" s="7">
        <v>234941.06</v>
      </c>
      <c r="GR154" s="7">
        <v>168049.66</v>
      </c>
      <c r="GS154" s="7">
        <v>124129.69</v>
      </c>
      <c r="GT154" s="7">
        <v>75338.38</v>
      </c>
      <c r="GU154" s="7">
        <v>50101.31</v>
      </c>
      <c r="GV154" s="7">
        <v>26265.17</v>
      </c>
      <c r="GW154" s="7">
        <v>15141.97</v>
      </c>
      <c r="GX154" s="7">
        <v>5601.3092779999997</v>
      </c>
      <c r="GY154" s="7">
        <v>2544.1368419999999</v>
      </c>
      <c r="GZ154" s="7">
        <v>684.0561798</v>
      </c>
      <c r="HA154" s="7">
        <v>225.9027778</v>
      </c>
      <c r="HB154" s="7">
        <v>4.06666667</v>
      </c>
      <c r="HC154" s="7">
        <v>2.875</v>
      </c>
      <c r="HD154" s="1"/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</v>
      </c>
      <c r="HL154" s="7">
        <v>0</v>
      </c>
      <c r="HM154" s="7">
        <v>0</v>
      </c>
      <c r="HN154" s="7">
        <v>0</v>
      </c>
      <c r="HO154" s="7">
        <v>0</v>
      </c>
      <c r="HP154" s="7">
        <v>0</v>
      </c>
      <c r="HQ154" s="7">
        <v>0</v>
      </c>
      <c r="HR154" s="1"/>
      <c r="HS154" s="4" t="s">
        <v>41</v>
      </c>
      <c r="HT154" s="7">
        <v>43.482757499999998</v>
      </c>
      <c r="HU154" s="7">
        <v>1894.7418789999999</v>
      </c>
      <c r="HV154" s="1"/>
      <c r="HW154" s="7">
        <v>2.9894546399999999</v>
      </c>
      <c r="HX154" s="7">
        <v>23.797390010000001</v>
      </c>
      <c r="HY154" s="7">
        <v>3.16457027</v>
      </c>
      <c r="HZ154" s="7">
        <v>29.216177290000001</v>
      </c>
      <c r="IA154" s="7">
        <v>3.54291672</v>
      </c>
      <c r="IB154" s="7">
        <v>40.194947820000003</v>
      </c>
      <c r="IC154" s="7">
        <v>4.5059725400000001</v>
      </c>
      <c r="ID154" s="7">
        <v>57.354049549999999</v>
      </c>
      <c r="IE154" s="7">
        <v>5.6633595000000003</v>
      </c>
      <c r="IF154" s="7">
        <v>67.12363028</v>
      </c>
      <c r="IG154" s="7">
        <v>5.42731677</v>
      </c>
      <c r="IH154" s="7">
        <v>64.44010145</v>
      </c>
      <c r="II154" s="7">
        <v>4.2397857500000002</v>
      </c>
      <c r="IJ154" s="7">
        <v>49.28913275</v>
      </c>
      <c r="IK154" s="7">
        <v>3.9386071299999998</v>
      </c>
      <c r="IL154" s="7">
        <v>48.572817409999999</v>
      </c>
      <c r="IM154" s="7">
        <v>4.9250962200000004</v>
      </c>
      <c r="IN154" s="7">
        <v>60.965574080000003</v>
      </c>
      <c r="IO154" s="7">
        <v>0</v>
      </c>
      <c r="IP154" s="7">
        <v>0</v>
      </c>
      <c r="IS154" s="3">
        <f t="shared" si="351"/>
        <v>1.8805914256198347E-2</v>
      </c>
      <c r="IT154">
        <f t="shared" si="352"/>
        <v>4840000</v>
      </c>
      <c r="IV154" s="3">
        <f t="shared" si="358"/>
        <v>4.5116388409706673E-3</v>
      </c>
      <c r="IW154" s="3">
        <f t="shared" si="359"/>
        <v>3.3100189671426028E-2</v>
      </c>
      <c r="IY154" s="3">
        <f t="shared" si="333"/>
        <v>1</v>
      </c>
      <c r="IZ154" s="3">
        <f t="shared" si="333"/>
        <v>1</v>
      </c>
      <c r="JA154" s="3">
        <f t="shared" si="333"/>
        <v>1</v>
      </c>
      <c r="JB154" s="3">
        <f t="shared" si="333"/>
        <v>1</v>
      </c>
      <c r="JC154" s="3">
        <f t="shared" si="333"/>
        <v>1</v>
      </c>
      <c r="JD154" s="3">
        <f t="shared" si="333"/>
        <v>1</v>
      </c>
      <c r="JE154" s="3">
        <f t="shared" si="333"/>
        <v>1</v>
      </c>
      <c r="JF154" s="3">
        <f t="shared" si="333"/>
        <v>1</v>
      </c>
      <c r="JG154" s="3">
        <f t="shared" si="333"/>
        <v>1</v>
      </c>
      <c r="JH154" s="3">
        <f t="shared" si="334"/>
        <v>1</v>
      </c>
      <c r="JI154" s="3">
        <f t="shared" si="334"/>
        <v>1</v>
      </c>
      <c r="JJ154" s="3">
        <f t="shared" si="334"/>
        <v>1</v>
      </c>
      <c r="JK154" s="3">
        <f t="shared" si="334"/>
        <v>1</v>
      </c>
      <c r="JL154" s="3">
        <f t="shared" si="334"/>
        <v>1</v>
      </c>
      <c r="JM154" s="3">
        <f t="shared" si="334"/>
        <v>1</v>
      </c>
      <c r="JN154" s="3">
        <f t="shared" si="334"/>
        <v>1</v>
      </c>
      <c r="JO154" s="3">
        <f t="shared" si="334"/>
        <v>1</v>
      </c>
      <c r="JP154" s="3">
        <f t="shared" si="334"/>
        <v>1</v>
      </c>
      <c r="JQ154" s="3">
        <f t="shared" si="334"/>
        <v>0.97</v>
      </c>
      <c r="JR154" s="3">
        <f t="shared" si="334"/>
        <v>0.95</v>
      </c>
      <c r="JS154" s="3">
        <f t="shared" si="334"/>
        <v>0.89</v>
      </c>
      <c r="JT154" s="3">
        <f t="shared" si="334"/>
        <v>0.72</v>
      </c>
      <c r="JU154" s="3">
        <f t="shared" si="334"/>
        <v>0.15</v>
      </c>
      <c r="JV154" s="3">
        <f t="shared" si="334"/>
        <v>0.08</v>
      </c>
      <c r="JW154" s="14">
        <f t="shared" si="353"/>
        <v>1.4672733238639413</v>
      </c>
      <c r="JX154" s="1">
        <f t="shared" si="335"/>
        <v>43.482757499999998</v>
      </c>
      <c r="JY154" s="1">
        <f t="shared" si="336"/>
        <v>3.9916791961938998</v>
      </c>
      <c r="JZ154" s="11">
        <f t="shared" si="354"/>
        <v>42.94731528408176</v>
      </c>
      <c r="KA154" s="11">
        <f t="shared" si="355"/>
        <v>44.018199715918236</v>
      </c>
      <c r="KB154" s="3">
        <f t="shared" si="356"/>
        <v>1.4315771761360587</v>
      </c>
      <c r="KC154" s="3">
        <f t="shared" si="337"/>
        <v>1.44942525</v>
      </c>
      <c r="KD154" s="3">
        <v>6</v>
      </c>
      <c r="KE154" s="3">
        <f t="shared" si="357"/>
        <v>173890.00666666668</v>
      </c>
      <c r="KF154" s="3">
        <f t="shared" si="338"/>
        <v>161369.36333333334</v>
      </c>
      <c r="KG154" s="3">
        <f t="shared" si="338"/>
        <v>137304.91</v>
      </c>
      <c r="KH154" s="3">
        <f t="shared" si="338"/>
        <v>129778.58333333333</v>
      </c>
      <c r="KI154" s="3">
        <f t="shared" si="338"/>
        <v>120556.55666666666</v>
      </c>
      <c r="KJ154" s="3">
        <f t="shared" si="338"/>
        <v>110888.62666666666</v>
      </c>
      <c r="KK154" s="3">
        <f t="shared" si="338"/>
        <v>98623.496666666659</v>
      </c>
      <c r="KL154" s="3">
        <f t="shared" si="338"/>
        <v>87678.79833333334</v>
      </c>
      <c r="KM154" s="3">
        <f t="shared" si="338"/>
        <v>74309.471666666665</v>
      </c>
      <c r="KN154" s="3">
        <f t="shared" si="338"/>
        <v>62913.46</v>
      </c>
      <c r="KO154" s="3">
        <f t="shared" si="338"/>
        <v>49019.508333333331</v>
      </c>
      <c r="KP154" s="3">
        <f t="shared" si="338"/>
        <v>39156.843333333331</v>
      </c>
      <c r="KQ154" s="3">
        <f t="shared" si="338"/>
        <v>28008.276666666668</v>
      </c>
      <c r="KR154" s="3">
        <f t="shared" si="338"/>
        <v>20688.281666666666</v>
      </c>
      <c r="KS154" s="3">
        <f t="shared" si="338"/>
        <v>12556.396666666667</v>
      </c>
      <c r="KT154" s="3">
        <f t="shared" si="338"/>
        <v>8350.2183333333323</v>
      </c>
      <c r="KU154" s="3">
        <f t="shared" si="338"/>
        <v>4377.5283333333327</v>
      </c>
      <c r="KV154" s="3">
        <f t="shared" si="339"/>
        <v>2523.6616666666664</v>
      </c>
      <c r="KW154" s="3">
        <f t="shared" si="339"/>
        <v>933.55154633333325</v>
      </c>
      <c r="KX154" s="3">
        <f t="shared" si="339"/>
        <v>424.022807</v>
      </c>
      <c r="KY154" s="3">
        <f t="shared" si="339"/>
        <v>114.0093633</v>
      </c>
      <c r="KZ154" s="3">
        <f t="shared" si="339"/>
        <v>37.650462966666666</v>
      </c>
      <c r="LA154" s="3">
        <f t="shared" si="339"/>
        <v>0.6777777783333333</v>
      </c>
      <c r="LB154" s="3">
        <f t="shared" si="339"/>
        <v>0.47916666666666669</v>
      </c>
    </row>
    <row r="155" spans="1:314">
      <c r="A155" s="7">
        <v>35</v>
      </c>
      <c r="B155" s="7">
        <v>346736.39</v>
      </c>
      <c r="C155" s="7">
        <v>120227585855</v>
      </c>
      <c r="D155" s="11">
        <f t="shared" si="340"/>
        <v>1461704.7678833008</v>
      </c>
      <c r="E155" s="11">
        <f t="shared" si="341"/>
        <v>0.99067540000000009</v>
      </c>
      <c r="F155" s="11">
        <f t="shared" si="342"/>
        <v>346412.37536568783</v>
      </c>
      <c r="G155" s="11">
        <f t="shared" si="343"/>
        <v>347060.4046343122</v>
      </c>
      <c r="H155" s="11">
        <f t="shared" si="344"/>
        <v>0.98974964390196518</v>
      </c>
      <c r="I155" s="11">
        <f t="shared" si="345"/>
        <v>0.9916011560980349</v>
      </c>
      <c r="J155" s="1"/>
      <c r="K155" s="7">
        <v>10000</v>
      </c>
      <c r="L155" s="7">
        <v>100000000</v>
      </c>
      <c r="M155" s="1"/>
      <c r="N155" s="7">
        <v>230196.23</v>
      </c>
      <c r="O155" s="7">
        <v>1011748.45</v>
      </c>
      <c r="P155" s="7">
        <v>6333.22</v>
      </c>
      <c r="Q155" s="7">
        <v>41067901.159999996</v>
      </c>
      <c r="R155" s="11">
        <f t="shared" si="328"/>
        <v>958225.59159999341</v>
      </c>
      <c r="S155" s="11">
        <f t="shared" si="346"/>
        <v>6070.8774855440361</v>
      </c>
      <c r="T155" s="11">
        <f t="shared" si="347"/>
        <v>6595.5625144559644</v>
      </c>
      <c r="U155" s="1"/>
      <c r="V155" s="1"/>
      <c r="W155" s="5">
        <v>1.0900000000000001</v>
      </c>
      <c r="X155" s="5">
        <f t="shared" si="329"/>
        <v>1.0900000000000001E-4</v>
      </c>
      <c r="Y155" s="5">
        <f t="shared" si="330"/>
        <v>0.27935505714285713</v>
      </c>
      <c r="Z155" s="5">
        <v>218753.17</v>
      </c>
      <c r="AA155" s="5">
        <v>48995627125</v>
      </c>
      <c r="AB155" s="1"/>
      <c r="AC155" s="5">
        <v>97774.27</v>
      </c>
      <c r="AD155" s="1"/>
      <c r="AE155" s="1"/>
      <c r="AF155" s="5">
        <v>14.167154399999999</v>
      </c>
      <c r="AG155" s="12">
        <v>5.5439814814814815E-4</v>
      </c>
      <c r="AH155" s="5">
        <v>1</v>
      </c>
      <c r="AI155" s="5">
        <v>1</v>
      </c>
      <c r="AJ155" s="5">
        <v>1.29</v>
      </c>
      <c r="AK155" s="5">
        <v>1.95</v>
      </c>
      <c r="AL155" s="5">
        <v>2.04</v>
      </c>
      <c r="AM155" s="5">
        <v>5.64</v>
      </c>
      <c r="AN155" s="5">
        <v>2.36</v>
      </c>
      <c r="AO155" s="5">
        <v>7.4</v>
      </c>
      <c r="AP155" s="5">
        <v>2.71</v>
      </c>
      <c r="AQ155" s="5">
        <v>10.43</v>
      </c>
      <c r="AR155" s="5">
        <v>3.01</v>
      </c>
      <c r="AS155" s="5">
        <v>12.43</v>
      </c>
      <c r="AT155" s="5">
        <v>3.51</v>
      </c>
      <c r="AU155" s="5">
        <v>16.989999999999998</v>
      </c>
      <c r="AV155" s="5">
        <v>4.0199999999999996</v>
      </c>
      <c r="AW155" s="5">
        <v>25.08</v>
      </c>
      <c r="AX155" s="5">
        <v>5.12</v>
      </c>
      <c r="AY155" s="5">
        <v>49.28</v>
      </c>
      <c r="AZ155" s="5">
        <v>6.12</v>
      </c>
      <c r="BA155" s="5">
        <v>61.72</v>
      </c>
      <c r="BB155" s="5">
        <v>7.4</v>
      </c>
      <c r="BC155" s="5">
        <v>84.84</v>
      </c>
      <c r="BD155" s="5">
        <v>9.82</v>
      </c>
      <c r="BE155" s="5">
        <v>174.24</v>
      </c>
      <c r="BF155" s="5">
        <v>12.64</v>
      </c>
      <c r="BG155" s="5">
        <v>293.58</v>
      </c>
      <c r="BH155" s="5">
        <v>15.83</v>
      </c>
      <c r="BI155" s="5">
        <v>406.49</v>
      </c>
      <c r="BJ155" s="5">
        <v>23.35</v>
      </c>
      <c r="BK155" s="5">
        <v>878.61</v>
      </c>
      <c r="BL155" s="5">
        <v>31.83</v>
      </c>
      <c r="BM155" s="7">
        <v>1838.71</v>
      </c>
      <c r="BN155" s="7">
        <v>50.77</v>
      </c>
      <c r="BO155" s="7">
        <v>3937.65</v>
      </c>
      <c r="BP155" s="7">
        <v>65.25</v>
      </c>
      <c r="BQ155" s="7">
        <v>6055.99</v>
      </c>
      <c r="BR155" s="7">
        <v>285.07</v>
      </c>
      <c r="BS155" s="7">
        <v>1338153.6100000001</v>
      </c>
      <c r="BT155" s="7">
        <v>262.38775509999999</v>
      </c>
      <c r="BU155" s="7">
        <v>960615.83669999999</v>
      </c>
      <c r="BV155" s="7">
        <v>610.59139789999995</v>
      </c>
      <c r="BW155" s="7">
        <v>3284418.2259999998</v>
      </c>
      <c r="BX155" s="7">
        <v>1010.741176</v>
      </c>
      <c r="BY155" s="7">
        <v>6206512.3650000002</v>
      </c>
      <c r="BZ155" s="7">
        <v>2021.166667</v>
      </c>
      <c r="CA155" s="7">
        <v>11001270.42</v>
      </c>
      <c r="CB155" s="7">
        <v>1912.6153850000001</v>
      </c>
      <c r="CC155" s="7">
        <v>7988207.0769999996</v>
      </c>
      <c r="CD155" s="1"/>
      <c r="CE155" s="1"/>
      <c r="CF155" s="1"/>
      <c r="CG155" s="1"/>
      <c r="CH155" s="7">
        <v>1.99</v>
      </c>
      <c r="CI155" s="7">
        <v>5.39</v>
      </c>
      <c r="CJ155" s="7">
        <v>23.54</v>
      </c>
      <c r="CK155" s="7">
        <v>910.62</v>
      </c>
      <c r="CL155" s="7">
        <v>52.31</v>
      </c>
      <c r="CM155" s="7">
        <v>4489.6899999999996</v>
      </c>
      <c r="CN155" s="7">
        <v>63.53</v>
      </c>
      <c r="CO155" s="7">
        <v>6175.73</v>
      </c>
      <c r="CP155" s="7">
        <v>76.08</v>
      </c>
      <c r="CQ155" s="7">
        <v>9717.24</v>
      </c>
      <c r="CR155" s="7">
        <v>87.36</v>
      </c>
      <c r="CS155" s="7">
        <v>11940.7</v>
      </c>
      <c r="CT155" s="7">
        <v>105.79</v>
      </c>
      <c r="CU155" s="7">
        <v>17084.29</v>
      </c>
      <c r="CV155" s="7">
        <v>123.63</v>
      </c>
      <c r="CW155" s="7">
        <v>26079.47</v>
      </c>
      <c r="CX155" s="7">
        <v>161.75</v>
      </c>
      <c r="CY155" s="7">
        <v>54515.87</v>
      </c>
      <c r="CZ155" s="7">
        <v>196.3</v>
      </c>
      <c r="DA155" s="7">
        <v>68452.42</v>
      </c>
      <c r="DB155" s="7">
        <v>241.09</v>
      </c>
      <c r="DC155" s="7">
        <v>95015.55</v>
      </c>
      <c r="DD155" s="7">
        <v>326.07</v>
      </c>
      <c r="DE155" s="7">
        <v>201473.11</v>
      </c>
      <c r="DF155" s="7">
        <v>422.98</v>
      </c>
      <c r="DG155" s="7">
        <v>343507</v>
      </c>
      <c r="DH155" s="7">
        <v>536.74</v>
      </c>
      <c r="DI155" s="7">
        <v>480654.38</v>
      </c>
      <c r="DJ155" s="7">
        <v>800.36</v>
      </c>
      <c r="DK155" s="7">
        <v>1049766.04</v>
      </c>
      <c r="DL155" s="7">
        <v>1098.1099999999999</v>
      </c>
      <c r="DM155" s="7">
        <v>2216888.4700000002</v>
      </c>
      <c r="DN155" s="7">
        <v>1760.75</v>
      </c>
      <c r="DO155" s="7">
        <v>4763635.1500000004</v>
      </c>
      <c r="DP155" s="7">
        <v>2268.13</v>
      </c>
      <c r="DQ155" s="7">
        <v>7342340.1900000004</v>
      </c>
      <c r="DR155" s="7">
        <v>9841.8799999999992</v>
      </c>
      <c r="DS155" s="7">
        <v>1583485325</v>
      </c>
      <c r="DT155" s="7">
        <v>9071.2857139999996</v>
      </c>
      <c r="DU155" s="7">
        <v>1131225619</v>
      </c>
      <c r="DV155" s="7">
        <v>21106.74194</v>
      </c>
      <c r="DW155" s="7">
        <v>3898657349</v>
      </c>
      <c r="DX155" s="7">
        <v>34927.929409999997</v>
      </c>
      <c r="DY155" s="7">
        <v>7368131642</v>
      </c>
      <c r="DZ155" s="7">
        <v>70136.833329999994</v>
      </c>
      <c r="EA155" s="7">
        <v>13160638422</v>
      </c>
      <c r="EB155" s="7">
        <v>66629.461540000004</v>
      </c>
      <c r="EC155" s="7">
        <v>9658332439</v>
      </c>
      <c r="ED155" s="11">
        <f t="shared" si="348"/>
        <v>5218847293.8896599</v>
      </c>
      <c r="EE155" s="11">
        <f t="shared" si="349"/>
        <v>12932.413344639637</v>
      </c>
      <c r="EF155" s="11">
        <f t="shared" si="350"/>
        <v>120326.50973536036</v>
      </c>
      <c r="EG155" s="1"/>
      <c r="EH155" s="7">
        <v>69.849170000000001</v>
      </c>
      <c r="EI155" s="7">
        <v>92.317729999999997</v>
      </c>
      <c r="EJ155" s="7">
        <v>97.079300000000003</v>
      </c>
      <c r="EK155" s="7">
        <v>98.23415</v>
      </c>
      <c r="EL155" s="7">
        <v>98.962789999999998</v>
      </c>
      <c r="EM155" s="7">
        <v>99.761409999999998</v>
      </c>
      <c r="EN155" s="7">
        <v>101.12917</v>
      </c>
      <c r="EO155" s="7">
        <v>101.77969</v>
      </c>
      <c r="EP155" s="7">
        <v>103.34090999999999</v>
      </c>
      <c r="EQ155" s="7">
        <v>104.27271</v>
      </c>
      <c r="ER155" s="7">
        <v>105.38451999999999</v>
      </c>
      <c r="ES155" s="7">
        <v>106.67304</v>
      </c>
      <c r="ET155" s="7">
        <v>107.59697</v>
      </c>
      <c r="EU155" s="7">
        <v>108.38433000000001</v>
      </c>
      <c r="EV155" s="7">
        <v>109.59309</v>
      </c>
      <c r="EW155" s="7">
        <v>110.3653</v>
      </c>
      <c r="EX155" s="7">
        <v>111.8573</v>
      </c>
      <c r="EY155" s="7">
        <v>112.80749</v>
      </c>
      <c r="EZ155" s="7">
        <v>113.97322</v>
      </c>
      <c r="FA155" s="7">
        <v>114.8971122</v>
      </c>
      <c r="FB155" s="7">
        <v>116.08172039999999</v>
      </c>
      <c r="FC155" s="7">
        <v>116.86232939999999</v>
      </c>
      <c r="FD155" s="7">
        <v>117.8300417</v>
      </c>
      <c r="FE155" s="7">
        <v>117.834</v>
      </c>
      <c r="FF155" s="1"/>
      <c r="FG155" s="7">
        <v>100</v>
      </c>
      <c r="FH155" s="7">
        <v>100</v>
      </c>
      <c r="FI155" s="7">
        <v>100</v>
      </c>
      <c r="FJ155" s="7">
        <v>100</v>
      </c>
      <c r="FK155" s="7">
        <v>100</v>
      </c>
      <c r="FL155" s="7">
        <v>100</v>
      </c>
      <c r="FM155" s="7">
        <v>100</v>
      </c>
      <c r="FN155" s="7">
        <v>100</v>
      </c>
      <c r="FO155" s="7">
        <v>100</v>
      </c>
      <c r="FP155" s="7">
        <v>100</v>
      </c>
      <c r="FQ155" s="7">
        <v>100</v>
      </c>
      <c r="FR155" s="7">
        <v>100</v>
      </c>
      <c r="FS155" s="7">
        <v>100</v>
      </c>
      <c r="FT155" s="7">
        <v>100</v>
      </c>
      <c r="FU155" s="7">
        <v>100</v>
      </c>
      <c r="FV155" s="7">
        <v>100</v>
      </c>
      <c r="FW155" s="7">
        <v>100</v>
      </c>
      <c r="FX155" s="7">
        <v>100</v>
      </c>
      <c r="FY155" s="7">
        <v>100</v>
      </c>
      <c r="FZ155" s="7">
        <v>98</v>
      </c>
      <c r="GA155" s="7">
        <v>93</v>
      </c>
      <c r="GB155" s="7">
        <v>85</v>
      </c>
      <c r="GC155" s="7">
        <v>24</v>
      </c>
      <c r="GD155" s="7">
        <v>13</v>
      </c>
      <c r="GE155" s="1"/>
      <c r="GF155" s="7">
        <v>1389840.78</v>
      </c>
      <c r="GG155" s="7">
        <v>1309642.82</v>
      </c>
      <c r="GH155" s="7">
        <v>1144858.6499999999</v>
      </c>
      <c r="GI155" s="7">
        <v>1090255.1000000001</v>
      </c>
      <c r="GJ155" s="7">
        <v>1021423.35</v>
      </c>
      <c r="GK155" s="7">
        <v>947762.52</v>
      </c>
      <c r="GL155" s="7">
        <v>852207.23</v>
      </c>
      <c r="GM155" s="7">
        <v>764336.21</v>
      </c>
      <c r="GN155" s="7">
        <v>654523.11</v>
      </c>
      <c r="GO155" s="7">
        <v>559218.88</v>
      </c>
      <c r="GP155" s="7">
        <v>441353.67</v>
      </c>
      <c r="GQ155" s="7">
        <v>355444.28</v>
      </c>
      <c r="GR155" s="7">
        <v>257083.12</v>
      </c>
      <c r="GS155" s="7">
        <v>191438.18</v>
      </c>
      <c r="GT155" s="7">
        <v>117852.33</v>
      </c>
      <c r="GU155" s="7">
        <v>79019.09</v>
      </c>
      <c r="GV155" s="7">
        <v>41961.45</v>
      </c>
      <c r="GW155" s="7">
        <v>24403.439999999999</v>
      </c>
      <c r="GX155" s="7">
        <v>8916.5400000000009</v>
      </c>
      <c r="GY155" s="7">
        <v>4086.9591839999998</v>
      </c>
      <c r="GZ155" s="7">
        <v>1096.397849</v>
      </c>
      <c r="HA155" s="7">
        <v>326.0470588</v>
      </c>
      <c r="HB155" s="7">
        <v>4.0833333300000003</v>
      </c>
      <c r="HC155" s="7">
        <v>3</v>
      </c>
      <c r="HD155" s="1"/>
      <c r="HE155" s="7">
        <v>0</v>
      </c>
      <c r="HF155" s="7">
        <v>0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1"/>
      <c r="HS155" s="4" t="s">
        <v>69</v>
      </c>
      <c r="HT155" s="7">
        <v>49.802523790000002</v>
      </c>
      <c r="HU155" s="7">
        <v>2486.5396089999999</v>
      </c>
      <c r="HV155" s="1"/>
      <c r="HW155" s="7">
        <v>3.46559003</v>
      </c>
      <c r="HX155" s="7">
        <v>35.808081899999998</v>
      </c>
      <c r="HY155" s="7">
        <v>3.6378944199999999</v>
      </c>
      <c r="HZ155" s="7">
        <v>42.453758710000002</v>
      </c>
      <c r="IA155" s="7">
        <v>3.9150201400000002</v>
      </c>
      <c r="IB155" s="7">
        <v>55.56769439</v>
      </c>
      <c r="IC155" s="7">
        <v>4.60251375</v>
      </c>
      <c r="ID155" s="7">
        <v>79.071088779999997</v>
      </c>
      <c r="IE155" s="7">
        <v>6.0132721800000004</v>
      </c>
      <c r="IF155" s="7">
        <v>105.4851962</v>
      </c>
      <c r="IG155" s="7">
        <v>7.2242431199999997</v>
      </c>
      <c r="IH155" s="7">
        <v>120.3888625</v>
      </c>
      <c r="II155" s="7">
        <v>6.14824167</v>
      </c>
      <c r="IJ155" s="7">
        <v>93.48047665</v>
      </c>
      <c r="IK155" s="7">
        <v>5.04803377</v>
      </c>
      <c r="IL155" s="7">
        <v>78.964852269999994</v>
      </c>
      <c r="IM155" s="7">
        <v>4.5397134100000001</v>
      </c>
      <c r="IN155" s="7">
        <v>83.202847270000007</v>
      </c>
      <c r="IO155" s="7">
        <v>0</v>
      </c>
      <c r="IP155" s="7">
        <v>0</v>
      </c>
      <c r="IS155" s="3">
        <f t="shared" si="351"/>
        <v>1.3766417673553719E-2</v>
      </c>
      <c r="IT155">
        <f t="shared" si="352"/>
        <v>4840000</v>
      </c>
      <c r="IV155" s="3">
        <f t="shared" si="358"/>
        <v>2.67198622823133E-3</v>
      </c>
      <c r="IW155" s="3">
        <f t="shared" si="359"/>
        <v>2.4860849118876108E-2</v>
      </c>
      <c r="IY155" s="3">
        <f t="shared" si="333"/>
        <v>1</v>
      </c>
      <c r="IZ155" s="3">
        <f t="shared" si="333"/>
        <v>1</v>
      </c>
      <c r="JA155" s="3">
        <f t="shared" si="333"/>
        <v>1</v>
      </c>
      <c r="JB155" s="3">
        <f t="shared" si="333"/>
        <v>1</v>
      </c>
      <c r="JC155" s="3">
        <f t="shared" si="333"/>
        <v>1</v>
      </c>
      <c r="JD155" s="3">
        <f t="shared" si="333"/>
        <v>1</v>
      </c>
      <c r="JE155" s="3">
        <f t="shared" si="333"/>
        <v>1</v>
      </c>
      <c r="JF155" s="3">
        <f t="shared" si="333"/>
        <v>1</v>
      </c>
      <c r="JG155" s="3">
        <f t="shared" si="333"/>
        <v>1</v>
      </c>
      <c r="JH155" s="3">
        <f t="shared" si="334"/>
        <v>1</v>
      </c>
      <c r="JI155" s="3">
        <f t="shared" si="334"/>
        <v>1</v>
      </c>
      <c r="JJ155" s="3">
        <f t="shared" si="334"/>
        <v>1</v>
      </c>
      <c r="JK155" s="3">
        <f t="shared" si="334"/>
        <v>1</v>
      </c>
      <c r="JL155" s="3">
        <f t="shared" si="334"/>
        <v>1</v>
      </c>
      <c r="JM155" s="3">
        <f t="shared" si="334"/>
        <v>1</v>
      </c>
      <c r="JN155" s="3">
        <f t="shared" si="334"/>
        <v>1</v>
      </c>
      <c r="JO155" s="3">
        <f t="shared" si="334"/>
        <v>1</v>
      </c>
      <c r="JP155" s="3">
        <f t="shared" si="334"/>
        <v>1</v>
      </c>
      <c r="JQ155" s="3">
        <f t="shared" si="334"/>
        <v>1</v>
      </c>
      <c r="JR155" s="3">
        <f t="shared" si="334"/>
        <v>0.98</v>
      </c>
      <c r="JS155" s="3">
        <f t="shared" si="334"/>
        <v>0.93</v>
      </c>
      <c r="JT155" s="3">
        <f t="shared" si="334"/>
        <v>0.85</v>
      </c>
      <c r="JU155" s="3">
        <f t="shared" si="334"/>
        <v>0.24</v>
      </c>
      <c r="JV155" s="3">
        <f t="shared" si="334"/>
        <v>0.13</v>
      </c>
      <c r="JW155" s="14">
        <f t="shared" si="353"/>
        <v>1.4420694022845004</v>
      </c>
      <c r="JX155" s="1">
        <f t="shared" si="335"/>
        <v>49.802523790000002</v>
      </c>
      <c r="JY155" s="1">
        <f t="shared" si="336"/>
        <v>6.2482331464839262</v>
      </c>
      <c r="JZ155" s="11">
        <f t="shared" si="354"/>
        <v>49.13261850004249</v>
      </c>
      <c r="KA155" s="11">
        <f t="shared" si="355"/>
        <v>50.472429079957514</v>
      </c>
      <c r="KB155" s="3">
        <f t="shared" si="356"/>
        <v>1.4037891000012139</v>
      </c>
      <c r="KC155" s="3">
        <f t="shared" si="337"/>
        <v>1.4229292511428573</v>
      </c>
      <c r="KD155" s="3">
        <v>7</v>
      </c>
      <c r="KE155" s="3">
        <f t="shared" si="357"/>
        <v>198548.68285714285</v>
      </c>
      <c r="KF155" s="3">
        <f t="shared" si="338"/>
        <v>187091.83142857143</v>
      </c>
      <c r="KG155" s="3">
        <f t="shared" si="338"/>
        <v>163551.23571428569</v>
      </c>
      <c r="KH155" s="3">
        <f t="shared" si="338"/>
        <v>155750.7285714286</v>
      </c>
      <c r="KI155" s="3">
        <f t="shared" si="338"/>
        <v>145917.62142857144</v>
      </c>
      <c r="KJ155" s="3">
        <f t="shared" si="338"/>
        <v>135394.64571428573</v>
      </c>
      <c r="KK155" s="3">
        <f t="shared" si="338"/>
        <v>121743.89</v>
      </c>
      <c r="KL155" s="3">
        <f t="shared" si="338"/>
        <v>109190.88714285714</v>
      </c>
      <c r="KM155" s="3">
        <f t="shared" si="338"/>
        <v>93503.301428571431</v>
      </c>
      <c r="KN155" s="3">
        <f t="shared" si="338"/>
        <v>79888.411428571431</v>
      </c>
      <c r="KO155" s="3">
        <f t="shared" si="338"/>
        <v>63050.52428571428</v>
      </c>
      <c r="KP155" s="3">
        <f t="shared" si="338"/>
        <v>50777.754285714291</v>
      </c>
      <c r="KQ155" s="3">
        <f t="shared" si="338"/>
        <v>36726.159999999996</v>
      </c>
      <c r="KR155" s="3">
        <f t="shared" si="338"/>
        <v>27348.311428571429</v>
      </c>
      <c r="KS155" s="3">
        <f t="shared" si="338"/>
        <v>16836.047142857144</v>
      </c>
      <c r="KT155" s="3">
        <f t="shared" si="338"/>
        <v>11288.441428571428</v>
      </c>
      <c r="KU155" s="3">
        <f t="shared" si="338"/>
        <v>5994.4928571428563</v>
      </c>
      <c r="KV155" s="3">
        <f t="shared" si="339"/>
        <v>3486.2057142857143</v>
      </c>
      <c r="KW155" s="3">
        <f t="shared" si="339"/>
        <v>1273.7914285714287</v>
      </c>
      <c r="KX155" s="3">
        <f t="shared" si="339"/>
        <v>583.85131200000001</v>
      </c>
      <c r="KY155" s="3">
        <f t="shared" si="339"/>
        <v>156.62826414285715</v>
      </c>
      <c r="KZ155" s="3">
        <f t="shared" si="339"/>
        <v>46.578151257142856</v>
      </c>
      <c r="LA155" s="3">
        <f t="shared" si="339"/>
        <v>0.58333333285714295</v>
      </c>
      <c r="LB155" s="3">
        <f t="shared" si="339"/>
        <v>0.42857142857142855</v>
      </c>
    </row>
    <row r="156" spans="1:314">
      <c r="A156" s="7">
        <v>40</v>
      </c>
      <c r="B156" s="7">
        <v>395531.78</v>
      </c>
      <c r="C156" s="7">
        <v>156448726272</v>
      </c>
      <c r="D156" s="11">
        <f t="shared" si="340"/>
        <v>3337282.0315856934</v>
      </c>
      <c r="E156" s="11">
        <f t="shared" si="341"/>
        <v>0.98882945000000011</v>
      </c>
      <c r="F156" s="11">
        <f t="shared" si="342"/>
        <v>395042.19145373226</v>
      </c>
      <c r="G156" s="11">
        <f t="shared" si="343"/>
        <v>396021.3685462678</v>
      </c>
      <c r="H156" s="11">
        <f t="shared" si="344"/>
        <v>0.98760547863433068</v>
      </c>
      <c r="I156" s="11">
        <f t="shared" si="345"/>
        <v>0.99005342136566954</v>
      </c>
      <c r="J156" s="1"/>
      <c r="K156" s="7">
        <v>10000</v>
      </c>
      <c r="L156" s="7">
        <v>100000000</v>
      </c>
      <c r="M156" s="1"/>
      <c r="N156" s="7">
        <v>271452.08</v>
      </c>
      <c r="O156" s="7">
        <v>1257214.3400000001</v>
      </c>
      <c r="P156" s="7">
        <v>7159.64</v>
      </c>
      <c r="Q156" s="7">
        <v>53702926.079999998</v>
      </c>
      <c r="R156" s="11">
        <f t="shared" si="328"/>
        <v>2442481.1503999904</v>
      </c>
      <c r="S156" s="11">
        <f t="shared" si="346"/>
        <v>6740.7978266860791</v>
      </c>
      <c r="T156" s="11">
        <f t="shared" si="347"/>
        <v>7578.4821733139215</v>
      </c>
      <c r="U156" s="1"/>
      <c r="V156" s="1"/>
      <c r="W156" s="5">
        <v>0.99</v>
      </c>
      <c r="X156" s="5">
        <f t="shared" si="329"/>
        <v>9.8999999999999994E-5</v>
      </c>
      <c r="Y156" s="5">
        <f t="shared" si="330"/>
        <v>0.27607767500000002</v>
      </c>
      <c r="Z156" s="5">
        <v>282055.3</v>
      </c>
      <c r="AA156" s="5">
        <v>83333445746</v>
      </c>
      <c r="AB156" s="1"/>
      <c r="AC156" s="5">
        <v>110431.07</v>
      </c>
      <c r="AD156" s="1"/>
      <c r="AE156" s="1"/>
      <c r="AF156" s="5">
        <v>13.9769071</v>
      </c>
      <c r="AG156" s="12">
        <v>6.4930555555555564E-4</v>
      </c>
      <c r="AH156" s="5">
        <v>1</v>
      </c>
      <c r="AI156" s="5">
        <v>1</v>
      </c>
      <c r="AJ156" s="5">
        <v>1.19</v>
      </c>
      <c r="AK156" s="5">
        <v>1.59</v>
      </c>
      <c r="AL156" s="5">
        <v>1.67</v>
      </c>
      <c r="AM156" s="5">
        <v>3.51</v>
      </c>
      <c r="AN156" s="5">
        <v>1.88</v>
      </c>
      <c r="AO156" s="5">
        <v>4.66</v>
      </c>
      <c r="AP156" s="5">
        <v>2.0699999999999998</v>
      </c>
      <c r="AQ156" s="5">
        <v>5.67</v>
      </c>
      <c r="AR156" s="5">
        <v>2.35</v>
      </c>
      <c r="AS156" s="5">
        <v>7.25</v>
      </c>
      <c r="AT156" s="5">
        <v>2.96</v>
      </c>
      <c r="AU156" s="5">
        <v>13.46</v>
      </c>
      <c r="AV156" s="5">
        <v>3.48</v>
      </c>
      <c r="AW156" s="5">
        <v>18.16</v>
      </c>
      <c r="AX156" s="5">
        <v>4.5199999999999996</v>
      </c>
      <c r="AY156" s="5">
        <v>30.38</v>
      </c>
      <c r="AZ156" s="5">
        <v>5.39</v>
      </c>
      <c r="BA156" s="5">
        <v>44.29</v>
      </c>
      <c r="BB156" s="5">
        <v>7.28</v>
      </c>
      <c r="BC156" s="5">
        <v>79.22</v>
      </c>
      <c r="BD156" s="5">
        <v>8.44</v>
      </c>
      <c r="BE156" s="5">
        <v>102.18</v>
      </c>
      <c r="BF156" s="5">
        <v>11.2</v>
      </c>
      <c r="BG156" s="5">
        <v>184.68</v>
      </c>
      <c r="BH156" s="5">
        <v>15.22</v>
      </c>
      <c r="BI156" s="5">
        <v>378.46</v>
      </c>
      <c r="BJ156" s="5">
        <v>20.81</v>
      </c>
      <c r="BK156" s="5">
        <v>680.85</v>
      </c>
      <c r="BL156" s="5">
        <v>27.25</v>
      </c>
      <c r="BM156" s="7">
        <v>1189.1500000000001</v>
      </c>
      <c r="BN156" s="7">
        <v>39.06</v>
      </c>
      <c r="BO156" s="7">
        <v>2287.92</v>
      </c>
      <c r="BP156" s="7">
        <v>55.25</v>
      </c>
      <c r="BQ156" s="7">
        <v>5117.63</v>
      </c>
      <c r="BR156" s="7">
        <v>89.848484850000006</v>
      </c>
      <c r="BS156" s="7">
        <v>12793.9697</v>
      </c>
      <c r="BT156" s="7">
        <v>364.67346939999999</v>
      </c>
      <c r="BU156" s="7">
        <v>2204618.2450000001</v>
      </c>
      <c r="BV156" s="7">
        <v>455.38541670000001</v>
      </c>
      <c r="BW156" s="7">
        <v>2258585.4270000001</v>
      </c>
      <c r="BX156" s="7">
        <v>1290.1827960000001</v>
      </c>
      <c r="BY156" s="7">
        <v>8503767.5380000006</v>
      </c>
      <c r="BZ156" s="7">
        <v>1178.28125</v>
      </c>
      <c r="CA156" s="7">
        <v>4316021.4689999996</v>
      </c>
      <c r="CB156" s="7">
        <v>1696.6875</v>
      </c>
      <c r="CC156" s="7">
        <v>7493304.9380000001</v>
      </c>
      <c r="CD156" s="1"/>
      <c r="CE156" s="1"/>
      <c r="CF156" s="1"/>
      <c r="CG156" s="1"/>
      <c r="CH156" s="7">
        <v>2.0299999999999998</v>
      </c>
      <c r="CI156" s="7">
        <v>5.65</v>
      </c>
      <c r="CJ156" s="7">
        <v>22.06</v>
      </c>
      <c r="CK156" s="7">
        <v>883.86</v>
      </c>
      <c r="CL156" s="7">
        <v>42.47</v>
      </c>
      <c r="CM156" s="7">
        <v>2943.85</v>
      </c>
      <c r="CN156" s="7">
        <v>51.27</v>
      </c>
      <c r="CO156" s="7">
        <v>4486.05</v>
      </c>
      <c r="CP156" s="7">
        <v>60.81</v>
      </c>
      <c r="CQ156" s="7">
        <v>6015.85</v>
      </c>
      <c r="CR156" s="7">
        <v>71.36</v>
      </c>
      <c r="CS156" s="7">
        <v>7951.78</v>
      </c>
      <c r="CT156" s="7">
        <v>96.6</v>
      </c>
      <c r="CU156" s="7">
        <v>16953.259999999998</v>
      </c>
      <c r="CV156" s="7">
        <v>117.64</v>
      </c>
      <c r="CW156" s="7">
        <v>23365.72</v>
      </c>
      <c r="CX156" s="7">
        <v>159.72</v>
      </c>
      <c r="CY156" s="7">
        <v>41214.339999999997</v>
      </c>
      <c r="CZ156" s="7">
        <v>193.37</v>
      </c>
      <c r="DA156" s="7">
        <v>61306.39</v>
      </c>
      <c r="DB156" s="7">
        <v>269.75</v>
      </c>
      <c r="DC156" s="7">
        <v>114444.27</v>
      </c>
      <c r="DD156" s="7">
        <v>316.66000000000003</v>
      </c>
      <c r="DE156" s="7">
        <v>149705.48000000001</v>
      </c>
      <c r="DF156" s="7">
        <v>428</v>
      </c>
      <c r="DG156" s="7">
        <v>278320.71999999997</v>
      </c>
      <c r="DH156" s="7">
        <v>589.77</v>
      </c>
      <c r="DI156" s="7">
        <v>582544.17000000004</v>
      </c>
      <c r="DJ156" s="7">
        <v>812.49</v>
      </c>
      <c r="DK156" s="7">
        <v>1055377.93</v>
      </c>
      <c r="DL156" s="7">
        <v>1069.45</v>
      </c>
      <c r="DM156" s="7">
        <v>1857250.59</v>
      </c>
      <c r="DN156" s="7">
        <v>1542.42</v>
      </c>
      <c r="DO156" s="7">
        <v>3594062.76</v>
      </c>
      <c r="DP156" s="7">
        <v>2190.14</v>
      </c>
      <c r="DQ156" s="7">
        <v>8107457.2599999998</v>
      </c>
      <c r="DR156" s="7">
        <v>3574.0101009999998</v>
      </c>
      <c r="DS156" s="7">
        <v>20332270.579999998</v>
      </c>
      <c r="DT156" s="7">
        <v>14405.581630000001</v>
      </c>
      <c r="DU156" s="7">
        <v>3418489112</v>
      </c>
      <c r="DV156" s="7">
        <v>17970.895830000001</v>
      </c>
      <c r="DW156" s="7">
        <v>3482148534</v>
      </c>
      <c r="DX156" s="7">
        <v>50840.086020000002</v>
      </c>
      <c r="DY156" s="7">
        <v>13139558992</v>
      </c>
      <c r="DZ156" s="7">
        <v>46822.28125</v>
      </c>
      <c r="EA156" s="7">
        <v>6734124595</v>
      </c>
      <c r="EB156" s="7">
        <v>67384.0625</v>
      </c>
      <c r="EC156" s="7">
        <v>11737552442</v>
      </c>
      <c r="ED156" s="11">
        <f t="shared" si="348"/>
        <v>7196940562.9960937</v>
      </c>
      <c r="EE156" s="11">
        <f t="shared" si="349"/>
        <v>10544.757272640411</v>
      </c>
      <c r="EF156" s="11">
        <f t="shared" si="350"/>
        <v>124223.36772735958</v>
      </c>
      <c r="EG156" s="1"/>
      <c r="EH156" s="7">
        <v>69.637540000000001</v>
      </c>
      <c r="EI156" s="7">
        <v>92.752290000000002</v>
      </c>
      <c r="EJ156" s="7">
        <v>97.406239999999997</v>
      </c>
      <c r="EK156" s="7">
        <v>98.060649999999995</v>
      </c>
      <c r="EL156" s="7">
        <v>99.098280000000003</v>
      </c>
      <c r="EM156" s="7">
        <v>99.679389999999998</v>
      </c>
      <c r="EN156" s="7">
        <v>101.13996</v>
      </c>
      <c r="EO156" s="7">
        <v>101.87172</v>
      </c>
      <c r="EP156" s="7">
        <v>102.91536000000001</v>
      </c>
      <c r="EQ156" s="7">
        <v>103.69761</v>
      </c>
      <c r="ER156" s="7">
        <v>105.19465</v>
      </c>
      <c r="ES156" s="7">
        <v>106.06335</v>
      </c>
      <c r="ET156" s="7">
        <v>107.19262000000001</v>
      </c>
      <c r="EU156" s="7">
        <v>108.3355</v>
      </c>
      <c r="EV156" s="7">
        <v>109.58336</v>
      </c>
      <c r="EW156" s="7">
        <v>110.58687999999999</v>
      </c>
      <c r="EX156" s="7">
        <v>111.79798</v>
      </c>
      <c r="EY156" s="7">
        <v>112.60921</v>
      </c>
      <c r="EZ156" s="7">
        <v>113.99671720000001</v>
      </c>
      <c r="FA156" s="7">
        <v>114.962051</v>
      </c>
      <c r="FB156" s="7">
        <v>116.0416979</v>
      </c>
      <c r="FC156" s="7">
        <v>116.8733441</v>
      </c>
      <c r="FD156" s="7">
        <v>117.82899999999999</v>
      </c>
      <c r="FE156" s="7">
        <v>117.834</v>
      </c>
      <c r="FF156" s="1"/>
      <c r="FG156" s="7">
        <v>100</v>
      </c>
      <c r="FH156" s="7">
        <v>100</v>
      </c>
      <c r="FI156" s="7">
        <v>100</v>
      </c>
      <c r="FJ156" s="7">
        <v>100</v>
      </c>
      <c r="FK156" s="7">
        <v>100</v>
      </c>
      <c r="FL156" s="7">
        <v>100</v>
      </c>
      <c r="FM156" s="7">
        <v>100</v>
      </c>
      <c r="FN156" s="7">
        <v>100</v>
      </c>
      <c r="FO156" s="7">
        <v>100</v>
      </c>
      <c r="FP156" s="7">
        <v>100</v>
      </c>
      <c r="FQ156" s="7">
        <v>100</v>
      </c>
      <c r="FR156" s="7">
        <v>100</v>
      </c>
      <c r="FS156" s="7">
        <v>100</v>
      </c>
      <c r="FT156" s="7">
        <v>100</v>
      </c>
      <c r="FU156" s="7">
        <v>100</v>
      </c>
      <c r="FV156" s="7">
        <v>100</v>
      </c>
      <c r="FW156" s="7">
        <v>100</v>
      </c>
      <c r="FX156" s="7">
        <v>100</v>
      </c>
      <c r="FY156" s="7">
        <v>99</v>
      </c>
      <c r="FZ156" s="7">
        <v>98</v>
      </c>
      <c r="GA156" s="7">
        <v>96</v>
      </c>
      <c r="GB156" s="7">
        <v>93</v>
      </c>
      <c r="GC156" s="7">
        <v>32</v>
      </c>
      <c r="GD156" s="7">
        <v>16</v>
      </c>
      <c r="GE156" s="1"/>
      <c r="GF156" s="7">
        <v>1785116.57</v>
      </c>
      <c r="GG156" s="7">
        <v>1699582.55</v>
      </c>
      <c r="GH156" s="7">
        <v>1515217.7</v>
      </c>
      <c r="GI156" s="7">
        <v>1451230.46</v>
      </c>
      <c r="GJ156" s="7">
        <v>1368852.16</v>
      </c>
      <c r="GK156" s="7">
        <v>1279289.3400000001</v>
      </c>
      <c r="GL156" s="7">
        <v>1160564</v>
      </c>
      <c r="GM156" s="7">
        <v>1048853.94</v>
      </c>
      <c r="GN156" s="7">
        <v>906641.26</v>
      </c>
      <c r="GO156" s="7">
        <v>781127.59</v>
      </c>
      <c r="GP156" s="7">
        <v>623042.39</v>
      </c>
      <c r="GQ156" s="7">
        <v>505725.28</v>
      </c>
      <c r="GR156" s="7">
        <v>369492.54</v>
      </c>
      <c r="GS156" s="7">
        <v>277259.3</v>
      </c>
      <c r="GT156" s="7">
        <v>172460.94</v>
      </c>
      <c r="GU156" s="7">
        <v>116471.97</v>
      </c>
      <c r="GV156" s="7">
        <v>62478.33</v>
      </c>
      <c r="GW156" s="7">
        <v>36590.449999999997</v>
      </c>
      <c r="GX156" s="7">
        <v>13621.808080000001</v>
      </c>
      <c r="GY156" s="7">
        <v>6207.3979589999999</v>
      </c>
      <c r="GZ156" s="7">
        <v>1635.208333</v>
      </c>
      <c r="HA156" s="7">
        <v>461.05376339999998</v>
      </c>
      <c r="HB156" s="7">
        <v>5.53125</v>
      </c>
      <c r="HC156" s="7">
        <v>4</v>
      </c>
      <c r="HD156" s="1"/>
      <c r="HE156" s="7">
        <v>0</v>
      </c>
      <c r="HF156" s="7">
        <v>0</v>
      </c>
      <c r="HG156" s="7">
        <v>0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0</v>
      </c>
      <c r="HN156" s="7">
        <v>0</v>
      </c>
      <c r="HO156" s="7">
        <v>0</v>
      </c>
      <c r="HP156" s="7">
        <v>0</v>
      </c>
      <c r="HQ156" s="7">
        <v>0</v>
      </c>
      <c r="HR156" s="1"/>
      <c r="HS156" s="4" t="s">
        <v>70</v>
      </c>
      <c r="HT156" s="7">
        <v>57.24702585</v>
      </c>
      <c r="HU156" s="7">
        <v>3288.4670740000001</v>
      </c>
      <c r="HV156" s="1"/>
      <c r="HW156" s="7">
        <v>3.9359508399999998</v>
      </c>
      <c r="HX156" s="7">
        <v>51.30028351</v>
      </c>
      <c r="HY156" s="7">
        <v>4.1077851299999999</v>
      </c>
      <c r="HZ156" s="7">
        <v>59.33039977</v>
      </c>
      <c r="IA156" s="7">
        <v>4.3339834000000002</v>
      </c>
      <c r="IB156" s="7">
        <v>74.379088400000001</v>
      </c>
      <c r="IC156" s="7">
        <v>4.8380820699999996</v>
      </c>
      <c r="ID156" s="7">
        <v>102.7110996</v>
      </c>
      <c r="IE156" s="7">
        <v>5.9461027599999996</v>
      </c>
      <c r="IF156" s="7">
        <v>142.84532999999999</v>
      </c>
      <c r="IG156" s="7">
        <v>7.2553282799999996</v>
      </c>
      <c r="IH156" s="7">
        <v>176.52037139999999</v>
      </c>
      <c r="II156" s="7">
        <v>8.1897938900000007</v>
      </c>
      <c r="IJ156" s="7">
        <v>166.90663280000001</v>
      </c>
      <c r="IK156" s="7">
        <v>7.4463783899999996</v>
      </c>
      <c r="IL156" s="7">
        <v>144.0764863</v>
      </c>
      <c r="IM156" s="7">
        <v>5.8091027200000003</v>
      </c>
      <c r="IN156" s="7">
        <v>124.2207937</v>
      </c>
      <c r="IO156" s="7">
        <v>0</v>
      </c>
      <c r="IP156" s="7">
        <v>0</v>
      </c>
      <c r="IS156" s="3">
        <f t="shared" si="351"/>
        <v>1.3922326962809917E-2</v>
      </c>
      <c r="IT156">
        <f t="shared" si="352"/>
        <v>4840000</v>
      </c>
      <c r="IV156" s="3">
        <f t="shared" si="358"/>
        <v>2.1786688579835561E-3</v>
      </c>
      <c r="IW156" s="3">
        <f t="shared" si="359"/>
        <v>2.5665985067636277E-2</v>
      </c>
      <c r="IY156" s="3">
        <f t="shared" si="333"/>
        <v>1</v>
      </c>
      <c r="IZ156" s="3">
        <f t="shared" si="333"/>
        <v>1</v>
      </c>
      <c r="JA156" s="3">
        <f t="shared" si="333"/>
        <v>1</v>
      </c>
      <c r="JB156" s="3">
        <f t="shared" si="333"/>
        <v>1</v>
      </c>
      <c r="JC156" s="3">
        <f t="shared" si="333"/>
        <v>1</v>
      </c>
      <c r="JD156" s="3">
        <f t="shared" si="333"/>
        <v>1</v>
      </c>
      <c r="JE156" s="3">
        <f t="shared" si="333"/>
        <v>1</v>
      </c>
      <c r="JF156" s="3">
        <f t="shared" si="333"/>
        <v>1</v>
      </c>
      <c r="JG156" s="3">
        <f t="shared" si="333"/>
        <v>1</v>
      </c>
      <c r="JH156" s="3">
        <f t="shared" si="334"/>
        <v>1</v>
      </c>
      <c r="JI156" s="3">
        <f t="shared" si="334"/>
        <v>1</v>
      </c>
      <c r="JJ156" s="3">
        <f t="shared" si="334"/>
        <v>1</v>
      </c>
      <c r="JK156" s="3">
        <f t="shared" si="334"/>
        <v>1</v>
      </c>
      <c r="JL156" s="3">
        <f t="shared" si="334"/>
        <v>1</v>
      </c>
      <c r="JM156" s="3">
        <f t="shared" si="334"/>
        <v>1</v>
      </c>
      <c r="JN156" s="3">
        <f t="shared" si="334"/>
        <v>1</v>
      </c>
      <c r="JO156" s="3">
        <f t="shared" si="334"/>
        <v>1</v>
      </c>
      <c r="JP156" s="3">
        <f t="shared" si="334"/>
        <v>1</v>
      </c>
      <c r="JQ156" s="3">
        <f t="shared" si="334"/>
        <v>0.99</v>
      </c>
      <c r="JR156" s="3">
        <f t="shared" si="334"/>
        <v>0.98</v>
      </c>
      <c r="JS156" s="3">
        <f t="shared" si="334"/>
        <v>0.96</v>
      </c>
      <c r="JT156" s="3">
        <f t="shared" si="334"/>
        <v>0.93</v>
      </c>
      <c r="JU156" s="3">
        <f t="shared" si="334"/>
        <v>0.32</v>
      </c>
      <c r="JV156" s="3">
        <f t="shared" si="334"/>
        <v>0.16</v>
      </c>
      <c r="JW156" s="14">
        <f t="shared" si="353"/>
        <v>1.4536432402074804</v>
      </c>
      <c r="JX156" s="1">
        <f t="shared" si="335"/>
        <v>57.24702585</v>
      </c>
      <c r="JY156" s="1">
        <f t="shared" si="336"/>
        <v>11.245105329432135</v>
      </c>
      <c r="JZ156" s="11">
        <f t="shared" si="354"/>
        <v>56.348322091700787</v>
      </c>
      <c r="KA156" s="11">
        <f t="shared" si="355"/>
        <v>58.145729608299213</v>
      </c>
      <c r="KB156" s="3">
        <f t="shared" si="356"/>
        <v>1.4087080522925197</v>
      </c>
      <c r="KC156" s="3">
        <f t="shared" si="337"/>
        <v>1.43117564625</v>
      </c>
      <c r="KD156" s="3">
        <v>8</v>
      </c>
      <c r="KE156" s="3">
        <f t="shared" si="357"/>
        <v>223139.57125000001</v>
      </c>
      <c r="KF156" s="3">
        <f t="shared" si="338"/>
        <v>212447.81875000001</v>
      </c>
      <c r="KG156" s="3">
        <f t="shared" si="338"/>
        <v>189402.21249999999</v>
      </c>
      <c r="KH156" s="3">
        <f t="shared" si="338"/>
        <v>181403.8075</v>
      </c>
      <c r="KI156" s="3">
        <f t="shared" si="338"/>
        <v>171106.52</v>
      </c>
      <c r="KJ156" s="3">
        <f t="shared" si="338"/>
        <v>159911.16750000001</v>
      </c>
      <c r="KK156" s="3">
        <f t="shared" si="338"/>
        <v>145070.5</v>
      </c>
      <c r="KL156" s="3">
        <f t="shared" si="338"/>
        <v>131106.74249999999</v>
      </c>
      <c r="KM156" s="3">
        <f t="shared" si="338"/>
        <v>113330.1575</v>
      </c>
      <c r="KN156" s="3">
        <f t="shared" si="338"/>
        <v>97640.948749999996</v>
      </c>
      <c r="KO156" s="3">
        <f t="shared" si="338"/>
        <v>77880.298750000002</v>
      </c>
      <c r="KP156" s="3">
        <f t="shared" si="338"/>
        <v>63215.66</v>
      </c>
      <c r="KQ156" s="3">
        <f t="shared" si="338"/>
        <v>46186.567499999997</v>
      </c>
      <c r="KR156" s="3">
        <f t="shared" si="338"/>
        <v>34657.412499999999</v>
      </c>
      <c r="KS156" s="3">
        <f t="shared" si="338"/>
        <v>21557.6175</v>
      </c>
      <c r="KT156" s="3">
        <f t="shared" si="338"/>
        <v>14558.99625</v>
      </c>
      <c r="KU156" s="3">
        <f t="shared" si="338"/>
        <v>7809.7912500000002</v>
      </c>
      <c r="KV156" s="3">
        <f t="shared" si="339"/>
        <v>4573.8062499999996</v>
      </c>
      <c r="KW156" s="3">
        <f t="shared" si="339"/>
        <v>1702.7260100000001</v>
      </c>
      <c r="KX156" s="3">
        <f t="shared" si="339"/>
        <v>775.92474487499999</v>
      </c>
      <c r="KY156" s="3">
        <f t="shared" si="339"/>
        <v>204.401041625</v>
      </c>
      <c r="KZ156" s="3">
        <f t="shared" si="339"/>
        <v>57.631720424999997</v>
      </c>
      <c r="LA156" s="3">
        <f t="shared" si="339"/>
        <v>0.69140625</v>
      </c>
      <c r="LB156" s="3">
        <f t="shared" si="339"/>
        <v>0.5</v>
      </c>
    </row>
    <row r="157" spans="1:314">
      <c r="A157" s="7">
        <v>45</v>
      </c>
      <c r="B157" s="7">
        <v>444153.5</v>
      </c>
      <c r="C157" s="7">
        <v>197279703535</v>
      </c>
      <c r="D157" s="11">
        <f t="shared" si="340"/>
        <v>7371972.75</v>
      </c>
      <c r="E157" s="11">
        <f t="shared" si="341"/>
        <v>0.98700777777777782</v>
      </c>
      <c r="F157" s="11">
        <f t="shared" si="342"/>
        <v>443425.84309541102</v>
      </c>
      <c r="G157" s="11">
        <f t="shared" si="343"/>
        <v>444881.15690458898</v>
      </c>
      <c r="H157" s="11">
        <f t="shared" si="344"/>
        <v>0.98539076243424673</v>
      </c>
      <c r="I157" s="11">
        <f t="shared" si="345"/>
        <v>0.9886247931213088</v>
      </c>
      <c r="J157" s="1"/>
      <c r="K157" s="7">
        <v>10000</v>
      </c>
      <c r="L157" s="7">
        <v>100000000</v>
      </c>
      <c r="M157" s="1"/>
      <c r="N157" s="7">
        <v>331001.90000000002</v>
      </c>
      <c r="O157" s="7">
        <v>1586415.88</v>
      </c>
      <c r="P157" s="7">
        <v>6169.62</v>
      </c>
      <c r="Q157" s="7">
        <v>51454200.240000002</v>
      </c>
      <c r="R157" s="11">
        <f t="shared" si="328"/>
        <v>13389989.295600004</v>
      </c>
      <c r="S157" s="11">
        <f t="shared" si="346"/>
        <v>5188.9454407464345</v>
      </c>
      <c r="T157" s="11">
        <f t="shared" si="347"/>
        <v>7150.2945592535652</v>
      </c>
      <c r="U157" s="1"/>
      <c r="V157" s="1"/>
      <c r="W157" s="5">
        <v>0.75</v>
      </c>
      <c r="X157" s="5">
        <f t="shared" si="329"/>
        <v>7.4999999999999993E-5</v>
      </c>
      <c r="Y157" s="5">
        <f t="shared" si="330"/>
        <v>0.28694122222222224</v>
      </c>
      <c r="Z157" s="5">
        <v>272557.88</v>
      </c>
      <c r="AA157" s="5">
        <v>100430637791</v>
      </c>
      <c r="AB157" s="1"/>
      <c r="AC157" s="5">
        <v>129123.55</v>
      </c>
      <c r="AD157" s="1"/>
      <c r="AE157" s="1"/>
      <c r="AF157" s="5">
        <v>14.57333156</v>
      </c>
      <c r="AG157" s="12">
        <v>6.9907407407407407E-4</v>
      </c>
      <c r="AH157" s="5">
        <v>1</v>
      </c>
      <c r="AI157" s="5">
        <v>1</v>
      </c>
      <c r="AJ157" s="5">
        <v>1.08</v>
      </c>
      <c r="AK157" s="5">
        <v>1.24</v>
      </c>
      <c r="AL157" s="5">
        <v>1.75</v>
      </c>
      <c r="AM157" s="5">
        <v>4.13</v>
      </c>
      <c r="AN157" s="5">
        <v>1.85</v>
      </c>
      <c r="AO157" s="5">
        <v>4.59</v>
      </c>
      <c r="AP157" s="5">
        <v>2.04</v>
      </c>
      <c r="AQ157" s="5">
        <v>5.52</v>
      </c>
      <c r="AR157" s="5">
        <v>2.27</v>
      </c>
      <c r="AS157" s="5">
        <v>6.87</v>
      </c>
      <c r="AT157" s="5">
        <v>2.73</v>
      </c>
      <c r="AU157" s="5">
        <v>11.69</v>
      </c>
      <c r="AV157" s="5">
        <v>3.14</v>
      </c>
      <c r="AW157" s="5">
        <v>15.32</v>
      </c>
      <c r="AX157" s="5">
        <v>3.57</v>
      </c>
      <c r="AY157" s="5">
        <v>19.91</v>
      </c>
      <c r="AZ157" s="5">
        <v>4.03</v>
      </c>
      <c r="BA157" s="5">
        <v>24.01</v>
      </c>
      <c r="BB157" s="5">
        <v>5.23</v>
      </c>
      <c r="BC157" s="5">
        <v>40.93</v>
      </c>
      <c r="BD157" s="5">
        <v>6.6</v>
      </c>
      <c r="BE157" s="5">
        <v>69.44</v>
      </c>
      <c r="BF157" s="5">
        <v>8.5500000000000007</v>
      </c>
      <c r="BG157" s="5">
        <v>115.31</v>
      </c>
      <c r="BH157" s="5">
        <v>11.37</v>
      </c>
      <c r="BI157" s="5">
        <v>197.41</v>
      </c>
      <c r="BJ157" s="5">
        <v>16.440000000000001</v>
      </c>
      <c r="BK157" s="5">
        <v>451.76</v>
      </c>
      <c r="BL157" s="5">
        <v>21.68</v>
      </c>
      <c r="BM157" s="7">
        <v>799.92</v>
      </c>
      <c r="BN157" s="7">
        <v>30.57</v>
      </c>
      <c r="BO157" s="7">
        <v>1425.47</v>
      </c>
      <c r="BP157" s="7">
        <v>39.53</v>
      </c>
      <c r="BQ157" s="7">
        <v>2270.73</v>
      </c>
      <c r="BR157" s="7">
        <v>59.6</v>
      </c>
      <c r="BS157" s="7">
        <v>5112.22</v>
      </c>
      <c r="BT157" s="7">
        <v>157.84</v>
      </c>
      <c r="BU157" s="7">
        <v>500417.2</v>
      </c>
      <c r="BV157" s="7">
        <v>291.62</v>
      </c>
      <c r="BW157" s="7">
        <v>1094017.5</v>
      </c>
      <c r="BX157" s="7">
        <v>300.47252750000001</v>
      </c>
      <c r="BY157" s="7">
        <v>721367</v>
      </c>
      <c r="BZ157" s="7">
        <v>1751.3902439999999</v>
      </c>
      <c r="CA157" s="7">
        <v>8113914.4630000005</v>
      </c>
      <c r="CB157" s="7">
        <v>2817.833333</v>
      </c>
      <c r="CC157" s="7">
        <v>15024163</v>
      </c>
      <c r="CD157" s="1"/>
      <c r="CE157" s="1"/>
      <c r="CF157" s="1"/>
      <c r="CG157" s="1"/>
      <c r="CH157" s="7">
        <v>1.94</v>
      </c>
      <c r="CI157" s="7">
        <v>5.28</v>
      </c>
      <c r="CJ157" s="7">
        <v>20.260000000000002</v>
      </c>
      <c r="CK157" s="7">
        <v>690.9</v>
      </c>
      <c r="CL157" s="7">
        <v>54.65</v>
      </c>
      <c r="CM157" s="7">
        <v>5136.3500000000004</v>
      </c>
      <c r="CN157" s="7">
        <v>60.97</v>
      </c>
      <c r="CO157" s="7">
        <v>5995.33</v>
      </c>
      <c r="CP157" s="7">
        <v>69.78</v>
      </c>
      <c r="CQ157" s="7">
        <v>7530.82</v>
      </c>
      <c r="CR157" s="7">
        <v>79.91</v>
      </c>
      <c r="CS157" s="7">
        <v>9841.39</v>
      </c>
      <c r="CT157" s="7">
        <v>101.35</v>
      </c>
      <c r="CU157" s="7">
        <v>18826.07</v>
      </c>
      <c r="CV157" s="7">
        <v>120.87</v>
      </c>
      <c r="CW157" s="7">
        <v>25637.35</v>
      </c>
      <c r="CX157" s="7">
        <v>140.53</v>
      </c>
      <c r="CY157" s="7">
        <v>34636.49</v>
      </c>
      <c r="CZ157" s="7">
        <v>161.13</v>
      </c>
      <c r="DA157" s="7">
        <v>42164.55</v>
      </c>
      <c r="DB157" s="7">
        <v>214.5</v>
      </c>
      <c r="DC157" s="7">
        <v>73427.100000000006</v>
      </c>
      <c r="DD157" s="7">
        <v>274.85000000000002</v>
      </c>
      <c r="DE157" s="7">
        <v>126927.87</v>
      </c>
      <c r="DF157" s="7">
        <v>362.92</v>
      </c>
      <c r="DG157" s="7">
        <v>217074.9</v>
      </c>
      <c r="DH157" s="7">
        <v>489.4</v>
      </c>
      <c r="DI157" s="7">
        <v>377063.12</v>
      </c>
      <c r="DJ157" s="7">
        <v>715.43</v>
      </c>
      <c r="DK157" s="7">
        <v>876934.51</v>
      </c>
      <c r="DL157" s="7">
        <v>952.66</v>
      </c>
      <c r="DM157" s="7">
        <v>1575779.72</v>
      </c>
      <c r="DN157" s="7">
        <v>1352.46</v>
      </c>
      <c r="DO157" s="7">
        <v>2822802.44</v>
      </c>
      <c r="DP157" s="7">
        <v>1757.05</v>
      </c>
      <c r="DQ157" s="7">
        <v>4524456.21</v>
      </c>
      <c r="DR157" s="7">
        <v>2658.75</v>
      </c>
      <c r="DS157" s="7">
        <v>10236321.83</v>
      </c>
      <c r="DT157" s="7">
        <v>6998.69</v>
      </c>
      <c r="DU157" s="7">
        <v>962014091</v>
      </c>
      <c r="DV157" s="7">
        <v>12937.32</v>
      </c>
      <c r="DW157" s="7">
        <v>2108576775</v>
      </c>
      <c r="DX157" s="7">
        <v>13428.164839999999</v>
      </c>
      <c r="DY157" s="7">
        <v>1412724422</v>
      </c>
      <c r="DZ157" s="7">
        <v>78289.390239999993</v>
      </c>
      <c r="EA157" s="7">
        <v>16052573575</v>
      </c>
      <c r="EB157" s="7">
        <v>126165.4167</v>
      </c>
      <c r="EC157" s="7">
        <v>29956762159</v>
      </c>
      <c r="ED157" s="11">
        <f t="shared" si="348"/>
        <v>14039049787.915361</v>
      </c>
      <c r="EE157" s="11">
        <f t="shared" si="349"/>
        <v>61347.057933391261</v>
      </c>
      <c r="EF157" s="11">
        <f t="shared" si="350"/>
        <v>190983.77546660876</v>
      </c>
      <c r="EG157" s="1"/>
      <c r="EH157" s="7">
        <v>71.894800000000004</v>
      </c>
      <c r="EI157" s="7">
        <v>92.205200000000005</v>
      </c>
      <c r="EJ157" s="7">
        <v>98.306079999999994</v>
      </c>
      <c r="EK157" s="7">
        <v>99.079089999999994</v>
      </c>
      <c r="EL157" s="7">
        <v>100.10075999999999</v>
      </c>
      <c r="EM157" s="7">
        <v>101.04395</v>
      </c>
      <c r="EN157" s="7">
        <v>101.99881000000001</v>
      </c>
      <c r="EO157" s="7">
        <v>102.80011</v>
      </c>
      <c r="EP157" s="7">
        <v>103.67171</v>
      </c>
      <c r="EQ157" s="7">
        <v>104.47629000000001</v>
      </c>
      <c r="ER157" s="7">
        <v>105.58705</v>
      </c>
      <c r="ES157" s="7">
        <v>106.48858</v>
      </c>
      <c r="ET157" s="7">
        <v>107.66077</v>
      </c>
      <c r="EU157" s="7">
        <v>108.71603</v>
      </c>
      <c r="EV157" s="7">
        <v>109.89657</v>
      </c>
      <c r="EW157" s="7">
        <v>110.73468</v>
      </c>
      <c r="EX157" s="7">
        <v>112.04104</v>
      </c>
      <c r="EY157" s="7">
        <v>112.81428</v>
      </c>
      <c r="EZ157" s="7">
        <v>113.92684</v>
      </c>
      <c r="FA157" s="7">
        <v>114.84808</v>
      </c>
      <c r="FB157" s="7">
        <v>116.07655</v>
      </c>
      <c r="FC157" s="7">
        <v>116.8194506</v>
      </c>
      <c r="FD157" s="7">
        <v>117.82875610000001</v>
      </c>
      <c r="FE157" s="7">
        <v>117.834</v>
      </c>
      <c r="FF157" s="1"/>
      <c r="FG157" s="7">
        <v>100</v>
      </c>
      <c r="FH157" s="7">
        <v>100</v>
      </c>
      <c r="FI157" s="7">
        <v>100</v>
      </c>
      <c r="FJ157" s="7">
        <v>100</v>
      </c>
      <c r="FK157" s="7">
        <v>100</v>
      </c>
      <c r="FL157" s="7">
        <v>100</v>
      </c>
      <c r="FM157" s="7">
        <v>100</v>
      </c>
      <c r="FN157" s="7">
        <v>100</v>
      </c>
      <c r="FO157" s="7">
        <v>100</v>
      </c>
      <c r="FP157" s="7">
        <v>100</v>
      </c>
      <c r="FQ157" s="7">
        <v>100</v>
      </c>
      <c r="FR157" s="7">
        <v>100</v>
      </c>
      <c r="FS157" s="7">
        <v>100</v>
      </c>
      <c r="FT157" s="7">
        <v>100</v>
      </c>
      <c r="FU157" s="7">
        <v>100</v>
      </c>
      <c r="FV157" s="7">
        <v>100</v>
      </c>
      <c r="FW157" s="7">
        <v>100</v>
      </c>
      <c r="FX157" s="7">
        <v>100</v>
      </c>
      <c r="FY157" s="7">
        <v>100</v>
      </c>
      <c r="FZ157" s="7">
        <v>100</v>
      </c>
      <c r="GA157" s="7">
        <v>100</v>
      </c>
      <c r="GB157" s="7">
        <v>91</v>
      </c>
      <c r="GC157" s="7">
        <v>41</v>
      </c>
      <c r="GD157" s="7">
        <v>24</v>
      </c>
      <c r="GE157" s="1"/>
      <c r="GF157" s="7">
        <v>2228991.35</v>
      </c>
      <c r="GG157" s="7">
        <v>2138723.02</v>
      </c>
      <c r="GH157" s="7">
        <v>1941214.54</v>
      </c>
      <c r="GI157" s="7">
        <v>1870019.96</v>
      </c>
      <c r="GJ157" s="7">
        <v>1776369.32</v>
      </c>
      <c r="GK157" s="7">
        <v>1672147.98</v>
      </c>
      <c r="GL157" s="7">
        <v>1530433.08</v>
      </c>
      <c r="GM157" s="7">
        <v>1394228.67</v>
      </c>
      <c r="GN157" s="7">
        <v>1216798.05</v>
      </c>
      <c r="GO157" s="7">
        <v>1057022.44</v>
      </c>
      <c r="GP157" s="7">
        <v>851365.37</v>
      </c>
      <c r="GQ157" s="7">
        <v>696396.54</v>
      </c>
      <c r="GR157" s="7">
        <v>513483.7</v>
      </c>
      <c r="GS157" s="7">
        <v>387942.42</v>
      </c>
      <c r="GT157" s="7">
        <v>243517.7</v>
      </c>
      <c r="GU157" s="7">
        <v>165419.14000000001</v>
      </c>
      <c r="GV157" s="7">
        <v>89351.47</v>
      </c>
      <c r="GW157" s="7">
        <v>52570.29</v>
      </c>
      <c r="GX157" s="7">
        <v>19541.490000000002</v>
      </c>
      <c r="GY157" s="7">
        <v>8838.85</v>
      </c>
      <c r="GZ157" s="7">
        <v>2275.2600000000002</v>
      </c>
      <c r="HA157" s="7">
        <v>679.58241759999999</v>
      </c>
      <c r="HB157" s="7">
        <v>6.5365853700000001</v>
      </c>
      <c r="HC157" s="7">
        <v>4.125</v>
      </c>
      <c r="HD157" s="1"/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</v>
      </c>
      <c r="HL157" s="7">
        <v>0</v>
      </c>
      <c r="HM157" s="7">
        <v>0</v>
      </c>
      <c r="HN157" s="7">
        <v>0</v>
      </c>
      <c r="HO157" s="7">
        <v>0</v>
      </c>
      <c r="HP157" s="7">
        <v>0</v>
      </c>
      <c r="HQ157" s="7">
        <v>0</v>
      </c>
      <c r="HR157" s="1"/>
      <c r="HS157" s="4" t="s">
        <v>42</v>
      </c>
      <c r="HT157" s="7">
        <v>66.844003779999994</v>
      </c>
      <c r="HU157" s="7">
        <v>4486.8158979999998</v>
      </c>
      <c r="HV157" s="1"/>
      <c r="HW157" s="7">
        <v>4.4718545699999996</v>
      </c>
      <c r="HX157" s="7">
        <v>71.303129650000002</v>
      </c>
      <c r="HY157" s="7">
        <v>4.6318449399999997</v>
      </c>
      <c r="HZ157" s="7">
        <v>80.791714130000003</v>
      </c>
      <c r="IA157" s="7">
        <v>4.7762074800000001</v>
      </c>
      <c r="IB157" s="7">
        <v>97.206684179999996</v>
      </c>
      <c r="IC157" s="7">
        <v>5.0976494399999996</v>
      </c>
      <c r="ID157" s="7">
        <v>128.76221570000001</v>
      </c>
      <c r="IE157" s="7">
        <v>5.7101355199999997</v>
      </c>
      <c r="IF157" s="7">
        <v>175.82098490000001</v>
      </c>
      <c r="IG157" s="7">
        <v>6.9335410800000004</v>
      </c>
      <c r="IH157" s="7">
        <v>227.5987375</v>
      </c>
      <c r="II157" s="7">
        <v>8.6456375199999993</v>
      </c>
      <c r="IJ157" s="7">
        <v>248.09783590000001</v>
      </c>
      <c r="IK157" s="7">
        <v>9.8977644900000001</v>
      </c>
      <c r="IL157" s="7">
        <v>252.46868789999999</v>
      </c>
      <c r="IM157" s="7">
        <v>9.1073166699999994</v>
      </c>
      <c r="IN157" s="7">
        <v>221.78253509999999</v>
      </c>
      <c r="IO157" s="7">
        <v>0</v>
      </c>
      <c r="IP157" s="7">
        <v>0</v>
      </c>
      <c r="IS157" s="3">
        <f t="shared" si="351"/>
        <v>2.60672348553719E-2</v>
      </c>
      <c r="IT157">
        <f t="shared" si="352"/>
        <v>4840000</v>
      </c>
      <c r="IV157" s="3">
        <f t="shared" si="358"/>
        <v>1.2675011969708938E-2</v>
      </c>
      <c r="IW157" s="3">
        <f t="shared" si="359"/>
        <v>3.9459457741034869E-2</v>
      </c>
      <c r="IY157" s="3">
        <f t="shared" si="333"/>
        <v>1</v>
      </c>
      <c r="IZ157" s="3">
        <f t="shared" si="333"/>
        <v>1</v>
      </c>
      <c r="JA157" s="3">
        <f t="shared" si="333"/>
        <v>1</v>
      </c>
      <c r="JB157" s="3">
        <f t="shared" si="333"/>
        <v>1</v>
      </c>
      <c r="JC157" s="3">
        <f t="shared" si="333"/>
        <v>1</v>
      </c>
      <c r="JD157" s="3">
        <f t="shared" si="333"/>
        <v>1</v>
      </c>
      <c r="JE157" s="3">
        <f t="shared" si="333"/>
        <v>1</v>
      </c>
      <c r="JF157" s="3">
        <f t="shared" si="333"/>
        <v>1</v>
      </c>
      <c r="JG157" s="3">
        <f t="shared" si="333"/>
        <v>1</v>
      </c>
      <c r="JH157" s="3">
        <f t="shared" si="334"/>
        <v>1</v>
      </c>
      <c r="JI157" s="3">
        <f t="shared" si="334"/>
        <v>1</v>
      </c>
      <c r="JJ157" s="3">
        <f t="shared" si="334"/>
        <v>1</v>
      </c>
      <c r="JK157" s="3">
        <f t="shared" si="334"/>
        <v>1</v>
      </c>
      <c r="JL157" s="3">
        <f t="shared" si="334"/>
        <v>1</v>
      </c>
      <c r="JM157" s="3">
        <f t="shared" si="334"/>
        <v>1</v>
      </c>
      <c r="JN157" s="3">
        <f t="shared" si="334"/>
        <v>1</v>
      </c>
      <c r="JO157" s="3">
        <f t="shared" si="334"/>
        <v>1</v>
      </c>
      <c r="JP157" s="3">
        <f t="shared" si="334"/>
        <v>1</v>
      </c>
      <c r="JQ157" s="3">
        <f t="shared" si="334"/>
        <v>1</v>
      </c>
      <c r="JR157" s="3">
        <f t="shared" si="334"/>
        <v>1</v>
      </c>
      <c r="JS157" s="3">
        <f t="shared" si="334"/>
        <v>1</v>
      </c>
      <c r="JT157" s="3">
        <f t="shared" si="334"/>
        <v>0.91</v>
      </c>
      <c r="JU157" s="3">
        <f t="shared" si="334"/>
        <v>0.41</v>
      </c>
      <c r="JV157" s="3">
        <f t="shared" si="334"/>
        <v>0.24</v>
      </c>
      <c r="JW157" s="14">
        <f t="shared" si="353"/>
        <v>1.5111728066320871</v>
      </c>
      <c r="JX157" s="1">
        <f t="shared" si="335"/>
        <v>66.844003779999994</v>
      </c>
      <c r="JY157" s="1">
        <f t="shared" si="336"/>
        <v>18.695056659345937</v>
      </c>
      <c r="JZ157" s="11">
        <f t="shared" si="354"/>
        <v>65.685231261556069</v>
      </c>
      <c r="KA157" s="11">
        <f t="shared" si="355"/>
        <v>68.002776298443919</v>
      </c>
      <c r="KB157" s="3">
        <f t="shared" si="356"/>
        <v>1.459671805812357</v>
      </c>
      <c r="KC157" s="3">
        <f t="shared" si="337"/>
        <v>1.485422306222222</v>
      </c>
      <c r="KD157" s="3">
        <v>9</v>
      </c>
      <c r="KE157" s="3">
        <f t="shared" si="357"/>
        <v>247665.70555555556</v>
      </c>
      <c r="KF157" s="3">
        <f t="shared" si="338"/>
        <v>237635.89111111112</v>
      </c>
      <c r="KG157" s="3">
        <f t="shared" si="338"/>
        <v>215690.50444444444</v>
      </c>
      <c r="KH157" s="3">
        <f t="shared" si="338"/>
        <v>207779.99555555556</v>
      </c>
      <c r="KI157" s="3">
        <f t="shared" si="338"/>
        <v>197374.36888888889</v>
      </c>
      <c r="KJ157" s="3">
        <f t="shared" si="338"/>
        <v>185794.22</v>
      </c>
      <c r="KK157" s="3">
        <f t="shared" si="338"/>
        <v>170048.12</v>
      </c>
      <c r="KL157" s="3">
        <f t="shared" si="338"/>
        <v>154914.29666666666</v>
      </c>
      <c r="KM157" s="3">
        <f t="shared" si="338"/>
        <v>135199.78333333333</v>
      </c>
      <c r="KN157" s="3">
        <f t="shared" si="338"/>
        <v>117446.93777777777</v>
      </c>
      <c r="KO157" s="3">
        <f t="shared" si="338"/>
        <v>94596.152222222227</v>
      </c>
      <c r="KP157" s="3">
        <f t="shared" si="338"/>
        <v>77377.393333333341</v>
      </c>
      <c r="KQ157" s="3">
        <f t="shared" si="338"/>
        <v>57053.744444444448</v>
      </c>
      <c r="KR157" s="3">
        <f t="shared" si="338"/>
        <v>43104.713333333333</v>
      </c>
      <c r="KS157" s="3">
        <f t="shared" si="338"/>
        <v>27057.522222222222</v>
      </c>
      <c r="KT157" s="3">
        <f t="shared" si="338"/>
        <v>18379.904444444444</v>
      </c>
      <c r="KU157" s="3">
        <f t="shared" si="338"/>
        <v>9927.9411111111112</v>
      </c>
      <c r="KV157" s="3">
        <f t="shared" si="339"/>
        <v>5841.1433333333334</v>
      </c>
      <c r="KW157" s="3">
        <f t="shared" si="339"/>
        <v>2171.2766666666666</v>
      </c>
      <c r="KX157" s="3">
        <f t="shared" si="339"/>
        <v>982.09444444444443</v>
      </c>
      <c r="KY157" s="3">
        <f t="shared" si="339"/>
        <v>252.8066666666667</v>
      </c>
      <c r="KZ157" s="3">
        <f t="shared" si="339"/>
        <v>75.509157511111113</v>
      </c>
      <c r="LA157" s="3">
        <f t="shared" si="339"/>
        <v>0.72628726333333338</v>
      </c>
      <c r="LB157" s="3">
        <f t="shared" si="339"/>
        <v>0.45833333333333331</v>
      </c>
    </row>
    <row r="158" spans="1:314">
      <c r="A158" s="7">
        <v>50</v>
      </c>
      <c r="B158" s="7">
        <v>492517.86</v>
      </c>
      <c r="C158" s="7">
        <v>242588336774</v>
      </c>
      <c r="D158" s="11">
        <f t="shared" si="340"/>
        <v>14494355.02041626</v>
      </c>
      <c r="E158" s="11">
        <f t="shared" si="341"/>
        <v>0.98503571999999995</v>
      </c>
      <c r="F158" s="11">
        <f t="shared" si="342"/>
        <v>491497.54507068335</v>
      </c>
      <c r="G158" s="11">
        <f t="shared" si="343"/>
        <v>493538.17492931662</v>
      </c>
      <c r="H158" s="11">
        <f t="shared" si="344"/>
        <v>0.98299509014136666</v>
      </c>
      <c r="I158" s="11">
        <f t="shared" si="345"/>
        <v>0.98707634985863324</v>
      </c>
      <c r="J158" s="1"/>
      <c r="K158" s="7">
        <v>10000</v>
      </c>
      <c r="L158" s="7">
        <v>100000000</v>
      </c>
      <c r="M158" s="1"/>
      <c r="N158" s="7">
        <v>383482.26</v>
      </c>
      <c r="O158" s="7">
        <v>1895783.22</v>
      </c>
      <c r="P158" s="7">
        <v>5820.12</v>
      </c>
      <c r="Q158" s="7">
        <v>50450269.280000001</v>
      </c>
      <c r="R158" s="11">
        <f t="shared" si="328"/>
        <v>16576472.465599999</v>
      </c>
      <c r="S158" s="11">
        <f t="shared" si="346"/>
        <v>4728.97905659752</v>
      </c>
      <c r="T158" s="11">
        <f t="shared" si="347"/>
        <v>6911.2609434024798</v>
      </c>
      <c r="U158" s="1"/>
      <c r="V158" s="1"/>
      <c r="W158" s="5">
        <v>0.68</v>
      </c>
      <c r="X158" s="5">
        <f t="shared" si="329"/>
        <v>6.7999999999999999E-5</v>
      </c>
      <c r="Y158" s="5">
        <f t="shared" si="330"/>
        <v>0.29124082000000001</v>
      </c>
      <c r="Z158" s="5">
        <v>284834.57</v>
      </c>
      <c r="AA158" s="5">
        <v>120868742430</v>
      </c>
      <c r="AB158" s="1"/>
      <c r="AC158" s="5">
        <v>145620.41</v>
      </c>
      <c r="AD158" s="1"/>
      <c r="AE158" s="1"/>
      <c r="AF158" s="5">
        <v>14.70344498</v>
      </c>
      <c r="AG158" s="12">
        <v>8.9930555555555554E-4</v>
      </c>
      <c r="AH158" s="5">
        <v>1</v>
      </c>
      <c r="AI158" s="5">
        <v>1</v>
      </c>
      <c r="AJ158" s="5">
        <v>1.0900000000000001</v>
      </c>
      <c r="AK158" s="5">
        <v>1.27</v>
      </c>
      <c r="AL158" s="5">
        <v>1.65</v>
      </c>
      <c r="AM158" s="5">
        <v>3.49</v>
      </c>
      <c r="AN158" s="5">
        <v>1.78</v>
      </c>
      <c r="AO158" s="5">
        <v>4.12</v>
      </c>
      <c r="AP158" s="5">
        <v>1.91</v>
      </c>
      <c r="AQ158" s="5">
        <v>4.6500000000000004</v>
      </c>
      <c r="AR158" s="5">
        <v>2.2599999999999998</v>
      </c>
      <c r="AS158" s="5">
        <v>7.44</v>
      </c>
      <c r="AT158" s="5">
        <v>2.77</v>
      </c>
      <c r="AU158" s="5">
        <v>12.09</v>
      </c>
      <c r="AV158" s="5">
        <v>3.16</v>
      </c>
      <c r="AW158" s="5">
        <v>15.38</v>
      </c>
      <c r="AX158" s="5">
        <v>3.99</v>
      </c>
      <c r="AY158" s="5">
        <v>25.79</v>
      </c>
      <c r="AZ158" s="5">
        <v>4.79</v>
      </c>
      <c r="BA158" s="5">
        <v>40.17</v>
      </c>
      <c r="BB158" s="5">
        <v>6.4</v>
      </c>
      <c r="BC158" s="5">
        <v>67.88</v>
      </c>
      <c r="BD158" s="5">
        <v>8.94</v>
      </c>
      <c r="BE158" s="5">
        <v>173.56</v>
      </c>
      <c r="BF158" s="5">
        <v>11.87</v>
      </c>
      <c r="BG158" s="5">
        <v>270.23</v>
      </c>
      <c r="BH158" s="5">
        <v>13.93</v>
      </c>
      <c r="BI158" s="5">
        <v>336.47</v>
      </c>
      <c r="BJ158" s="5">
        <v>19.8</v>
      </c>
      <c r="BK158" s="5">
        <v>655.05999999999995</v>
      </c>
      <c r="BL158" s="5">
        <v>26.83</v>
      </c>
      <c r="BM158" s="7">
        <v>1154.8900000000001</v>
      </c>
      <c r="BN158" s="7">
        <v>36.49</v>
      </c>
      <c r="BO158" s="7">
        <v>2192.9499999999998</v>
      </c>
      <c r="BP158" s="7">
        <v>49.87</v>
      </c>
      <c r="BQ158" s="7">
        <v>4409.07</v>
      </c>
      <c r="BR158" s="7">
        <v>174.18</v>
      </c>
      <c r="BS158" s="7">
        <v>883899.16</v>
      </c>
      <c r="BT158" s="7">
        <v>188.1237113</v>
      </c>
      <c r="BU158" s="7">
        <v>665855.67009999999</v>
      </c>
      <c r="BV158" s="7">
        <v>260.47916670000001</v>
      </c>
      <c r="BW158" s="7">
        <v>701119.04169999994</v>
      </c>
      <c r="BX158" s="7">
        <v>419.49438199999997</v>
      </c>
      <c r="BY158" s="7">
        <v>1651307.9890000001</v>
      </c>
      <c r="BZ158" s="7">
        <v>1466.809524</v>
      </c>
      <c r="CA158" s="7">
        <v>6992242.9050000003</v>
      </c>
      <c r="CB158" s="7">
        <v>1880.090909</v>
      </c>
      <c r="CC158" s="7">
        <v>6984521.4550000001</v>
      </c>
      <c r="CD158" s="1"/>
      <c r="CE158" s="1"/>
      <c r="CF158" s="1"/>
      <c r="CG158" s="1"/>
      <c r="CH158" s="7">
        <v>2.11</v>
      </c>
      <c r="CI158" s="7">
        <v>6.53</v>
      </c>
      <c r="CJ158" s="7">
        <v>21.44</v>
      </c>
      <c r="CK158" s="7">
        <v>813.8</v>
      </c>
      <c r="CL158" s="7">
        <v>52.23</v>
      </c>
      <c r="CM158" s="7">
        <v>4939.91</v>
      </c>
      <c r="CN158" s="7">
        <v>58.55</v>
      </c>
      <c r="CO158" s="7">
        <v>6139.47</v>
      </c>
      <c r="CP158" s="7">
        <v>65.77</v>
      </c>
      <c r="CQ158" s="7">
        <v>7183.43</v>
      </c>
      <c r="CR158" s="7">
        <v>83.88</v>
      </c>
      <c r="CS158" s="7">
        <v>13219.58</v>
      </c>
      <c r="CT158" s="7">
        <v>108.59</v>
      </c>
      <c r="CU158" s="7">
        <v>23145.17</v>
      </c>
      <c r="CV158" s="7">
        <v>130.75</v>
      </c>
      <c r="CW158" s="7">
        <v>31167.91</v>
      </c>
      <c r="CX158" s="7">
        <v>172.33</v>
      </c>
      <c r="CY158" s="7">
        <v>54685.29</v>
      </c>
      <c r="CZ158" s="7">
        <v>212.61</v>
      </c>
      <c r="DA158" s="7">
        <v>88927.31</v>
      </c>
      <c r="DB158" s="7">
        <v>293.19</v>
      </c>
      <c r="DC158" s="7">
        <v>153370.53</v>
      </c>
      <c r="DD158" s="7">
        <v>421.81</v>
      </c>
      <c r="DE158" s="7">
        <v>410447.05</v>
      </c>
      <c r="DF158" s="7">
        <v>566.98</v>
      </c>
      <c r="DG158" s="7">
        <v>641862.74</v>
      </c>
      <c r="DH158" s="7">
        <v>671.7</v>
      </c>
      <c r="DI158" s="7">
        <v>805400.34</v>
      </c>
      <c r="DJ158" s="7">
        <v>964.91</v>
      </c>
      <c r="DK158" s="7">
        <v>1589097.13</v>
      </c>
      <c r="DL158" s="7">
        <v>1317.93</v>
      </c>
      <c r="DM158" s="7">
        <v>2826725.83</v>
      </c>
      <c r="DN158" s="7">
        <v>1802.2</v>
      </c>
      <c r="DO158" s="7">
        <v>5408401.5800000001</v>
      </c>
      <c r="DP158" s="7">
        <v>2471.08</v>
      </c>
      <c r="DQ158" s="7">
        <v>10907010.84</v>
      </c>
      <c r="DR158" s="7">
        <v>8565.4699999999993</v>
      </c>
      <c r="DS158" s="7">
        <v>2099083324</v>
      </c>
      <c r="DT158" s="7">
        <v>9301.8247420000007</v>
      </c>
      <c r="DU158" s="7">
        <v>1601917643</v>
      </c>
      <c r="DV158" s="7">
        <v>12921.71875</v>
      </c>
      <c r="DW158" s="7">
        <v>1689286381</v>
      </c>
      <c r="DX158" s="7">
        <v>20756.719099999998</v>
      </c>
      <c r="DY158" s="7">
        <v>3965648774</v>
      </c>
      <c r="DZ158" s="7">
        <v>72697.095239999995</v>
      </c>
      <c r="EA158" s="7">
        <v>16871044833</v>
      </c>
      <c r="EB158" s="7">
        <v>93823.272729999997</v>
      </c>
      <c r="EC158" s="7">
        <v>17325356217</v>
      </c>
      <c r="ED158" s="11">
        <f t="shared" si="348"/>
        <v>8522549711.2320385</v>
      </c>
      <c r="EE158" s="11">
        <f t="shared" si="349"/>
        <v>41075.00216552255</v>
      </c>
      <c r="EF158" s="11">
        <f t="shared" si="350"/>
        <v>146571.54329447745</v>
      </c>
      <c r="EG158" s="1"/>
      <c r="EH158" s="7">
        <v>70.157380000000003</v>
      </c>
      <c r="EI158" s="7">
        <v>92.480500000000006</v>
      </c>
      <c r="EJ158" s="7">
        <v>98.003979999999999</v>
      </c>
      <c r="EK158" s="7">
        <v>98.866389999999996</v>
      </c>
      <c r="EL158" s="7">
        <v>99.489519999999999</v>
      </c>
      <c r="EM158" s="7">
        <v>100.27309</v>
      </c>
      <c r="EN158" s="7">
        <v>101.70697</v>
      </c>
      <c r="EO158" s="7">
        <v>102.49441</v>
      </c>
      <c r="EP158" s="7">
        <v>103.49832000000001</v>
      </c>
      <c r="EQ158" s="7">
        <v>104.17579000000001</v>
      </c>
      <c r="ER158" s="7">
        <v>105.11342</v>
      </c>
      <c r="ES158" s="7">
        <v>106.00698</v>
      </c>
      <c r="ET158" s="7">
        <v>107.54458</v>
      </c>
      <c r="EU158" s="7">
        <v>108.38504</v>
      </c>
      <c r="EV158" s="7">
        <v>109.56399999999999</v>
      </c>
      <c r="EW158" s="7">
        <v>110.73984</v>
      </c>
      <c r="EX158" s="7">
        <v>111.6388</v>
      </c>
      <c r="EY158" s="7">
        <v>112.56016</v>
      </c>
      <c r="EZ158" s="7">
        <v>113.85996</v>
      </c>
      <c r="FA158" s="7">
        <v>114.71604120000001</v>
      </c>
      <c r="FB158" s="7">
        <v>116.1138229</v>
      </c>
      <c r="FC158" s="7">
        <v>116.92907870000001</v>
      </c>
      <c r="FD158" s="7">
        <v>117.8281667</v>
      </c>
      <c r="FE158" s="7">
        <v>117.834</v>
      </c>
      <c r="FF158" s="1"/>
      <c r="FG158" s="7">
        <v>100</v>
      </c>
      <c r="FH158" s="7">
        <v>100</v>
      </c>
      <c r="FI158" s="7">
        <v>100</v>
      </c>
      <c r="FJ158" s="7">
        <v>100</v>
      </c>
      <c r="FK158" s="7">
        <v>100</v>
      </c>
      <c r="FL158" s="7">
        <v>100</v>
      </c>
      <c r="FM158" s="7">
        <v>100</v>
      </c>
      <c r="FN158" s="7">
        <v>100</v>
      </c>
      <c r="FO158" s="7">
        <v>100</v>
      </c>
      <c r="FP158" s="7">
        <v>100</v>
      </c>
      <c r="FQ158" s="7">
        <v>100</v>
      </c>
      <c r="FR158" s="7">
        <v>100</v>
      </c>
      <c r="FS158" s="7">
        <v>100</v>
      </c>
      <c r="FT158" s="7">
        <v>100</v>
      </c>
      <c r="FU158" s="7">
        <v>100</v>
      </c>
      <c r="FV158" s="7">
        <v>100</v>
      </c>
      <c r="FW158" s="7">
        <v>100</v>
      </c>
      <c r="FX158" s="7">
        <v>100</v>
      </c>
      <c r="FY158" s="7">
        <v>100</v>
      </c>
      <c r="FZ158" s="7">
        <v>97</v>
      </c>
      <c r="GA158" s="7">
        <v>96</v>
      </c>
      <c r="GB158" s="7">
        <v>89</v>
      </c>
      <c r="GC158" s="7">
        <v>42</v>
      </c>
      <c r="GD158" s="7">
        <v>22</v>
      </c>
      <c r="GE158" s="1"/>
      <c r="GF158" s="7">
        <v>2721179.47</v>
      </c>
      <c r="GG158" s="7">
        <v>2624890.7599999998</v>
      </c>
      <c r="GH158" s="7">
        <v>2410620.7000000002</v>
      </c>
      <c r="GI158" s="7">
        <v>2330991.61</v>
      </c>
      <c r="GJ158" s="7">
        <v>2224330.0299999998</v>
      </c>
      <c r="GK158" s="7">
        <v>2103458.67</v>
      </c>
      <c r="GL158" s="7">
        <v>1936099.87</v>
      </c>
      <c r="GM158" s="7">
        <v>1772446.19</v>
      </c>
      <c r="GN158" s="7">
        <v>1555802.98</v>
      </c>
      <c r="GO158" s="7">
        <v>1357797.78</v>
      </c>
      <c r="GP158" s="7">
        <v>1099386.45</v>
      </c>
      <c r="GQ158" s="7">
        <v>902857.14</v>
      </c>
      <c r="GR158" s="7">
        <v>668552.49</v>
      </c>
      <c r="GS158" s="7">
        <v>506657.07</v>
      </c>
      <c r="GT158" s="7">
        <v>319138.53000000003</v>
      </c>
      <c r="GU158" s="7">
        <v>217351.03</v>
      </c>
      <c r="GV158" s="7">
        <v>117644.31</v>
      </c>
      <c r="GW158" s="7">
        <v>69346.45</v>
      </c>
      <c r="GX158" s="7">
        <v>25872.03</v>
      </c>
      <c r="GY158" s="7">
        <v>12091.86598</v>
      </c>
      <c r="GZ158" s="7">
        <v>3149.46875</v>
      </c>
      <c r="HA158" s="7">
        <v>926.68539329999999</v>
      </c>
      <c r="HB158" s="7">
        <v>8.8571428599999997</v>
      </c>
      <c r="HC158" s="7">
        <v>5.8636363600000001</v>
      </c>
      <c r="HD158" s="1"/>
      <c r="HE158" s="7">
        <v>0</v>
      </c>
      <c r="HF158" s="7">
        <v>0</v>
      </c>
      <c r="HG158" s="7">
        <v>0</v>
      </c>
      <c r="HH158" s="7">
        <v>0</v>
      </c>
      <c r="HI158" s="7">
        <v>0</v>
      </c>
      <c r="HJ158" s="7">
        <v>0</v>
      </c>
      <c r="HK158" s="7">
        <v>0</v>
      </c>
      <c r="HL158" s="7">
        <v>0</v>
      </c>
      <c r="HM158" s="7">
        <v>0</v>
      </c>
      <c r="HN158" s="7">
        <v>0</v>
      </c>
      <c r="HO158" s="7">
        <v>0</v>
      </c>
      <c r="HP158" s="7">
        <v>0</v>
      </c>
      <c r="HQ158" s="7">
        <v>0</v>
      </c>
      <c r="HR158" s="1"/>
      <c r="HS158" s="4" t="s">
        <v>71</v>
      </c>
      <c r="HT158" s="7">
        <v>75.931052679999993</v>
      </c>
      <c r="HU158" s="7">
        <v>5799.0965509999996</v>
      </c>
      <c r="HV158" s="1"/>
      <c r="HW158" s="7">
        <v>5.0006989800000001</v>
      </c>
      <c r="HX158" s="7">
        <v>96.322381289999996</v>
      </c>
      <c r="HY158" s="7">
        <v>5.1810493400000004</v>
      </c>
      <c r="HZ158" s="7">
        <v>107.6494926</v>
      </c>
      <c r="IA158" s="7">
        <v>5.33311577</v>
      </c>
      <c r="IB158" s="7">
        <v>125.6718266</v>
      </c>
      <c r="IC158" s="7">
        <v>5.6541881600000004</v>
      </c>
      <c r="ID158" s="7">
        <v>160.82694989999999</v>
      </c>
      <c r="IE158" s="7">
        <v>6.2281030900000003</v>
      </c>
      <c r="IF158" s="7">
        <v>215.03943219999999</v>
      </c>
      <c r="IG158" s="7">
        <v>7.2785643100000001</v>
      </c>
      <c r="IH158" s="7">
        <v>282.6564262</v>
      </c>
      <c r="II158" s="7">
        <v>9.4689929700000004</v>
      </c>
      <c r="IJ158" s="7">
        <v>348.38912590000001</v>
      </c>
      <c r="IK158" s="7">
        <v>10.880788280000001</v>
      </c>
      <c r="IL158" s="7">
        <v>383.81235570000001</v>
      </c>
      <c r="IM158" s="7">
        <v>10.766678819999999</v>
      </c>
      <c r="IN158" s="7">
        <v>354.93494720000001</v>
      </c>
      <c r="IO158" s="7">
        <v>0</v>
      </c>
      <c r="IP158" s="7">
        <v>0</v>
      </c>
      <c r="IS158" s="3">
        <f t="shared" si="351"/>
        <v>1.9384973704545453E-2</v>
      </c>
      <c r="IT158">
        <f t="shared" si="352"/>
        <v>4840000</v>
      </c>
      <c r="IV158" s="3">
        <f t="shared" si="358"/>
        <v>8.4865706953558984E-3</v>
      </c>
      <c r="IW158" s="3">
        <f t="shared" si="359"/>
        <v>3.0283376713735009E-2</v>
      </c>
      <c r="IY158" s="3">
        <f t="shared" si="333"/>
        <v>1</v>
      </c>
      <c r="IZ158" s="3">
        <f t="shared" si="333"/>
        <v>1</v>
      </c>
      <c r="JA158" s="3">
        <f t="shared" si="333"/>
        <v>1</v>
      </c>
      <c r="JB158" s="3">
        <f t="shared" si="333"/>
        <v>1</v>
      </c>
      <c r="JC158" s="3">
        <f t="shared" si="333"/>
        <v>1</v>
      </c>
      <c r="JD158" s="3">
        <f t="shared" si="333"/>
        <v>1</v>
      </c>
      <c r="JE158" s="3">
        <f t="shared" si="333"/>
        <v>1</v>
      </c>
      <c r="JF158" s="3">
        <f t="shared" si="333"/>
        <v>1</v>
      </c>
      <c r="JG158" s="3">
        <f t="shared" si="333"/>
        <v>1</v>
      </c>
      <c r="JH158" s="3">
        <f t="shared" si="334"/>
        <v>1</v>
      </c>
      <c r="JI158" s="3">
        <f t="shared" si="334"/>
        <v>1</v>
      </c>
      <c r="JJ158" s="3">
        <f t="shared" si="334"/>
        <v>1</v>
      </c>
      <c r="JK158" s="3">
        <f t="shared" si="334"/>
        <v>1</v>
      </c>
      <c r="JL158" s="3">
        <f t="shared" si="334"/>
        <v>1</v>
      </c>
      <c r="JM158" s="3">
        <f t="shared" si="334"/>
        <v>1</v>
      </c>
      <c r="JN158" s="3">
        <f t="shared" si="334"/>
        <v>1</v>
      </c>
      <c r="JO158" s="3">
        <f t="shared" si="334"/>
        <v>1</v>
      </c>
      <c r="JP158" s="3">
        <f t="shared" si="334"/>
        <v>1</v>
      </c>
      <c r="JQ158" s="3">
        <f t="shared" si="334"/>
        <v>1</v>
      </c>
      <c r="JR158" s="3">
        <f t="shared" si="334"/>
        <v>0.97</v>
      </c>
      <c r="JS158" s="3">
        <f t="shared" si="334"/>
        <v>0.96</v>
      </c>
      <c r="JT158" s="3">
        <f t="shared" si="334"/>
        <v>0.89</v>
      </c>
      <c r="JU158" s="3">
        <f t="shared" si="334"/>
        <v>0.42</v>
      </c>
      <c r="JV158" s="3">
        <f t="shared" si="334"/>
        <v>0.22</v>
      </c>
      <c r="JW158" s="14">
        <f t="shared" si="353"/>
        <v>1.5496775198399637</v>
      </c>
      <c r="JX158" s="1">
        <f t="shared" si="335"/>
        <v>75.931052679999993</v>
      </c>
      <c r="JY158" s="1">
        <f t="shared" si="336"/>
        <v>33.571789907065067</v>
      </c>
      <c r="JZ158" s="11">
        <f t="shared" si="354"/>
        <v>74.378229368001797</v>
      </c>
      <c r="KA158" s="11">
        <f t="shared" si="355"/>
        <v>77.48387599199819</v>
      </c>
      <c r="KB158" s="3">
        <f t="shared" si="356"/>
        <v>1.4875645873600361</v>
      </c>
      <c r="KC158" s="3">
        <f t="shared" si="337"/>
        <v>1.5186210535999998</v>
      </c>
      <c r="KD158" s="3">
        <v>10</v>
      </c>
      <c r="KE158" s="3">
        <f t="shared" si="357"/>
        <v>272117.94700000004</v>
      </c>
      <c r="KF158" s="3">
        <f t="shared" si="338"/>
        <v>262489.076</v>
      </c>
      <c r="KG158" s="3">
        <f t="shared" si="338"/>
        <v>241062.07</v>
      </c>
      <c r="KH158" s="3">
        <f t="shared" si="338"/>
        <v>233099.16099999999</v>
      </c>
      <c r="KI158" s="3">
        <f t="shared" si="338"/>
        <v>222433.00299999997</v>
      </c>
      <c r="KJ158" s="3">
        <f t="shared" si="338"/>
        <v>210345.867</v>
      </c>
      <c r="KK158" s="3">
        <f t="shared" si="338"/>
        <v>193609.98700000002</v>
      </c>
      <c r="KL158" s="3">
        <f t="shared" si="338"/>
        <v>177244.61900000001</v>
      </c>
      <c r="KM158" s="3">
        <f t="shared" si="338"/>
        <v>155580.29800000001</v>
      </c>
      <c r="KN158" s="3">
        <f t="shared" si="338"/>
        <v>135779.77799999999</v>
      </c>
      <c r="KO158" s="3">
        <f t="shared" si="338"/>
        <v>109938.64499999999</v>
      </c>
      <c r="KP158" s="3">
        <f t="shared" si="338"/>
        <v>90285.714000000007</v>
      </c>
      <c r="KQ158" s="3">
        <f t="shared" si="338"/>
        <v>66855.248999999996</v>
      </c>
      <c r="KR158" s="3">
        <f t="shared" si="338"/>
        <v>50665.707000000002</v>
      </c>
      <c r="KS158" s="3">
        <f t="shared" si="338"/>
        <v>31913.853000000003</v>
      </c>
      <c r="KT158" s="3">
        <f t="shared" si="338"/>
        <v>21735.102999999999</v>
      </c>
      <c r="KU158" s="3">
        <f t="shared" si="338"/>
        <v>11764.431</v>
      </c>
      <c r="KV158" s="3">
        <f t="shared" si="339"/>
        <v>6934.6449999999995</v>
      </c>
      <c r="KW158" s="3">
        <f t="shared" si="339"/>
        <v>2587.203</v>
      </c>
      <c r="KX158" s="3">
        <f t="shared" si="339"/>
        <v>1209.186598</v>
      </c>
      <c r="KY158" s="3">
        <f t="shared" si="339"/>
        <v>314.94687499999998</v>
      </c>
      <c r="KZ158" s="3">
        <f t="shared" si="339"/>
        <v>92.668539330000002</v>
      </c>
      <c r="LA158" s="3">
        <f t="shared" si="339"/>
        <v>0.88571428600000002</v>
      </c>
      <c r="LB158" s="3">
        <f t="shared" si="339"/>
        <v>0.58636363599999997</v>
      </c>
    </row>
    <row r="159" spans="1:314">
      <c r="A159" s="7">
        <v>55</v>
      </c>
      <c r="B159" s="7">
        <v>543570.35</v>
      </c>
      <c r="C159" s="7">
        <v>295495271354</v>
      </c>
      <c r="D159" s="11">
        <f t="shared" si="340"/>
        <v>26545954.877502441</v>
      </c>
      <c r="E159" s="11">
        <f t="shared" si="341"/>
        <v>0.98830972727272726</v>
      </c>
      <c r="F159" s="11">
        <f t="shared" si="342"/>
        <v>542189.53985261486</v>
      </c>
      <c r="G159" s="11">
        <f t="shared" si="343"/>
        <v>544951.16014738509</v>
      </c>
      <c r="H159" s="11">
        <f t="shared" si="344"/>
        <v>0.98579916336839069</v>
      </c>
      <c r="I159" s="11">
        <f t="shared" si="345"/>
        <v>0.99082029117706383</v>
      </c>
      <c r="J159" s="1"/>
      <c r="K159" s="7">
        <v>10000</v>
      </c>
      <c r="L159" s="7">
        <v>100000000</v>
      </c>
      <c r="M159" s="1"/>
      <c r="N159" s="7">
        <v>381051.44</v>
      </c>
      <c r="O159" s="7">
        <v>1765736.86</v>
      </c>
      <c r="P159" s="7">
        <v>3965.48</v>
      </c>
      <c r="Q159" s="7">
        <v>35348396.740000002</v>
      </c>
      <c r="R159" s="11">
        <f t="shared" si="328"/>
        <v>19623365.1096</v>
      </c>
      <c r="S159" s="11">
        <f t="shared" si="346"/>
        <v>2778.2864287438588</v>
      </c>
      <c r="T159" s="11">
        <f t="shared" si="347"/>
        <v>5152.6735712561413</v>
      </c>
      <c r="U159" s="1"/>
      <c r="V159" s="1"/>
      <c r="W159" s="5">
        <v>0.45</v>
      </c>
      <c r="X159" s="5">
        <f t="shared" si="329"/>
        <v>4.5000000000000003E-5</v>
      </c>
      <c r="Y159" s="5">
        <f t="shared" si="330"/>
        <v>0.28122385454545451</v>
      </c>
      <c r="Z159" s="5">
        <v>213337.21</v>
      </c>
      <c r="AA159" s="5">
        <v>102324981462</v>
      </c>
      <c r="AB159" s="1"/>
      <c r="AC159" s="5">
        <v>154673.12</v>
      </c>
      <c r="AD159" s="1"/>
      <c r="AE159" s="1"/>
      <c r="AF159" s="5">
        <v>14.32350587</v>
      </c>
      <c r="AG159" s="12">
        <v>9.8495370370370382E-4</v>
      </c>
      <c r="AH159" s="5">
        <v>1</v>
      </c>
      <c r="AI159" s="5">
        <v>1</v>
      </c>
      <c r="AJ159" s="5">
        <v>1.0900000000000001</v>
      </c>
      <c r="AK159" s="5">
        <v>1.31</v>
      </c>
      <c r="AL159" s="5">
        <v>1.56</v>
      </c>
      <c r="AM159" s="5">
        <v>3</v>
      </c>
      <c r="AN159" s="5">
        <v>1.74</v>
      </c>
      <c r="AO159" s="5">
        <v>3.94</v>
      </c>
      <c r="AP159" s="5">
        <v>1.97</v>
      </c>
      <c r="AQ159" s="5">
        <v>5.17</v>
      </c>
      <c r="AR159" s="5">
        <v>2.19</v>
      </c>
      <c r="AS159" s="5">
        <v>6.59</v>
      </c>
      <c r="AT159" s="5">
        <v>2.61</v>
      </c>
      <c r="AU159" s="5">
        <v>8.77</v>
      </c>
      <c r="AV159" s="5">
        <v>3.02</v>
      </c>
      <c r="AW159" s="5">
        <v>11.92</v>
      </c>
      <c r="AX159" s="5">
        <v>3.68</v>
      </c>
      <c r="AY159" s="5">
        <v>18.059999999999999</v>
      </c>
      <c r="AZ159" s="5">
        <v>4.2</v>
      </c>
      <c r="BA159" s="5">
        <v>22.5</v>
      </c>
      <c r="BB159" s="5">
        <v>4.8600000000000003</v>
      </c>
      <c r="BC159" s="5">
        <v>32.799999999999997</v>
      </c>
      <c r="BD159" s="5">
        <v>6.52</v>
      </c>
      <c r="BE159" s="5">
        <v>66.5</v>
      </c>
      <c r="BF159" s="5">
        <v>9.07</v>
      </c>
      <c r="BG159" s="5">
        <v>144.49</v>
      </c>
      <c r="BH159" s="5">
        <v>11.67</v>
      </c>
      <c r="BI159" s="5">
        <v>226.41</v>
      </c>
      <c r="BJ159" s="5">
        <v>18.170000000000002</v>
      </c>
      <c r="BK159" s="5">
        <v>496.63</v>
      </c>
      <c r="BL159" s="5">
        <v>24.55</v>
      </c>
      <c r="BM159" s="7">
        <v>899.77</v>
      </c>
      <c r="BN159" s="7">
        <v>33.76</v>
      </c>
      <c r="BO159" s="7">
        <v>1567.36</v>
      </c>
      <c r="BP159" s="7">
        <v>49.03</v>
      </c>
      <c r="BQ159" s="7">
        <v>3919.03</v>
      </c>
      <c r="BR159" s="7">
        <v>76.252525250000005</v>
      </c>
      <c r="BS159" s="7">
        <v>7579.4444439999997</v>
      </c>
      <c r="BT159" s="7">
        <v>101.0808081</v>
      </c>
      <c r="BU159" s="7">
        <v>12692.595960000001</v>
      </c>
      <c r="BV159" s="7">
        <v>162</v>
      </c>
      <c r="BW159" s="7">
        <v>34922.8125</v>
      </c>
      <c r="BX159" s="7">
        <v>420.18888889999999</v>
      </c>
      <c r="BY159" s="7">
        <v>1988922.344</v>
      </c>
      <c r="BZ159" s="7">
        <v>1150.977273</v>
      </c>
      <c r="CA159" s="7">
        <v>4904758.659</v>
      </c>
      <c r="CB159" s="7">
        <v>1236.703704</v>
      </c>
      <c r="CC159" s="7">
        <v>5258838.3329999996</v>
      </c>
      <c r="CD159" s="1"/>
      <c r="CE159" s="1"/>
      <c r="CF159" s="1"/>
      <c r="CG159" s="1"/>
      <c r="CH159" s="7">
        <v>2.1800000000000002</v>
      </c>
      <c r="CI159" s="7">
        <v>6.86</v>
      </c>
      <c r="CJ159" s="7">
        <v>21.13</v>
      </c>
      <c r="CK159" s="7">
        <v>935.71</v>
      </c>
      <c r="CL159" s="7">
        <v>55.13</v>
      </c>
      <c r="CM159" s="7">
        <v>5033.1899999999996</v>
      </c>
      <c r="CN159" s="7">
        <v>65.180000000000007</v>
      </c>
      <c r="CO159" s="7">
        <v>7256.2</v>
      </c>
      <c r="CP159" s="7">
        <v>78.05</v>
      </c>
      <c r="CQ159" s="7">
        <v>10184.65</v>
      </c>
      <c r="CR159" s="7">
        <v>89.41</v>
      </c>
      <c r="CS159" s="7">
        <v>13459.25</v>
      </c>
      <c r="CT159" s="7">
        <v>113.23</v>
      </c>
      <c r="CU159" s="7">
        <v>18879.03</v>
      </c>
      <c r="CV159" s="7">
        <v>136.35</v>
      </c>
      <c r="CW159" s="7">
        <v>27209.93</v>
      </c>
      <c r="CX159" s="7">
        <v>174.19</v>
      </c>
      <c r="CY159" s="7">
        <v>44313.57</v>
      </c>
      <c r="CZ159" s="7">
        <v>202.6</v>
      </c>
      <c r="DA159" s="7">
        <v>55649.86</v>
      </c>
      <c r="DB159" s="7">
        <v>239.15</v>
      </c>
      <c r="DC159" s="7">
        <v>84545.51</v>
      </c>
      <c r="DD159" s="7">
        <v>330.23</v>
      </c>
      <c r="DE159" s="7">
        <v>181964.11</v>
      </c>
      <c r="DF159" s="7">
        <v>470.49</v>
      </c>
      <c r="DG159" s="7">
        <v>410484.29</v>
      </c>
      <c r="DH159" s="7">
        <v>615.69000000000005</v>
      </c>
      <c r="DI159" s="7">
        <v>652704.53</v>
      </c>
      <c r="DJ159" s="7">
        <v>972.93</v>
      </c>
      <c r="DK159" s="7">
        <v>1449437.39</v>
      </c>
      <c r="DL159" s="7">
        <v>1321.6</v>
      </c>
      <c r="DM159" s="7">
        <v>2644533.66</v>
      </c>
      <c r="DN159" s="7">
        <v>1827.87</v>
      </c>
      <c r="DO159" s="7">
        <v>4636632.2300000004</v>
      </c>
      <c r="DP159" s="7">
        <v>2667.09</v>
      </c>
      <c r="DQ159" s="7">
        <v>11698918.449999999</v>
      </c>
      <c r="DR159" s="7">
        <v>4166.2323230000002</v>
      </c>
      <c r="DS159" s="7">
        <v>22691416.309999999</v>
      </c>
      <c r="DT159" s="7">
        <v>5535.4848480000001</v>
      </c>
      <c r="DU159" s="7">
        <v>38121600.43</v>
      </c>
      <c r="DV159" s="7">
        <v>8881.5833330000005</v>
      </c>
      <c r="DW159" s="7">
        <v>105139743.8</v>
      </c>
      <c r="DX159" s="7">
        <v>22811.533329999998</v>
      </c>
      <c r="DY159" s="7">
        <v>5735513819</v>
      </c>
      <c r="DZ159" s="7">
        <v>62776.363640000003</v>
      </c>
      <c r="EA159" s="7">
        <v>14304884647</v>
      </c>
      <c r="EB159" s="7">
        <v>67590.111109999998</v>
      </c>
      <c r="EC159" s="7">
        <v>15474332911</v>
      </c>
      <c r="ED159" s="11">
        <f t="shared" si="348"/>
        <v>10905909791.137856</v>
      </c>
      <c r="EE159" s="11">
        <f t="shared" si="349"/>
        <v>13727.939101468699</v>
      </c>
      <c r="EF159" s="11">
        <f t="shared" si="350"/>
        <v>121452.2831185313</v>
      </c>
      <c r="EG159" s="1"/>
      <c r="EH159" s="7">
        <v>71.299520000000001</v>
      </c>
      <c r="EI159" s="7">
        <v>92.285960000000003</v>
      </c>
      <c r="EJ159" s="7">
        <v>97.212530000000001</v>
      </c>
      <c r="EK159" s="7">
        <v>98.348609999999994</v>
      </c>
      <c r="EL159" s="7">
        <v>99.460070000000002</v>
      </c>
      <c r="EM159" s="7">
        <v>100.22834</v>
      </c>
      <c r="EN159" s="7">
        <v>101.48707</v>
      </c>
      <c r="EO159" s="7">
        <v>102.63240999999999</v>
      </c>
      <c r="EP159" s="7">
        <v>104.04679</v>
      </c>
      <c r="EQ159" s="7">
        <v>105.06863</v>
      </c>
      <c r="ER159" s="7">
        <v>105.52683</v>
      </c>
      <c r="ES159" s="7">
        <v>106.47816</v>
      </c>
      <c r="ET159" s="7">
        <v>107.24054</v>
      </c>
      <c r="EU159" s="7">
        <v>108.10534</v>
      </c>
      <c r="EV159" s="7">
        <v>109.497</v>
      </c>
      <c r="EW159" s="7">
        <v>110.4939</v>
      </c>
      <c r="EX159" s="7">
        <v>111.56841</v>
      </c>
      <c r="EY159" s="7">
        <v>112.50914</v>
      </c>
      <c r="EZ159" s="7">
        <v>113.98518180000001</v>
      </c>
      <c r="FA159" s="7">
        <v>114.8408081</v>
      </c>
      <c r="FB159" s="7">
        <v>116.087625</v>
      </c>
      <c r="FC159" s="7">
        <v>116.8642222</v>
      </c>
      <c r="FD159" s="7">
        <v>117.82899999999999</v>
      </c>
      <c r="FE159" s="7">
        <v>117.834</v>
      </c>
      <c r="FF159" s="1"/>
      <c r="FG159" s="7">
        <v>100</v>
      </c>
      <c r="FH159" s="7">
        <v>100</v>
      </c>
      <c r="FI159" s="7">
        <v>100</v>
      </c>
      <c r="FJ159" s="7">
        <v>100</v>
      </c>
      <c r="FK159" s="7">
        <v>100</v>
      </c>
      <c r="FL159" s="7">
        <v>100</v>
      </c>
      <c r="FM159" s="7">
        <v>100</v>
      </c>
      <c r="FN159" s="7">
        <v>100</v>
      </c>
      <c r="FO159" s="7">
        <v>100</v>
      </c>
      <c r="FP159" s="7">
        <v>100</v>
      </c>
      <c r="FQ159" s="7">
        <v>100</v>
      </c>
      <c r="FR159" s="7">
        <v>100</v>
      </c>
      <c r="FS159" s="7">
        <v>100</v>
      </c>
      <c r="FT159" s="7">
        <v>100</v>
      </c>
      <c r="FU159" s="7">
        <v>100</v>
      </c>
      <c r="FV159" s="7">
        <v>100</v>
      </c>
      <c r="FW159" s="7">
        <v>100</v>
      </c>
      <c r="FX159" s="7">
        <v>100</v>
      </c>
      <c r="FY159" s="7">
        <v>99</v>
      </c>
      <c r="FZ159" s="7">
        <v>99</v>
      </c>
      <c r="GA159" s="7">
        <v>96</v>
      </c>
      <c r="GB159" s="7">
        <v>90</v>
      </c>
      <c r="GC159" s="7">
        <v>44</v>
      </c>
      <c r="GD159" s="7">
        <v>27</v>
      </c>
      <c r="GE159" s="1"/>
      <c r="GF159" s="7">
        <v>3264381.93</v>
      </c>
      <c r="GG159" s="7">
        <v>3163393.78</v>
      </c>
      <c r="GH159" s="7">
        <v>2935417.87</v>
      </c>
      <c r="GI159" s="7">
        <v>2847549.92</v>
      </c>
      <c r="GJ159" s="7">
        <v>2727457.14</v>
      </c>
      <c r="GK159" s="7">
        <v>2589033.17</v>
      </c>
      <c r="GL159" s="7">
        <v>2393847.96</v>
      </c>
      <c r="GM159" s="7">
        <v>2199805.0299999998</v>
      </c>
      <c r="GN159" s="7">
        <v>1938674.83</v>
      </c>
      <c r="GO159" s="7">
        <v>1697514.03</v>
      </c>
      <c r="GP159" s="7">
        <v>1379460.67</v>
      </c>
      <c r="GQ159" s="7">
        <v>1135539.0900000001</v>
      </c>
      <c r="GR159" s="7">
        <v>842509.92</v>
      </c>
      <c r="GS159" s="7">
        <v>639428.48</v>
      </c>
      <c r="GT159" s="7">
        <v>403563.65</v>
      </c>
      <c r="GU159" s="7">
        <v>275028.06</v>
      </c>
      <c r="GV159" s="7">
        <v>148840.46</v>
      </c>
      <c r="GW159" s="7">
        <v>87757.18</v>
      </c>
      <c r="GX159" s="7">
        <v>33060.767679999997</v>
      </c>
      <c r="GY159" s="7">
        <v>14970.10101</v>
      </c>
      <c r="GZ159" s="7">
        <v>3966.302083</v>
      </c>
      <c r="HA159" s="7">
        <v>1150.9666669999999</v>
      </c>
      <c r="HB159" s="7">
        <v>10.90909091</v>
      </c>
      <c r="HC159" s="7">
        <v>6.2592592600000003</v>
      </c>
      <c r="HD159" s="1"/>
      <c r="HE159" s="7">
        <v>0</v>
      </c>
      <c r="HF159" s="7">
        <v>0</v>
      </c>
      <c r="HG159" s="7">
        <v>0</v>
      </c>
      <c r="HH159" s="7">
        <v>0</v>
      </c>
      <c r="HI159" s="7">
        <v>0</v>
      </c>
      <c r="HJ159" s="7">
        <v>0</v>
      </c>
      <c r="HK159" s="7">
        <v>0</v>
      </c>
      <c r="HL159" s="7">
        <v>0</v>
      </c>
      <c r="HM159" s="7">
        <v>0</v>
      </c>
      <c r="HN159" s="7">
        <v>0</v>
      </c>
      <c r="HO159" s="7">
        <v>0</v>
      </c>
      <c r="HP159" s="7">
        <v>0</v>
      </c>
      <c r="HQ159" s="7">
        <v>0</v>
      </c>
      <c r="HR159" s="1"/>
      <c r="HS159" s="4" t="s">
        <v>44</v>
      </c>
      <c r="HT159" s="7">
        <v>78.421896450000006</v>
      </c>
      <c r="HU159" s="7">
        <v>6227.9959580000004</v>
      </c>
      <c r="HV159" s="1"/>
      <c r="HW159" s="7">
        <v>5.34546294</v>
      </c>
      <c r="HX159" s="7">
        <v>124.89684680000001</v>
      </c>
      <c r="HY159" s="7">
        <v>5.5162046900000004</v>
      </c>
      <c r="HZ159" s="7">
        <v>138.0803167</v>
      </c>
      <c r="IA159" s="7">
        <v>5.6614816899999996</v>
      </c>
      <c r="IB159" s="7">
        <v>157.74288490000001</v>
      </c>
      <c r="IC159" s="7">
        <v>5.9411053000000003</v>
      </c>
      <c r="ID159" s="7">
        <v>196.31896739999999</v>
      </c>
      <c r="IE159" s="7">
        <v>6.45239136</v>
      </c>
      <c r="IF159" s="7">
        <v>258.10158059999998</v>
      </c>
      <c r="IG159" s="7">
        <v>7.0744347599999999</v>
      </c>
      <c r="IH159" s="7">
        <v>333.62837029999997</v>
      </c>
      <c r="II159" s="7">
        <v>8.4545764600000002</v>
      </c>
      <c r="IJ159" s="7">
        <v>424.46064189999998</v>
      </c>
      <c r="IK159" s="7">
        <v>10.53440045</v>
      </c>
      <c r="IL159" s="7">
        <v>507.3368724</v>
      </c>
      <c r="IM159" s="7">
        <v>11.8067568</v>
      </c>
      <c r="IN159" s="7">
        <v>510.15792420000002</v>
      </c>
      <c r="IO159" s="7">
        <v>0</v>
      </c>
      <c r="IP159" s="7">
        <v>0</v>
      </c>
      <c r="IS159" s="3">
        <f t="shared" si="351"/>
        <v>1.3964898989669421E-2</v>
      </c>
      <c r="IT159">
        <f t="shared" si="352"/>
        <v>4840000</v>
      </c>
      <c r="IV159" s="3">
        <f t="shared" si="358"/>
        <v>2.8363510540224584E-3</v>
      </c>
      <c r="IW159" s="3">
        <f t="shared" si="359"/>
        <v>2.5093446925316384E-2</v>
      </c>
      <c r="IY159" s="3">
        <f t="shared" si="333"/>
        <v>1</v>
      </c>
      <c r="IZ159" s="3">
        <f t="shared" si="333"/>
        <v>1</v>
      </c>
      <c r="JA159" s="3">
        <f t="shared" si="333"/>
        <v>1</v>
      </c>
      <c r="JB159" s="3">
        <f t="shared" si="333"/>
        <v>1</v>
      </c>
      <c r="JC159" s="3">
        <f t="shared" si="333"/>
        <v>1</v>
      </c>
      <c r="JD159" s="3">
        <f t="shared" si="333"/>
        <v>1</v>
      </c>
      <c r="JE159" s="3">
        <f t="shared" si="333"/>
        <v>1</v>
      </c>
      <c r="JF159" s="3">
        <f t="shared" si="333"/>
        <v>1</v>
      </c>
      <c r="JG159" s="3">
        <f t="shared" si="333"/>
        <v>1</v>
      </c>
      <c r="JH159" s="3">
        <f t="shared" si="334"/>
        <v>1</v>
      </c>
      <c r="JI159" s="3">
        <f t="shared" si="334"/>
        <v>1</v>
      </c>
      <c r="JJ159" s="3">
        <f t="shared" si="334"/>
        <v>1</v>
      </c>
      <c r="JK159" s="3">
        <f t="shared" si="334"/>
        <v>1</v>
      </c>
      <c r="JL159" s="3">
        <f t="shared" si="334"/>
        <v>1</v>
      </c>
      <c r="JM159" s="3">
        <f t="shared" si="334"/>
        <v>1</v>
      </c>
      <c r="JN159" s="3">
        <f t="shared" si="334"/>
        <v>1</v>
      </c>
      <c r="JO159" s="3">
        <f t="shared" si="334"/>
        <v>1</v>
      </c>
      <c r="JP159" s="3">
        <f t="shared" si="334"/>
        <v>1</v>
      </c>
      <c r="JQ159" s="3">
        <f t="shared" si="334"/>
        <v>0.99</v>
      </c>
      <c r="JR159" s="3">
        <f t="shared" si="334"/>
        <v>0.99</v>
      </c>
      <c r="JS159" s="3">
        <f t="shared" si="334"/>
        <v>0.96</v>
      </c>
      <c r="JT159" s="3">
        <f t="shared" si="334"/>
        <v>0.9</v>
      </c>
      <c r="JU159" s="3">
        <f t="shared" si="334"/>
        <v>0.44</v>
      </c>
      <c r="JV159" s="3">
        <f t="shared" si="334"/>
        <v>0.27</v>
      </c>
      <c r="JW159" s="14">
        <f t="shared" si="353"/>
        <v>1.4688880082661069</v>
      </c>
      <c r="JX159" s="1">
        <f t="shared" si="335"/>
        <v>78.421896450000006</v>
      </c>
      <c r="JY159" s="1">
        <f t="shared" si="336"/>
        <v>78.002115185477123</v>
      </c>
      <c r="JZ159" s="11">
        <f t="shared" si="354"/>
        <v>76.054952445364137</v>
      </c>
      <c r="KA159" s="11">
        <f t="shared" si="355"/>
        <v>80.788840454635874</v>
      </c>
      <c r="KB159" s="3">
        <f t="shared" si="356"/>
        <v>1.3828173171884388</v>
      </c>
      <c r="KC159" s="3">
        <f t="shared" si="337"/>
        <v>1.4258526627272727</v>
      </c>
      <c r="KD159" s="3">
        <v>11</v>
      </c>
      <c r="KE159" s="3">
        <f t="shared" si="357"/>
        <v>296761.99363636365</v>
      </c>
      <c r="KF159" s="3">
        <f t="shared" si="338"/>
        <v>287581.25272727269</v>
      </c>
      <c r="KG159" s="3">
        <f t="shared" si="338"/>
        <v>266856.17</v>
      </c>
      <c r="KH159" s="3">
        <f t="shared" si="338"/>
        <v>258868.17454545453</v>
      </c>
      <c r="KI159" s="3">
        <f t="shared" si="338"/>
        <v>247950.64909090911</v>
      </c>
      <c r="KJ159" s="3">
        <f t="shared" si="338"/>
        <v>235366.65181818182</v>
      </c>
      <c r="KK159" s="3">
        <f t="shared" si="338"/>
        <v>217622.54181818181</v>
      </c>
      <c r="KL159" s="3">
        <f t="shared" si="338"/>
        <v>199982.27545454542</v>
      </c>
      <c r="KM159" s="3">
        <f t="shared" si="338"/>
        <v>176243.16636363638</v>
      </c>
      <c r="KN159" s="3">
        <f t="shared" si="338"/>
        <v>154319.45727272728</v>
      </c>
      <c r="KO159" s="3">
        <f t="shared" si="338"/>
        <v>125405.51545454544</v>
      </c>
      <c r="KP159" s="3">
        <f t="shared" si="338"/>
        <v>103230.82636363637</v>
      </c>
      <c r="KQ159" s="3">
        <f t="shared" si="338"/>
        <v>76591.810909090913</v>
      </c>
      <c r="KR159" s="3">
        <f t="shared" si="338"/>
        <v>58129.861818181816</v>
      </c>
      <c r="KS159" s="3">
        <f t="shared" si="338"/>
        <v>36687.604545454546</v>
      </c>
      <c r="KT159" s="3">
        <f t="shared" si="338"/>
        <v>25002.550909090907</v>
      </c>
      <c r="KU159" s="3">
        <f t="shared" si="338"/>
        <v>13530.950909090909</v>
      </c>
      <c r="KV159" s="3">
        <f t="shared" si="339"/>
        <v>7977.9254545454542</v>
      </c>
      <c r="KW159" s="3">
        <f t="shared" si="339"/>
        <v>3005.5243345454542</v>
      </c>
      <c r="KX159" s="3">
        <f t="shared" si="339"/>
        <v>1360.9182736363637</v>
      </c>
      <c r="KY159" s="3">
        <f t="shared" si="339"/>
        <v>360.57291663636363</v>
      </c>
      <c r="KZ159" s="3">
        <f t="shared" si="339"/>
        <v>104.63333336363635</v>
      </c>
      <c r="LA159" s="3">
        <f t="shared" si="339"/>
        <v>0.99173553727272723</v>
      </c>
      <c r="LB159" s="3">
        <f t="shared" si="339"/>
        <v>0.56902356909090912</v>
      </c>
    </row>
    <row r="160" spans="1:314">
      <c r="A160" s="7">
        <v>60</v>
      </c>
      <c r="B160" s="7">
        <v>594829.18000000005</v>
      </c>
      <c r="C160" s="7">
        <v>353861335782</v>
      </c>
      <c r="D160" s="11">
        <f t="shared" si="340"/>
        <v>39582402.527526855</v>
      </c>
      <c r="E160" s="11">
        <f t="shared" si="341"/>
        <v>0.99138196666666678</v>
      </c>
      <c r="F160" s="11">
        <f t="shared" si="342"/>
        <v>593143.07013432193</v>
      </c>
      <c r="G160" s="11">
        <f t="shared" si="343"/>
        <v>596515.28986567818</v>
      </c>
      <c r="H160" s="11">
        <f t="shared" si="344"/>
        <v>0.98857178355720321</v>
      </c>
      <c r="I160" s="11">
        <f t="shared" si="345"/>
        <v>0.99419214977613024</v>
      </c>
      <c r="J160" s="1"/>
      <c r="K160" s="7">
        <v>10000</v>
      </c>
      <c r="L160" s="7">
        <v>100000000</v>
      </c>
      <c r="M160" s="1"/>
      <c r="N160" s="7">
        <v>362243.28</v>
      </c>
      <c r="O160" s="7">
        <v>1543843.2</v>
      </c>
      <c r="P160" s="7">
        <v>2276.5700000000002</v>
      </c>
      <c r="Q160" s="7">
        <v>20871544.010000002</v>
      </c>
      <c r="R160" s="11">
        <f t="shared" si="328"/>
        <v>15688773.0451</v>
      </c>
      <c r="S160" s="11">
        <f t="shared" si="346"/>
        <v>1215.0473034968766</v>
      </c>
      <c r="T160" s="11">
        <f t="shared" si="347"/>
        <v>3338.092696503124</v>
      </c>
      <c r="U160" s="1"/>
      <c r="V160" s="1"/>
      <c r="W160" s="5">
        <v>0.25</v>
      </c>
      <c r="X160" s="5">
        <f t="shared" si="329"/>
        <v>2.5000000000000001E-5</v>
      </c>
      <c r="Y160" s="5">
        <f t="shared" si="330"/>
        <v>0.26641663333333337</v>
      </c>
      <c r="Z160" s="5">
        <v>133043.21</v>
      </c>
      <c r="AA160" s="5">
        <v>71272008623</v>
      </c>
      <c r="AB160" s="1"/>
      <c r="AC160" s="5">
        <v>159849.98000000001</v>
      </c>
      <c r="AD160" s="1"/>
      <c r="AE160" s="1"/>
      <c r="AF160" s="5">
        <v>13.42415755</v>
      </c>
      <c r="AG160" s="12">
        <v>7.8009259259259253E-4</v>
      </c>
      <c r="AH160" s="5">
        <v>1</v>
      </c>
      <c r="AI160" s="5">
        <v>1</v>
      </c>
      <c r="AJ160" s="5">
        <v>1.03</v>
      </c>
      <c r="AK160" s="5">
        <v>1.0900000000000001</v>
      </c>
      <c r="AL160" s="5">
        <v>1.55</v>
      </c>
      <c r="AM160" s="5">
        <v>3.05</v>
      </c>
      <c r="AN160" s="5">
        <v>1.62</v>
      </c>
      <c r="AO160" s="5">
        <v>3.5</v>
      </c>
      <c r="AP160" s="5">
        <v>1.8</v>
      </c>
      <c r="AQ160" s="5">
        <v>4.24</v>
      </c>
      <c r="AR160" s="5">
        <v>1.99</v>
      </c>
      <c r="AS160" s="5">
        <v>5.67</v>
      </c>
      <c r="AT160" s="5">
        <v>2.58</v>
      </c>
      <c r="AU160" s="5">
        <v>9.6999999999999993</v>
      </c>
      <c r="AV160" s="5">
        <v>2.96</v>
      </c>
      <c r="AW160" s="5">
        <v>11.92</v>
      </c>
      <c r="AX160" s="5">
        <v>3.62</v>
      </c>
      <c r="AY160" s="5">
        <v>17.38</v>
      </c>
      <c r="AZ160" s="5">
        <v>4.26</v>
      </c>
      <c r="BA160" s="5">
        <v>25.26</v>
      </c>
      <c r="BB160" s="5">
        <v>5.0999999999999996</v>
      </c>
      <c r="BC160" s="5">
        <v>37.28</v>
      </c>
      <c r="BD160" s="5">
        <v>6.25</v>
      </c>
      <c r="BE160" s="5">
        <v>60.71</v>
      </c>
      <c r="BF160" s="5">
        <v>8.23</v>
      </c>
      <c r="BG160" s="5">
        <v>111.91</v>
      </c>
      <c r="BH160" s="5">
        <v>10.46</v>
      </c>
      <c r="BI160" s="5">
        <v>174.1</v>
      </c>
      <c r="BJ160" s="5">
        <v>14.64</v>
      </c>
      <c r="BK160" s="5">
        <v>361.34</v>
      </c>
      <c r="BL160" s="5">
        <v>19.88</v>
      </c>
      <c r="BM160" s="7">
        <v>622.22</v>
      </c>
      <c r="BN160" s="7">
        <v>27.37</v>
      </c>
      <c r="BO160" s="7">
        <v>1205.6300000000001</v>
      </c>
      <c r="BP160" s="7">
        <v>37.4</v>
      </c>
      <c r="BQ160" s="7">
        <v>2106.56</v>
      </c>
      <c r="BR160" s="7">
        <v>64.010000000000005</v>
      </c>
      <c r="BS160" s="7">
        <v>5335.01</v>
      </c>
      <c r="BT160" s="7">
        <v>93.81</v>
      </c>
      <c r="BU160" s="7">
        <v>11950.11</v>
      </c>
      <c r="BV160" s="7">
        <v>155.6</v>
      </c>
      <c r="BW160" s="7">
        <v>33122.400000000001</v>
      </c>
      <c r="BX160" s="7">
        <v>214.831579</v>
      </c>
      <c r="BY160" s="7">
        <v>62249.568420000003</v>
      </c>
      <c r="BZ160" s="7">
        <v>896.97872340000004</v>
      </c>
      <c r="CA160" s="7">
        <v>1805998</v>
      </c>
      <c r="CB160" s="7">
        <v>1346.7714289999999</v>
      </c>
      <c r="CC160" s="7">
        <v>3825892.3139999998</v>
      </c>
      <c r="CD160" s="1"/>
      <c r="CE160" s="1"/>
      <c r="CF160" s="1"/>
      <c r="CG160" s="1"/>
      <c r="CH160" s="7">
        <v>1.91</v>
      </c>
      <c r="CI160" s="7">
        <v>4.97</v>
      </c>
      <c r="CJ160" s="7">
        <v>21.02</v>
      </c>
      <c r="CK160" s="7">
        <v>767.32</v>
      </c>
      <c r="CL160" s="7">
        <v>58.17</v>
      </c>
      <c r="CM160" s="7">
        <v>6294.47</v>
      </c>
      <c r="CN160" s="7">
        <v>63.54</v>
      </c>
      <c r="CO160" s="7">
        <v>7502.2</v>
      </c>
      <c r="CP160" s="7">
        <v>72.56</v>
      </c>
      <c r="CQ160" s="7">
        <v>8939.0400000000009</v>
      </c>
      <c r="CR160" s="7">
        <v>85.21</v>
      </c>
      <c r="CS160" s="7">
        <v>13545.89</v>
      </c>
      <c r="CT160" s="7">
        <v>122.18</v>
      </c>
      <c r="CU160" s="7">
        <v>26231.72</v>
      </c>
      <c r="CV160" s="7">
        <v>144.43</v>
      </c>
      <c r="CW160" s="7">
        <v>32397.53</v>
      </c>
      <c r="CX160" s="7">
        <v>187.82</v>
      </c>
      <c r="CY160" s="7">
        <v>51082.1</v>
      </c>
      <c r="CZ160" s="7">
        <v>224.04</v>
      </c>
      <c r="DA160" s="7">
        <v>75133.94</v>
      </c>
      <c r="DB160" s="7">
        <v>275.07</v>
      </c>
      <c r="DC160" s="7">
        <v>115215.69</v>
      </c>
      <c r="DD160" s="7">
        <v>345.22</v>
      </c>
      <c r="DE160" s="7">
        <v>197515.88</v>
      </c>
      <c r="DF160" s="7">
        <v>464.75</v>
      </c>
      <c r="DG160" s="7">
        <v>373194.03</v>
      </c>
      <c r="DH160" s="7">
        <v>595.54999999999995</v>
      </c>
      <c r="DI160" s="7">
        <v>582479.97</v>
      </c>
      <c r="DJ160" s="7">
        <v>847.58</v>
      </c>
      <c r="DK160" s="7">
        <v>1244289.06</v>
      </c>
      <c r="DL160" s="7">
        <v>1161.8800000000001</v>
      </c>
      <c r="DM160" s="7">
        <v>2168555.2799999998</v>
      </c>
      <c r="DN160" s="7">
        <v>1612.55</v>
      </c>
      <c r="DO160" s="7">
        <v>4249743.97</v>
      </c>
      <c r="DP160" s="7">
        <v>2214.06</v>
      </c>
      <c r="DQ160" s="7">
        <v>7467060.9800000004</v>
      </c>
      <c r="DR160" s="7">
        <v>3809.91</v>
      </c>
      <c r="DS160" s="7">
        <v>18975642.829999998</v>
      </c>
      <c r="DT160" s="7">
        <v>5596</v>
      </c>
      <c r="DU160" s="7">
        <v>42635546.619999997</v>
      </c>
      <c r="DV160" s="7">
        <v>9307</v>
      </c>
      <c r="DW160" s="7">
        <v>118715304.8</v>
      </c>
      <c r="DX160" s="7">
        <v>12859.294739999999</v>
      </c>
      <c r="DY160" s="7">
        <v>223344487</v>
      </c>
      <c r="DZ160" s="7">
        <v>53789.872340000002</v>
      </c>
      <c r="EA160" s="7">
        <v>6498632008</v>
      </c>
      <c r="EB160" s="7">
        <v>80773.085709999999</v>
      </c>
      <c r="EC160" s="7">
        <v>13767315862</v>
      </c>
      <c r="ED160" s="11">
        <f t="shared" si="348"/>
        <v>7243024486.8849936</v>
      </c>
      <c r="EE160" s="11">
        <f t="shared" si="349"/>
        <v>42219.857542549376</v>
      </c>
      <c r="EF160" s="11">
        <f t="shared" si="350"/>
        <v>119326.31387745062</v>
      </c>
      <c r="EG160" s="1"/>
      <c r="EH160" s="7">
        <v>70.589680000000001</v>
      </c>
      <c r="EI160" s="7">
        <v>92.288319999999999</v>
      </c>
      <c r="EJ160" s="7">
        <v>97.463409999999996</v>
      </c>
      <c r="EK160" s="7">
        <v>98.217339999999993</v>
      </c>
      <c r="EL160" s="7">
        <v>99.155869999999993</v>
      </c>
      <c r="EM160" s="7">
        <v>100.10321999999999</v>
      </c>
      <c r="EN160" s="7">
        <v>101.47723000000001</v>
      </c>
      <c r="EO160" s="7">
        <v>102.42008</v>
      </c>
      <c r="EP160" s="7">
        <v>103.63742000000001</v>
      </c>
      <c r="EQ160" s="7">
        <v>104.40072000000001</v>
      </c>
      <c r="ER160" s="7">
        <v>105.40433</v>
      </c>
      <c r="ES160" s="7">
        <v>106.38486</v>
      </c>
      <c r="ET160" s="7">
        <v>107.67699</v>
      </c>
      <c r="EU160" s="7">
        <v>108.94379000000001</v>
      </c>
      <c r="EV160" s="7">
        <v>109.94105</v>
      </c>
      <c r="EW160" s="7">
        <v>110.83283</v>
      </c>
      <c r="EX160" s="7">
        <v>111.7824</v>
      </c>
      <c r="EY160" s="7">
        <v>112.63048000000001</v>
      </c>
      <c r="EZ160" s="7">
        <v>114.01979</v>
      </c>
      <c r="FA160" s="7">
        <v>114.93022999999999</v>
      </c>
      <c r="FB160" s="7">
        <v>116.0775</v>
      </c>
      <c r="FC160" s="7">
        <v>116.91203160000001</v>
      </c>
      <c r="FD160" s="7">
        <v>117.8288936</v>
      </c>
      <c r="FE160" s="7">
        <v>117.834</v>
      </c>
      <c r="FF160" s="1"/>
      <c r="FG160" s="7">
        <v>100</v>
      </c>
      <c r="FH160" s="7">
        <v>100</v>
      </c>
      <c r="FI160" s="7">
        <v>100</v>
      </c>
      <c r="FJ160" s="7">
        <v>100</v>
      </c>
      <c r="FK160" s="7">
        <v>100</v>
      </c>
      <c r="FL160" s="7">
        <v>100</v>
      </c>
      <c r="FM160" s="7">
        <v>100</v>
      </c>
      <c r="FN160" s="7">
        <v>100</v>
      </c>
      <c r="FO160" s="7">
        <v>100</v>
      </c>
      <c r="FP160" s="7">
        <v>100</v>
      </c>
      <c r="FQ160" s="7">
        <v>100</v>
      </c>
      <c r="FR160" s="7">
        <v>100</v>
      </c>
      <c r="FS160" s="7">
        <v>100</v>
      </c>
      <c r="FT160" s="7">
        <v>100</v>
      </c>
      <c r="FU160" s="7">
        <v>100</v>
      </c>
      <c r="FV160" s="7">
        <v>100</v>
      </c>
      <c r="FW160" s="7">
        <v>100</v>
      </c>
      <c r="FX160" s="7">
        <v>100</v>
      </c>
      <c r="FY160" s="7">
        <v>100</v>
      </c>
      <c r="FZ160" s="7">
        <v>100</v>
      </c>
      <c r="GA160" s="7">
        <v>100</v>
      </c>
      <c r="GB160" s="7">
        <v>95</v>
      </c>
      <c r="GC160" s="7">
        <v>47</v>
      </c>
      <c r="GD160" s="7">
        <v>35</v>
      </c>
      <c r="GE160" s="1"/>
      <c r="GF160" s="7">
        <v>3858799.09</v>
      </c>
      <c r="GG160" s="7">
        <v>3750533.58</v>
      </c>
      <c r="GH160" s="7">
        <v>3508718.83</v>
      </c>
      <c r="GI160" s="7">
        <v>3412734.03</v>
      </c>
      <c r="GJ160" s="7">
        <v>3279463.88</v>
      </c>
      <c r="GK160" s="7">
        <v>3123665.61</v>
      </c>
      <c r="GL160" s="7">
        <v>2901013.24</v>
      </c>
      <c r="GM160" s="7">
        <v>2676249.41</v>
      </c>
      <c r="GN160" s="7">
        <v>2369984.08</v>
      </c>
      <c r="GO160" s="7">
        <v>2083699.3</v>
      </c>
      <c r="GP160" s="7">
        <v>1702600.06</v>
      </c>
      <c r="GQ160" s="7">
        <v>1407118.43</v>
      </c>
      <c r="GR160" s="7">
        <v>1049313.98</v>
      </c>
      <c r="GS160" s="7">
        <v>799055.12</v>
      </c>
      <c r="GT160" s="7">
        <v>506505.48</v>
      </c>
      <c r="GU160" s="7">
        <v>346057.84</v>
      </c>
      <c r="GV160" s="7">
        <v>187910.02</v>
      </c>
      <c r="GW160" s="7">
        <v>110943</v>
      </c>
      <c r="GX160" s="7">
        <v>41373.160000000003</v>
      </c>
      <c r="GY160" s="7">
        <v>18718.759999999998</v>
      </c>
      <c r="GZ160" s="7">
        <v>4804.54</v>
      </c>
      <c r="HA160" s="7">
        <v>1373.9473680000001</v>
      </c>
      <c r="HB160" s="7">
        <v>13.12765957</v>
      </c>
      <c r="HC160" s="7">
        <v>6.4285714299999999</v>
      </c>
      <c r="HD160" s="1"/>
      <c r="HE160" s="7">
        <v>0</v>
      </c>
      <c r="HF160" s="7">
        <v>0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1"/>
      <c r="HS160" s="4" t="s">
        <v>45</v>
      </c>
      <c r="HT160" s="7">
        <v>81.754394599999998</v>
      </c>
      <c r="HU160" s="7">
        <v>6807.591923</v>
      </c>
      <c r="HV160" s="1"/>
      <c r="HW160" s="7">
        <v>5.8155088800000003</v>
      </c>
      <c r="HX160" s="7">
        <v>158.71755690000001</v>
      </c>
      <c r="HY160" s="7">
        <v>5.9934357900000004</v>
      </c>
      <c r="HZ160" s="7">
        <v>174.00307810000001</v>
      </c>
      <c r="IA160" s="7">
        <v>6.1298079699999999</v>
      </c>
      <c r="IB160" s="7">
        <v>195.3269377</v>
      </c>
      <c r="IC160" s="7">
        <v>6.3596029600000001</v>
      </c>
      <c r="ID160" s="7">
        <v>236.81665179999999</v>
      </c>
      <c r="IE160" s="7">
        <v>6.7723133500000001</v>
      </c>
      <c r="IF160" s="7">
        <v>304.17933369999997</v>
      </c>
      <c r="IG160" s="7">
        <v>7.44403375</v>
      </c>
      <c r="IH160" s="7">
        <v>389.88474789999998</v>
      </c>
      <c r="II160" s="7">
        <v>8.5759537300000002</v>
      </c>
      <c r="IJ160" s="7">
        <v>501.89856609999998</v>
      </c>
      <c r="IK160" s="7">
        <v>10.0707629</v>
      </c>
      <c r="IL160" s="7">
        <v>617.5862922</v>
      </c>
      <c r="IM160" s="7">
        <v>12.001243819999999</v>
      </c>
      <c r="IN160" s="7">
        <v>675.40285740000002</v>
      </c>
      <c r="IO160" s="7">
        <v>0</v>
      </c>
      <c r="IP160" s="7">
        <v>0</v>
      </c>
      <c r="IS160" s="3">
        <f t="shared" si="351"/>
        <v>1.6688654072314048E-2</v>
      </c>
      <c r="IT160">
        <f t="shared" si="352"/>
        <v>4840000</v>
      </c>
      <c r="IV160" s="3">
        <f t="shared" si="358"/>
        <v>8.7231110625102023E-3</v>
      </c>
      <c r="IW160" s="3">
        <f t="shared" si="359"/>
        <v>2.4654197082117899E-2</v>
      </c>
      <c r="IY160" s="3">
        <f t="shared" si="333"/>
        <v>1</v>
      </c>
      <c r="IZ160" s="3">
        <f t="shared" si="333"/>
        <v>1</v>
      </c>
      <c r="JA160" s="3">
        <f t="shared" si="333"/>
        <v>1</v>
      </c>
      <c r="JB160" s="3">
        <f t="shared" si="333"/>
        <v>1</v>
      </c>
      <c r="JC160" s="3">
        <f t="shared" si="333"/>
        <v>1</v>
      </c>
      <c r="JD160" s="3">
        <f t="shared" si="333"/>
        <v>1</v>
      </c>
      <c r="JE160" s="3">
        <f t="shared" si="333"/>
        <v>1</v>
      </c>
      <c r="JF160" s="3">
        <f t="shared" si="333"/>
        <v>1</v>
      </c>
      <c r="JG160" s="3">
        <f t="shared" si="333"/>
        <v>1</v>
      </c>
      <c r="JH160" s="3">
        <f t="shared" si="334"/>
        <v>1</v>
      </c>
      <c r="JI160" s="3">
        <f t="shared" si="334"/>
        <v>1</v>
      </c>
      <c r="JJ160" s="3">
        <f t="shared" si="334"/>
        <v>1</v>
      </c>
      <c r="JK160" s="3">
        <f t="shared" si="334"/>
        <v>1</v>
      </c>
      <c r="JL160" s="3">
        <f t="shared" si="334"/>
        <v>1</v>
      </c>
      <c r="JM160" s="3">
        <f t="shared" si="334"/>
        <v>1</v>
      </c>
      <c r="JN160" s="3">
        <f t="shared" si="334"/>
        <v>1</v>
      </c>
      <c r="JO160" s="3">
        <f t="shared" si="334"/>
        <v>1</v>
      </c>
      <c r="JP160" s="3">
        <f t="shared" si="334"/>
        <v>1</v>
      </c>
      <c r="JQ160" s="3">
        <f t="shared" si="334"/>
        <v>1</v>
      </c>
      <c r="JR160" s="3">
        <f t="shared" si="334"/>
        <v>1</v>
      </c>
      <c r="JS160" s="3">
        <f t="shared" si="334"/>
        <v>1</v>
      </c>
      <c r="JT160" s="3">
        <f t="shared" si="334"/>
        <v>0.95</v>
      </c>
      <c r="JU160" s="3">
        <f t="shared" si="334"/>
        <v>0.47</v>
      </c>
      <c r="JV160" s="3">
        <f t="shared" si="334"/>
        <v>0.35</v>
      </c>
      <c r="JW160" s="14">
        <f t="shared" si="353"/>
        <v>1.4122739953907439</v>
      </c>
      <c r="JX160" s="1">
        <f t="shared" si="335"/>
        <v>81.754394599999998</v>
      </c>
      <c r="JY160" s="1">
        <f t="shared" si="336"/>
        <v>123.81088658749104</v>
      </c>
      <c r="JZ160" s="11">
        <f t="shared" si="354"/>
        <v>78.772349476555362</v>
      </c>
      <c r="KA160" s="11">
        <f t="shared" si="355"/>
        <v>84.736439723444633</v>
      </c>
      <c r="KB160" s="3">
        <f t="shared" si="356"/>
        <v>1.3128724912759226</v>
      </c>
      <c r="KC160" s="3">
        <f t="shared" si="337"/>
        <v>1.3625732433333333</v>
      </c>
      <c r="KD160" s="3">
        <v>12</v>
      </c>
      <c r="KE160" s="3">
        <f t="shared" si="357"/>
        <v>321566.59083333332</v>
      </c>
      <c r="KF160" s="3">
        <f t="shared" si="338"/>
        <v>312544.46500000003</v>
      </c>
      <c r="KG160" s="3">
        <f t="shared" si="338"/>
        <v>292393.23583333334</v>
      </c>
      <c r="KH160" s="3">
        <f t="shared" si="338"/>
        <v>284394.5025</v>
      </c>
      <c r="KI160" s="3">
        <f t="shared" si="338"/>
        <v>273288.65666666668</v>
      </c>
      <c r="KJ160" s="3">
        <f t="shared" si="338"/>
        <v>260305.4675</v>
      </c>
      <c r="KK160" s="3">
        <f t="shared" si="338"/>
        <v>241751.10333333336</v>
      </c>
      <c r="KL160" s="3">
        <f t="shared" si="338"/>
        <v>223020.78416666668</v>
      </c>
      <c r="KM160" s="3">
        <f t="shared" si="338"/>
        <v>197498.67333333334</v>
      </c>
      <c r="KN160" s="3">
        <f t="shared" si="338"/>
        <v>173641.60833333334</v>
      </c>
      <c r="KO160" s="3">
        <f t="shared" si="338"/>
        <v>141883.33833333335</v>
      </c>
      <c r="KP160" s="3">
        <f t="shared" si="338"/>
        <v>117259.86916666666</v>
      </c>
      <c r="KQ160" s="3">
        <f t="shared" si="338"/>
        <v>87442.831666666665</v>
      </c>
      <c r="KR160" s="3">
        <f t="shared" si="338"/>
        <v>66587.926666666666</v>
      </c>
      <c r="KS160" s="3">
        <f t="shared" si="338"/>
        <v>42208.79</v>
      </c>
      <c r="KT160" s="3">
        <f t="shared" si="338"/>
        <v>28838.153333333335</v>
      </c>
      <c r="KU160" s="3">
        <f t="shared" si="338"/>
        <v>15659.168333333333</v>
      </c>
      <c r="KV160" s="3">
        <f t="shared" si="339"/>
        <v>9245.25</v>
      </c>
      <c r="KW160" s="3">
        <f t="shared" si="339"/>
        <v>3447.7633333333338</v>
      </c>
      <c r="KX160" s="3">
        <f t="shared" si="339"/>
        <v>1559.8966666666665</v>
      </c>
      <c r="KY160" s="3">
        <f t="shared" si="339"/>
        <v>400.37833333333333</v>
      </c>
      <c r="KZ160" s="3">
        <f t="shared" si="339"/>
        <v>114.495614</v>
      </c>
      <c r="LA160" s="3">
        <f t="shared" si="339"/>
        <v>1.0939716308333334</v>
      </c>
      <c r="LB160" s="3">
        <f t="shared" si="339"/>
        <v>0.53571428583333336</v>
      </c>
    </row>
    <row r="161" spans="1:314">
      <c r="A161" s="7">
        <v>65</v>
      </c>
      <c r="B161" s="7">
        <v>645289.15</v>
      </c>
      <c r="C161" s="7">
        <v>416444441918</v>
      </c>
      <c r="D161" s="11">
        <f t="shared" si="340"/>
        <v>46354810.27746582</v>
      </c>
      <c r="E161" s="11">
        <f t="shared" si="341"/>
        <v>0.99275253846153855</v>
      </c>
      <c r="F161" s="11">
        <f t="shared" si="342"/>
        <v>643464.48896480235</v>
      </c>
      <c r="G161" s="11">
        <f t="shared" si="343"/>
        <v>647113.81103519769</v>
      </c>
      <c r="H161" s="11">
        <f t="shared" si="344"/>
        <v>0.98994536763815744</v>
      </c>
      <c r="I161" s="11">
        <f t="shared" si="345"/>
        <v>0.99555970928491955</v>
      </c>
      <c r="J161" s="1"/>
      <c r="K161" s="7">
        <v>10000</v>
      </c>
      <c r="L161" s="7">
        <v>100000000</v>
      </c>
      <c r="M161" s="1"/>
      <c r="N161" s="7">
        <v>366806.68</v>
      </c>
      <c r="O161" s="7">
        <v>1495110.92</v>
      </c>
      <c r="P161" s="7">
        <v>1195.03</v>
      </c>
      <c r="Q161" s="7">
        <v>11056240.93</v>
      </c>
      <c r="R161" s="11">
        <f t="shared" si="328"/>
        <v>9628144.2291000001</v>
      </c>
      <c r="S161" s="11">
        <f t="shared" si="346"/>
        <v>363.44607091594264</v>
      </c>
      <c r="T161" s="11">
        <f t="shared" si="347"/>
        <v>2026.6139290840574</v>
      </c>
      <c r="U161" s="1"/>
      <c r="V161" s="1"/>
      <c r="W161" s="5">
        <v>0.13</v>
      </c>
      <c r="X161" s="5">
        <f t="shared" si="329"/>
        <v>1.3000000000000001E-5</v>
      </c>
      <c r="Y161" s="5">
        <f t="shared" si="330"/>
        <v>0.25888044615384614</v>
      </c>
      <c r="Z161" s="5">
        <v>75578.720000000001</v>
      </c>
      <c r="AA161" s="5">
        <v>44216911687</v>
      </c>
      <c r="AB161" s="1"/>
      <c r="AC161" s="5">
        <v>168272.29</v>
      </c>
      <c r="AD161" s="1"/>
      <c r="AE161" s="1"/>
      <c r="AF161" s="5">
        <v>13.033076319999999</v>
      </c>
      <c r="AG161" s="12">
        <v>1.3842592592592593E-3</v>
      </c>
      <c r="AH161" s="5">
        <v>1</v>
      </c>
      <c r="AI161" s="5">
        <v>1</v>
      </c>
      <c r="AJ161" s="5">
        <v>1.05</v>
      </c>
      <c r="AK161" s="5">
        <v>1.1499999999999999</v>
      </c>
      <c r="AL161" s="5">
        <v>1.41</v>
      </c>
      <c r="AM161" s="5">
        <v>2.33</v>
      </c>
      <c r="AN161" s="5">
        <v>1.57</v>
      </c>
      <c r="AO161" s="5">
        <v>2.97</v>
      </c>
      <c r="AP161" s="5">
        <v>1.73</v>
      </c>
      <c r="AQ161" s="5">
        <v>3.67</v>
      </c>
      <c r="AR161" s="5">
        <v>1.97</v>
      </c>
      <c r="AS161" s="5">
        <v>4.75</v>
      </c>
      <c r="AT161" s="5">
        <v>2.1800000000000002</v>
      </c>
      <c r="AU161" s="5">
        <v>6.1</v>
      </c>
      <c r="AV161" s="5">
        <v>2.64</v>
      </c>
      <c r="AW161" s="5">
        <v>8.6199999999999992</v>
      </c>
      <c r="AX161" s="5">
        <v>3.24</v>
      </c>
      <c r="AY161" s="5">
        <v>14.1</v>
      </c>
      <c r="AZ161" s="5">
        <v>3.68</v>
      </c>
      <c r="BA161" s="5">
        <v>17.52</v>
      </c>
      <c r="BB161" s="5">
        <v>4.67</v>
      </c>
      <c r="BC161" s="5">
        <v>33.01</v>
      </c>
      <c r="BD161" s="5">
        <v>5.38</v>
      </c>
      <c r="BE161" s="5">
        <v>42.1</v>
      </c>
      <c r="BF161" s="5">
        <v>7.19</v>
      </c>
      <c r="BG161" s="5">
        <v>75.150000000000006</v>
      </c>
      <c r="BH161" s="5">
        <v>9.4499999999999993</v>
      </c>
      <c r="BI161" s="5">
        <v>133.47</v>
      </c>
      <c r="BJ161" s="5">
        <v>14.48</v>
      </c>
      <c r="BK161" s="5">
        <v>345.16</v>
      </c>
      <c r="BL161" s="5">
        <v>20.7</v>
      </c>
      <c r="BM161" s="7">
        <v>759.78</v>
      </c>
      <c r="BN161" s="7">
        <v>30.19</v>
      </c>
      <c r="BO161" s="7">
        <v>1418.57</v>
      </c>
      <c r="BP161" s="7">
        <v>38.58</v>
      </c>
      <c r="BQ161" s="7">
        <v>2265.1799999999998</v>
      </c>
      <c r="BR161" s="7">
        <v>69.400000000000006</v>
      </c>
      <c r="BS161" s="7">
        <v>7572.5</v>
      </c>
      <c r="BT161" s="7">
        <v>94.96</v>
      </c>
      <c r="BU161" s="7">
        <v>12916.92</v>
      </c>
      <c r="BV161" s="7">
        <v>146.6767677</v>
      </c>
      <c r="BW161" s="7">
        <v>28536.21212</v>
      </c>
      <c r="BX161" s="7">
        <v>303.24731179999998</v>
      </c>
      <c r="BY161" s="7">
        <v>1035780.43</v>
      </c>
      <c r="BZ161" s="7">
        <v>970.21052629999997</v>
      </c>
      <c r="CA161" s="7">
        <v>1819298.561</v>
      </c>
      <c r="CB161" s="7">
        <v>1248.257143</v>
      </c>
      <c r="CC161" s="7">
        <v>3035973.6290000002</v>
      </c>
      <c r="CD161" s="1"/>
      <c r="CE161" s="1"/>
      <c r="CF161" s="1"/>
      <c r="CG161" s="1"/>
      <c r="CH161" s="7">
        <v>2.2599999999999998</v>
      </c>
      <c r="CI161" s="7">
        <v>7.5</v>
      </c>
      <c r="CJ161" s="7">
        <v>22.46</v>
      </c>
      <c r="CK161" s="7">
        <v>924.46</v>
      </c>
      <c r="CL161" s="7">
        <v>53.8</v>
      </c>
      <c r="CM161" s="7">
        <v>4440.8599999999997</v>
      </c>
      <c r="CN161" s="7">
        <v>66.05</v>
      </c>
      <c r="CO161" s="7">
        <v>6811.89</v>
      </c>
      <c r="CP161" s="7">
        <v>75.13</v>
      </c>
      <c r="CQ161" s="7">
        <v>8805.4500000000007</v>
      </c>
      <c r="CR161" s="7">
        <v>90.33</v>
      </c>
      <c r="CS161" s="7">
        <v>12007.01</v>
      </c>
      <c r="CT161" s="7">
        <v>105.78</v>
      </c>
      <c r="CU161" s="7">
        <v>17078.04</v>
      </c>
      <c r="CV161" s="7">
        <v>134.93</v>
      </c>
      <c r="CW161" s="7">
        <v>25401.19</v>
      </c>
      <c r="CX161" s="7">
        <v>175.47</v>
      </c>
      <c r="CY161" s="7">
        <v>45836.99</v>
      </c>
      <c r="CZ161" s="7">
        <v>206.68</v>
      </c>
      <c r="DA161" s="7">
        <v>60344.3</v>
      </c>
      <c r="DB161" s="7">
        <v>272.49</v>
      </c>
      <c r="DC161" s="7">
        <v>120230.81</v>
      </c>
      <c r="DD161" s="7">
        <v>318.61</v>
      </c>
      <c r="DE161" s="7">
        <v>156823.32999999999</v>
      </c>
      <c r="DF161" s="7">
        <v>439.62</v>
      </c>
      <c r="DG161" s="7">
        <v>293729.2</v>
      </c>
      <c r="DH161" s="7">
        <v>584.94000000000005</v>
      </c>
      <c r="DI161" s="7">
        <v>530072.16</v>
      </c>
      <c r="DJ161" s="7">
        <v>914.6</v>
      </c>
      <c r="DK161" s="7">
        <v>1409222.66</v>
      </c>
      <c r="DL161" s="7">
        <v>1316.04</v>
      </c>
      <c r="DM161" s="7">
        <v>3128365.62</v>
      </c>
      <c r="DN161" s="7">
        <v>1927.91</v>
      </c>
      <c r="DO161" s="7">
        <v>5850119.9299999997</v>
      </c>
      <c r="DP161" s="7">
        <v>2474.86</v>
      </c>
      <c r="DQ161" s="7">
        <v>9396545.4199999999</v>
      </c>
      <c r="DR161" s="7">
        <v>4480.6899999999996</v>
      </c>
      <c r="DS161" s="7">
        <v>31717193.969999999</v>
      </c>
      <c r="DT161" s="7">
        <v>6142.06</v>
      </c>
      <c r="DU161" s="7">
        <v>54200521.140000001</v>
      </c>
      <c r="DV161" s="7">
        <v>9502.6666669999995</v>
      </c>
      <c r="DW161" s="7">
        <v>119971389.5</v>
      </c>
      <c r="DX161" s="7">
        <v>19337.54839</v>
      </c>
      <c r="DY161" s="7">
        <v>3963591328</v>
      </c>
      <c r="DZ161" s="7">
        <v>63032.561399999999</v>
      </c>
      <c r="EA161" s="7">
        <v>7682590312</v>
      </c>
      <c r="EB161" s="7">
        <v>81107.542860000001</v>
      </c>
      <c r="EC161" s="7">
        <v>12822036409</v>
      </c>
      <c r="ED161" s="11">
        <f t="shared" si="348"/>
        <v>6243602900.2132626</v>
      </c>
      <c r="EE161" s="11">
        <f t="shared" si="349"/>
        <v>45312.869086022423</v>
      </c>
      <c r="EF161" s="11">
        <f t="shared" si="350"/>
        <v>116902.21663397757</v>
      </c>
      <c r="EG161" s="1"/>
      <c r="EH161" s="7">
        <v>71.53304</v>
      </c>
      <c r="EI161" s="7">
        <v>91.964349999999996</v>
      </c>
      <c r="EJ161" s="7">
        <v>97.135689999999997</v>
      </c>
      <c r="EK161" s="7">
        <v>98.200500000000005</v>
      </c>
      <c r="EL161" s="7">
        <v>99.117419999999996</v>
      </c>
      <c r="EM161" s="7">
        <v>100.33929999999999</v>
      </c>
      <c r="EN161" s="7">
        <v>101.17133</v>
      </c>
      <c r="EO161" s="7">
        <v>102.41722</v>
      </c>
      <c r="EP161" s="7">
        <v>103.50611000000001</v>
      </c>
      <c r="EQ161" s="7">
        <v>104.56186</v>
      </c>
      <c r="ER161" s="7">
        <v>105.91517</v>
      </c>
      <c r="ES161" s="7">
        <v>106.74954</v>
      </c>
      <c r="ET161" s="7">
        <v>107.57367000000001</v>
      </c>
      <c r="EU161" s="7">
        <v>108.32579</v>
      </c>
      <c r="EV161" s="7">
        <v>109.51957</v>
      </c>
      <c r="EW161" s="7">
        <v>110.63142000000001</v>
      </c>
      <c r="EX161" s="7">
        <v>111.99335000000001</v>
      </c>
      <c r="EY161" s="7">
        <v>112.5506</v>
      </c>
      <c r="EZ161" s="7">
        <v>114.08069</v>
      </c>
      <c r="FA161" s="7">
        <v>114.89912</v>
      </c>
      <c r="FB161" s="7">
        <v>115.9929899</v>
      </c>
      <c r="FC161" s="7">
        <v>116.8474731</v>
      </c>
      <c r="FD161" s="7">
        <v>117.82899999999999</v>
      </c>
      <c r="FE161" s="7">
        <v>117.834</v>
      </c>
      <c r="FF161" s="1"/>
      <c r="FG161" s="7">
        <v>100</v>
      </c>
      <c r="FH161" s="7">
        <v>100</v>
      </c>
      <c r="FI161" s="7">
        <v>100</v>
      </c>
      <c r="FJ161" s="7">
        <v>100</v>
      </c>
      <c r="FK161" s="7">
        <v>100</v>
      </c>
      <c r="FL161" s="7">
        <v>100</v>
      </c>
      <c r="FM161" s="7">
        <v>100</v>
      </c>
      <c r="FN161" s="7">
        <v>100</v>
      </c>
      <c r="FO161" s="7">
        <v>100</v>
      </c>
      <c r="FP161" s="7">
        <v>100</v>
      </c>
      <c r="FQ161" s="7">
        <v>100</v>
      </c>
      <c r="FR161" s="7">
        <v>100</v>
      </c>
      <c r="FS161" s="7">
        <v>100</v>
      </c>
      <c r="FT161" s="7">
        <v>100</v>
      </c>
      <c r="FU161" s="7">
        <v>100</v>
      </c>
      <c r="FV161" s="7">
        <v>100</v>
      </c>
      <c r="FW161" s="7">
        <v>100</v>
      </c>
      <c r="FX161" s="7">
        <v>100</v>
      </c>
      <c r="FY161" s="7">
        <v>100</v>
      </c>
      <c r="FZ161" s="7">
        <v>100</v>
      </c>
      <c r="GA161" s="7">
        <v>99</v>
      </c>
      <c r="GB161" s="7">
        <v>93</v>
      </c>
      <c r="GC161" s="7">
        <v>57</v>
      </c>
      <c r="GD161" s="7">
        <v>35</v>
      </c>
      <c r="GE161" s="1"/>
      <c r="GF161" s="7">
        <v>4503667.7300000004</v>
      </c>
      <c r="GG161" s="7">
        <v>4388756.53</v>
      </c>
      <c r="GH161" s="7">
        <v>4134576.87</v>
      </c>
      <c r="GI161" s="7">
        <v>4030595.88</v>
      </c>
      <c r="GJ161" s="7">
        <v>3884184.73</v>
      </c>
      <c r="GK161" s="7">
        <v>3710415.05</v>
      </c>
      <c r="GL161" s="7">
        <v>3458648.94</v>
      </c>
      <c r="GM161" s="7">
        <v>3200479.72</v>
      </c>
      <c r="GN161" s="7">
        <v>2845184.15</v>
      </c>
      <c r="GO161" s="7">
        <v>2509187.6</v>
      </c>
      <c r="GP161" s="7">
        <v>2058281.05</v>
      </c>
      <c r="GQ161" s="7">
        <v>1705430.33</v>
      </c>
      <c r="GR161" s="7">
        <v>1276251.1499999999</v>
      </c>
      <c r="GS161" s="7">
        <v>974103.4</v>
      </c>
      <c r="GT161" s="7">
        <v>619183.56000000006</v>
      </c>
      <c r="GU161" s="7">
        <v>423714.18</v>
      </c>
      <c r="GV161" s="7">
        <v>230686.89</v>
      </c>
      <c r="GW161" s="7">
        <v>136364.14000000001</v>
      </c>
      <c r="GX161" s="7">
        <v>50893.25</v>
      </c>
      <c r="GY161" s="7">
        <v>23036.75</v>
      </c>
      <c r="GZ161" s="7">
        <v>5995.2323230000002</v>
      </c>
      <c r="HA161" s="7">
        <v>1741.258065</v>
      </c>
      <c r="HB161" s="7">
        <v>13.45614035</v>
      </c>
      <c r="HC161" s="7">
        <v>7.8857142900000001</v>
      </c>
      <c r="HD161" s="1"/>
      <c r="HE161" s="7">
        <v>0</v>
      </c>
      <c r="HF161" s="7">
        <v>0</v>
      </c>
      <c r="HG161" s="7">
        <v>0</v>
      </c>
      <c r="HH161" s="7">
        <v>0</v>
      </c>
      <c r="HI161" s="7">
        <v>0</v>
      </c>
      <c r="HJ161" s="7">
        <v>0</v>
      </c>
      <c r="HK161" s="7">
        <v>0</v>
      </c>
      <c r="HL161" s="7">
        <v>0</v>
      </c>
      <c r="HM161" s="7">
        <v>0</v>
      </c>
      <c r="HN161" s="7">
        <v>0</v>
      </c>
      <c r="HO161" s="7">
        <v>0</v>
      </c>
      <c r="HP161" s="7">
        <v>0</v>
      </c>
      <c r="HQ161" s="7">
        <v>0</v>
      </c>
      <c r="HR161" s="1"/>
      <c r="HS161" s="4" t="s">
        <v>40</v>
      </c>
      <c r="HT161" s="7">
        <v>87.984309499999995</v>
      </c>
      <c r="HU161" s="7">
        <v>7894.8901949999999</v>
      </c>
      <c r="HV161" s="1"/>
      <c r="HW161" s="7">
        <v>6.3726576399999999</v>
      </c>
      <c r="HX161" s="7">
        <v>199.34982260000001</v>
      </c>
      <c r="HY161" s="7">
        <v>6.5672206900000001</v>
      </c>
      <c r="HZ161" s="7">
        <v>217.15112669999999</v>
      </c>
      <c r="IA161" s="7">
        <v>6.6978640699999996</v>
      </c>
      <c r="IB161" s="7">
        <v>240.21524590000001</v>
      </c>
      <c r="IC161" s="7">
        <v>6.9192975299999997</v>
      </c>
      <c r="ID161" s="7">
        <v>284.75639260000003</v>
      </c>
      <c r="IE161" s="7">
        <v>7.2980782800000004</v>
      </c>
      <c r="IF161" s="7">
        <v>357.62871949999999</v>
      </c>
      <c r="IG161" s="7">
        <v>7.8904961900000004</v>
      </c>
      <c r="IH161" s="7">
        <v>452.6782091</v>
      </c>
      <c r="II161" s="7">
        <v>8.8879579100000008</v>
      </c>
      <c r="IJ161" s="7">
        <v>583.22911590000001</v>
      </c>
      <c r="IK161" s="7">
        <v>10.321642860000001</v>
      </c>
      <c r="IL161" s="7">
        <v>730.56149249999999</v>
      </c>
      <c r="IM161" s="7">
        <v>12.291189060000001</v>
      </c>
      <c r="IN161" s="7">
        <v>841.275217</v>
      </c>
      <c r="IO161" s="7">
        <v>0</v>
      </c>
      <c r="IP161" s="7">
        <v>0</v>
      </c>
      <c r="IS161" s="3">
        <f t="shared" si="351"/>
        <v>1.6757756789256197E-2</v>
      </c>
      <c r="IT161">
        <f t="shared" si="352"/>
        <v>4840000</v>
      </c>
      <c r="IV161" s="3">
        <f t="shared" si="358"/>
        <v>9.3621630343021529E-3</v>
      </c>
      <c r="IW161" s="3">
        <f t="shared" si="359"/>
        <v>2.4153350544210243E-2</v>
      </c>
      <c r="IY161" s="3">
        <f t="shared" si="333"/>
        <v>1</v>
      </c>
      <c r="IZ161" s="3">
        <f t="shared" si="333"/>
        <v>1</v>
      </c>
      <c r="JA161" s="3">
        <f t="shared" si="333"/>
        <v>1</v>
      </c>
      <c r="JB161" s="3">
        <f t="shared" si="333"/>
        <v>1</v>
      </c>
      <c r="JC161" s="3">
        <f t="shared" si="333"/>
        <v>1</v>
      </c>
      <c r="JD161" s="3">
        <f t="shared" si="333"/>
        <v>1</v>
      </c>
      <c r="JE161" s="3">
        <f t="shared" si="333"/>
        <v>1</v>
      </c>
      <c r="JF161" s="3">
        <f t="shared" si="333"/>
        <v>1</v>
      </c>
      <c r="JG161" s="3">
        <f t="shared" si="333"/>
        <v>1</v>
      </c>
      <c r="JH161" s="3">
        <f t="shared" si="334"/>
        <v>1</v>
      </c>
      <c r="JI161" s="3">
        <f t="shared" si="334"/>
        <v>1</v>
      </c>
      <c r="JJ161" s="3">
        <f t="shared" si="334"/>
        <v>1</v>
      </c>
      <c r="JK161" s="3">
        <f t="shared" si="334"/>
        <v>1</v>
      </c>
      <c r="JL161" s="3">
        <f t="shared" si="334"/>
        <v>1</v>
      </c>
      <c r="JM161" s="3">
        <f t="shared" si="334"/>
        <v>1</v>
      </c>
      <c r="JN161" s="3">
        <f t="shared" si="334"/>
        <v>1</v>
      </c>
      <c r="JO161" s="3">
        <f t="shared" si="334"/>
        <v>1</v>
      </c>
      <c r="JP161" s="3">
        <f t="shared" si="334"/>
        <v>1</v>
      </c>
      <c r="JQ161" s="3">
        <f t="shared" si="334"/>
        <v>1</v>
      </c>
      <c r="JR161" s="3">
        <f t="shared" si="334"/>
        <v>1</v>
      </c>
      <c r="JS161" s="3">
        <f t="shared" si="334"/>
        <v>0.99</v>
      </c>
      <c r="JT161" s="3">
        <f t="shared" si="334"/>
        <v>0.93</v>
      </c>
      <c r="JU161" s="3">
        <f t="shared" si="334"/>
        <v>0.56999999999999995</v>
      </c>
      <c r="JV161" s="3">
        <f t="shared" si="334"/>
        <v>0.35</v>
      </c>
      <c r="JW161" s="14">
        <f t="shared" si="353"/>
        <v>1.4047128698826972</v>
      </c>
      <c r="JX161" s="1">
        <f t="shared" si="335"/>
        <v>87.984309499999995</v>
      </c>
      <c r="JY161" s="1">
        <f t="shared" si="336"/>
        <v>153.65147680821065</v>
      </c>
      <c r="JZ161" s="11">
        <f t="shared" si="354"/>
        <v>84.66228245762467</v>
      </c>
      <c r="KA161" s="11">
        <f t="shared" si="355"/>
        <v>91.30633654237532</v>
      </c>
      <c r="KB161" s="3">
        <f t="shared" si="356"/>
        <v>1.3024966531942257</v>
      </c>
      <c r="KC161" s="3">
        <f t="shared" si="337"/>
        <v>1.3536047615384614</v>
      </c>
      <c r="KD161" s="3">
        <v>13</v>
      </c>
      <c r="KE161" s="3">
        <f t="shared" si="357"/>
        <v>346435.97923076927</v>
      </c>
      <c r="KF161" s="3">
        <f t="shared" si="338"/>
        <v>337596.65615384618</v>
      </c>
      <c r="KG161" s="3">
        <f t="shared" si="338"/>
        <v>318044.37461538462</v>
      </c>
      <c r="KH161" s="3">
        <f t="shared" si="338"/>
        <v>310045.83692307689</v>
      </c>
      <c r="KI161" s="3">
        <f t="shared" si="338"/>
        <v>298783.44076923077</v>
      </c>
      <c r="KJ161" s="3">
        <f t="shared" si="338"/>
        <v>285416.54230769229</v>
      </c>
      <c r="KK161" s="3">
        <f t="shared" si="338"/>
        <v>266049.91846153844</v>
      </c>
      <c r="KL161" s="3">
        <f t="shared" si="338"/>
        <v>246190.74769230772</v>
      </c>
      <c r="KM161" s="3">
        <f t="shared" si="338"/>
        <v>218860.31923076924</v>
      </c>
      <c r="KN161" s="3">
        <f t="shared" si="338"/>
        <v>193014.43076923076</v>
      </c>
      <c r="KO161" s="3">
        <f t="shared" si="338"/>
        <v>158329.31153846154</v>
      </c>
      <c r="KP161" s="3">
        <f t="shared" si="338"/>
        <v>131186.94846153847</v>
      </c>
      <c r="KQ161" s="3">
        <f t="shared" si="338"/>
        <v>98173.165384615379</v>
      </c>
      <c r="KR161" s="3">
        <f t="shared" si="338"/>
        <v>74931.030769230769</v>
      </c>
      <c r="KS161" s="3">
        <f t="shared" si="338"/>
        <v>47629.50461538462</v>
      </c>
      <c r="KT161" s="3">
        <f t="shared" si="338"/>
        <v>32593.398461538462</v>
      </c>
      <c r="KU161" s="3">
        <f t="shared" si="338"/>
        <v>17745.145384615385</v>
      </c>
      <c r="KV161" s="3">
        <f t="shared" si="339"/>
        <v>10489.549230769231</v>
      </c>
      <c r="KW161" s="3">
        <f t="shared" si="339"/>
        <v>3914.8653846153848</v>
      </c>
      <c r="KX161" s="3">
        <f t="shared" si="339"/>
        <v>1772.0576923076924</v>
      </c>
      <c r="KY161" s="3">
        <f t="shared" si="339"/>
        <v>461.17171715384615</v>
      </c>
      <c r="KZ161" s="3">
        <f t="shared" si="339"/>
        <v>133.94292807692307</v>
      </c>
      <c r="LA161" s="3">
        <f t="shared" si="339"/>
        <v>1.0350877192307693</v>
      </c>
      <c r="LB161" s="3">
        <f t="shared" si="339"/>
        <v>0.60659340692307695</v>
      </c>
    </row>
    <row r="162" spans="1:314">
      <c r="A162" s="7">
        <v>70</v>
      </c>
      <c r="B162" s="7">
        <v>698515.58</v>
      </c>
      <c r="C162" s="7">
        <v>487944194427</v>
      </c>
      <c r="D162" s="11">
        <f t="shared" si="340"/>
        <v>20178924.263671875</v>
      </c>
      <c r="E162" s="11">
        <f t="shared" si="341"/>
        <v>0.99787939999999997</v>
      </c>
      <c r="F162" s="11">
        <f t="shared" si="342"/>
        <v>697311.69833791105</v>
      </c>
      <c r="G162" s="11">
        <f t="shared" si="343"/>
        <v>699719.46166208887</v>
      </c>
      <c r="H162" s="11">
        <f t="shared" si="344"/>
        <v>0.99615956905415859</v>
      </c>
      <c r="I162" s="11">
        <f t="shared" si="345"/>
        <v>0.99959923094584124</v>
      </c>
      <c r="J162" s="1"/>
      <c r="K162" s="7">
        <v>10000</v>
      </c>
      <c r="L162" s="7">
        <v>100000000</v>
      </c>
      <c r="M162" s="1"/>
      <c r="N162" s="7">
        <v>270791.38</v>
      </c>
      <c r="O162" s="7">
        <v>821994.62</v>
      </c>
      <c r="P162" s="7">
        <v>95.38</v>
      </c>
      <c r="Q162" s="7">
        <v>909734.44</v>
      </c>
      <c r="R162" s="11">
        <f t="shared" si="328"/>
        <v>900637.0956</v>
      </c>
      <c r="S162" s="11">
        <f t="shared" si="346"/>
        <v>-158.95709669329483</v>
      </c>
      <c r="T162" s="11">
        <f t="shared" si="347"/>
        <v>349.71709669329482</v>
      </c>
      <c r="U162" s="1"/>
      <c r="V162" s="1"/>
      <c r="W162" s="5">
        <v>0.01</v>
      </c>
      <c r="X162" s="5">
        <f t="shared" si="329"/>
        <v>9.9999999999999995E-7</v>
      </c>
      <c r="Y162" s="5">
        <f t="shared" si="330"/>
        <v>0.21777867142857144</v>
      </c>
      <c r="Z162" s="5">
        <v>6536.28</v>
      </c>
      <c r="AA162" s="5">
        <v>4272295624</v>
      </c>
      <c r="AB162" s="1"/>
      <c r="AC162" s="5">
        <v>152445.07</v>
      </c>
      <c r="AD162" s="1"/>
      <c r="AE162" s="1"/>
      <c r="AF162" s="5">
        <v>10.973874540000001</v>
      </c>
      <c r="AG162" s="12">
        <v>9.4212962962962968E-4</v>
      </c>
      <c r="AH162" s="5">
        <v>1</v>
      </c>
      <c r="AI162" s="5">
        <v>1</v>
      </c>
      <c r="AJ162" s="5">
        <v>1.07</v>
      </c>
      <c r="AK162" s="5">
        <v>1.21</v>
      </c>
      <c r="AL162" s="5">
        <v>1.4</v>
      </c>
      <c r="AM162" s="5">
        <v>2.2799999999999998</v>
      </c>
      <c r="AN162" s="5">
        <v>1.57</v>
      </c>
      <c r="AO162" s="5">
        <v>2.93</v>
      </c>
      <c r="AP162" s="5">
        <v>1.76</v>
      </c>
      <c r="AQ162" s="5">
        <v>3.88</v>
      </c>
      <c r="AR162" s="5">
        <v>2.02</v>
      </c>
      <c r="AS162" s="5">
        <v>5.0599999999999996</v>
      </c>
      <c r="AT162" s="5">
        <v>2.4</v>
      </c>
      <c r="AU162" s="5">
        <v>7.12</v>
      </c>
      <c r="AV162" s="5">
        <v>2.93</v>
      </c>
      <c r="AW162" s="5">
        <v>11.37</v>
      </c>
      <c r="AX162" s="5">
        <v>3.62</v>
      </c>
      <c r="AY162" s="5">
        <v>19.22</v>
      </c>
      <c r="AZ162" s="5">
        <v>3.97</v>
      </c>
      <c r="BA162" s="5">
        <v>22.95</v>
      </c>
      <c r="BB162" s="5">
        <v>5.1100000000000003</v>
      </c>
      <c r="BC162" s="5">
        <v>37.590000000000003</v>
      </c>
      <c r="BD162" s="5">
        <v>6.17</v>
      </c>
      <c r="BE162" s="5">
        <v>53.09</v>
      </c>
      <c r="BF162" s="5">
        <v>8.6199999999999992</v>
      </c>
      <c r="BG162" s="5">
        <v>147.80000000000001</v>
      </c>
      <c r="BH162" s="5">
        <v>10.32</v>
      </c>
      <c r="BI162" s="5">
        <v>193.02</v>
      </c>
      <c r="BJ162" s="5">
        <v>13.73</v>
      </c>
      <c r="BK162" s="5">
        <v>359.05</v>
      </c>
      <c r="BL162" s="5">
        <v>18.940000000000001</v>
      </c>
      <c r="BM162" s="7">
        <v>566.86</v>
      </c>
      <c r="BN162" s="7">
        <v>26.04</v>
      </c>
      <c r="BO162" s="7">
        <v>1044.98</v>
      </c>
      <c r="BP162" s="7">
        <v>37.07</v>
      </c>
      <c r="BQ162" s="7">
        <v>1975.15</v>
      </c>
      <c r="BR162" s="7">
        <v>59.37</v>
      </c>
      <c r="BS162" s="7">
        <v>5170.03</v>
      </c>
      <c r="BT162" s="7">
        <v>78.5959596</v>
      </c>
      <c r="BU162" s="7">
        <v>7675.5454550000004</v>
      </c>
      <c r="BV162" s="7">
        <v>129.33333329999999</v>
      </c>
      <c r="BW162" s="7">
        <v>20824.78788</v>
      </c>
      <c r="BX162" s="7">
        <v>197.2061856</v>
      </c>
      <c r="BY162" s="7">
        <v>47698.134019999998</v>
      </c>
      <c r="BZ162" s="7">
        <v>1238.9230769999999</v>
      </c>
      <c r="CA162" s="7">
        <v>5081432.892</v>
      </c>
      <c r="CB162" s="7">
        <v>1383.1860469999999</v>
      </c>
      <c r="CC162" s="7">
        <v>4909078.8600000003</v>
      </c>
      <c r="CD162" s="1"/>
      <c r="CE162" s="1"/>
      <c r="CF162" s="1"/>
      <c r="CG162" s="1"/>
      <c r="CH162" s="7">
        <v>1.76</v>
      </c>
      <c r="CI162" s="7">
        <v>4.5599999999999996</v>
      </c>
      <c r="CJ162" s="7">
        <v>24.01</v>
      </c>
      <c r="CK162" s="7">
        <v>1060.1300000000001</v>
      </c>
      <c r="CL162" s="7">
        <v>56.89</v>
      </c>
      <c r="CM162" s="7">
        <v>5311.99</v>
      </c>
      <c r="CN162" s="7">
        <v>68.64</v>
      </c>
      <c r="CO162" s="7">
        <v>7498.28</v>
      </c>
      <c r="CP162" s="7">
        <v>83.75</v>
      </c>
      <c r="CQ162" s="7">
        <v>11414.59</v>
      </c>
      <c r="CR162" s="7">
        <v>99.54</v>
      </c>
      <c r="CS162" s="7">
        <v>15121.78</v>
      </c>
      <c r="CT162" s="7">
        <v>129.07</v>
      </c>
      <c r="CU162" s="7">
        <v>23797.13</v>
      </c>
      <c r="CV162" s="7">
        <v>167.72</v>
      </c>
      <c r="CW162" s="7">
        <v>41682.980000000003</v>
      </c>
      <c r="CX162" s="7">
        <v>216.74</v>
      </c>
      <c r="CY162" s="7">
        <v>77275.179999999993</v>
      </c>
      <c r="CZ162" s="7">
        <v>244.07</v>
      </c>
      <c r="DA162" s="7">
        <v>96070.77</v>
      </c>
      <c r="DB162" s="7">
        <v>324.55</v>
      </c>
      <c r="DC162" s="7">
        <v>162683.53</v>
      </c>
      <c r="DD162" s="7">
        <v>401.66</v>
      </c>
      <c r="DE162" s="7">
        <v>236396.9</v>
      </c>
      <c r="DF162" s="7">
        <v>570.98</v>
      </c>
      <c r="DG162" s="7">
        <v>685897.66</v>
      </c>
      <c r="DH162" s="7">
        <v>691.22</v>
      </c>
      <c r="DI162" s="7">
        <v>901496.16</v>
      </c>
      <c r="DJ162" s="7">
        <v>929.37</v>
      </c>
      <c r="DK162" s="7">
        <v>1700904.71</v>
      </c>
      <c r="DL162" s="7">
        <v>1296.5899999999999</v>
      </c>
      <c r="DM162" s="7">
        <v>2705416.93</v>
      </c>
      <c r="DN162" s="7">
        <v>1789.43</v>
      </c>
      <c r="DO162" s="7">
        <v>4993439.2699999996</v>
      </c>
      <c r="DP162" s="7">
        <v>2560.8200000000002</v>
      </c>
      <c r="DQ162" s="7">
        <v>9497637.6400000006</v>
      </c>
      <c r="DR162" s="7">
        <v>4123.5200000000004</v>
      </c>
      <c r="DS162" s="7">
        <v>25071690.539999999</v>
      </c>
      <c r="DT162" s="7">
        <v>5467.363636</v>
      </c>
      <c r="DU162" s="7">
        <v>37235990.07</v>
      </c>
      <c r="DV162" s="7">
        <v>9019.3838379999997</v>
      </c>
      <c r="DW162" s="7">
        <v>101411129.59999999</v>
      </c>
      <c r="DX162" s="7">
        <v>13771.917530000001</v>
      </c>
      <c r="DY162" s="7">
        <v>232823950.69999999</v>
      </c>
      <c r="DZ162" s="7">
        <v>86690.784620000006</v>
      </c>
      <c r="EA162" s="7">
        <v>24891524262</v>
      </c>
      <c r="EB162" s="7">
        <v>96790.86047</v>
      </c>
      <c r="EC162" s="7">
        <v>24048158559</v>
      </c>
      <c r="ED162" s="11">
        <f t="shared" si="348"/>
        <v>14679687888.476992</v>
      </c>
      <c r="EE162" s="11">
        <f t="shared" si="349"/>
        <v>47273.330031757629</v>
      </c>
      <c r="EF162" s="11">
        <f t="shared" si="350"/>
        <v>146308.39090824238</v>
      </c>
      <c r="EG162" s="1"/>
      <c r="EH162" s="7">
        <v>69.475570000000005</v>
      </c>
      <c r="EI162" s="7">
        <v>92.227350000000001</v>
      </c>
      <c r="EJ162" s="7">
        <v>96.726699999999994</v>
      </c>
      <c r="EK162" s="7">
        <v>97.550529999999995</v>
      </c>
      <c r="EL162" s="7">
        <v>98.55104</v>
      </c>
      <c r="EM162" s="7">
        <v>99.615639999999999</v>
      </c>
      <c r="EN162" s="7">
        <v>100.95507000000001</v>
      </c>
      <c r="EO162" s="7">
        <v>102.12831</v>
      </c>
      <c r="EP162" s="7">
        <v>103.22213000000001</v>
      </c>
      <c r="EQ162" s="7">
        <v>104.17858</v>
      </c>
      <c r="ER162" s="7">
        <v>105.38455</v>
      </c>
      <c r="ES162" s="7">
        <v>106.55036</v>
      </c>
      <c r="ET162" s="7">
        <v>107.67334</v>
      </c>
      <c r="EU162" s="7">
        <v>108.6009</v>
      </c>
      <c r="EV162" s="7">
        <v>109.70966</v>
      </c>
      <c r="EW162" s="7">
        <v>110.69562999999999</v>
      </c>
      <c r="EX162" s="7">
        <v>111.80835</v>
      </c>
      <c r="EY162" s="7">
        <v>112.74315</v>
      </c>
      <c r="EZ162" s="7">
        <v>114.02882</v>
      </c>
      <c r="FA162" s="7">
        <v>114.99477779999999</v>
      </c>
      <c r="FB162" s="7">
        <v>116.1626061</v>
      </c>
      <c r="FC162" s="7">
        <v>116.8919278</v>
      </c>
      <c r="FD162" s="7">
        <v>117.82899999999999</v>
      </c>
      <c r="FE162" s="7">
        <v>117.834</v>
      </c>
      <c r="FF162" s="1"/>
      <c r="FG162" s="7">
        <v>100</v>
      </c>
      <c r="FH162" s="7">
        <v>100</v>
      </c>
      <c r="FI162" s="7">
        <v>100</v>
      </c>
      <c r="FJ162" s="7">
        <v>100</v>
      </c>
      <c r="FK162" s="7">
        <v>100</v>
      </c>
      <c r="FL162" s="7">
        <v>100</v>
      </c>
      <c r="FM162" s="7">
        <v>100</v>
      </c>
      <c r="FN162" s="7">
        <v>100</v>
      </c>
      <c r="FO162" s="7">
        <v>100</v>
      </c>
      <c r="FP162" s="7">
        <v>100</v>
      </c>
      <c r="FQ162" s="7">
        <v>100</v>
      </c>
      <c r="FR162" s="7">
        <v>100</v>
      </c>
      <c r="FS162" s="7">
        <v>100</v>
      </c>
      <c r="FT162" s="7">
        <v>100</v>
      </c>
      <c r="FU162" s="7">
        <v>100</v>
      </c>
      <c r="FV162" s="7">
        <v>100</v>
      </c>
      <c r="FW162" s="7">
        <v>100</v>
      </c>
      <c r="FX162" s="7">
        <v>100</v>
      </c>
      <c r="FY162" s="7">
        <v>100</v>
      </c>
      <c r="FZ162" s="7">
        <v>99</v>
      </c>
      <c r="GA162" s="7">
        <v>99</v>
      </c>
      <c r="GB162" s="7">
        <v>97</v>
      </c>
      <c r="GC162" s="7">
        <v>65</v>
      </c>
      <c r="GD162" s="7">
        <v>43</v>
      </c>
      <c r="GE162" s="1"/>
      <c r="GF162" s="7">
        <v>5201746.18</v>
      </c>
      <c r="GG162" s="7">
        <v>5081548.3099999996</v>
      </c>
      <c r="GH162" s="7">
        <v>4817357.2699999996</v>
      </c>
      <c r="GI162" s="7">
        <v>4706510.8099999996</v>
      </c>
      <c r="GJ162" s="7">
        <v>4548166.12</v>
      </c>
      <c r="GK162" s="7">
        <v>4357482.5999999996</v>
      </c>
      <c r="GL162" s="7">
        <v>4077067.79</v>
      </c>
      <c r="GM162" s="7">
        <v>3785394.06</v>
      </c>
      <c r="GN162" s="7">
        <v>3378488.12</v>
      </c>
      <c r="GO162" s="7">
        <v>2989560.9</v>
      </c>
      <c r="GP162" s="7">
        <v>2461867.69</v>
      </c>
      <c r="GQ162" s="7">
        <v>2045689.26</v>
      </c>
      <c r="GR162" s="7">
        <v>1536209.6</v>
      </c>
      <c r="GS162" s="7">
        <v>1175045.95</v>
      </c>
      <c r="GT162" s="7">
        <v>748230.31</v>
      </c>
      <c r="GU162" s="7">
        <v>512676.08</v>
      </c>
      <c r="GV162" s="7">
        <v>279641.07</v>
      </c>
      <c r="GW162" s="7">
        <v>165362.47</v>
      </c>
      <c r="GX162" s="7">
        <v>61643.41</v>
      </c>
      <c r="GY162" s="7">
        <v>28177.242419999999</v>
      </c>
      <c r="GZ162" s="7">
        <v>7270.2626259999997</v>
      </c>
      <c r="HA162" s="7">
        <v>2024.5979380000001</v>
      </c>
      <c r="HB162" s="7">
        <v>14.523076919999999</v>
      </c>
      <c r="HC162" s="7">
        <v>7.8139534900000003</v>
      </c>
      <c r="HD162" s="1"/>
      <c r="HE162" s="7">
        <v>0</v>
      </c>
      <c r="HF162" s="7">
        <v>0</v>
      </c>
      <c r="HG162" s="7">
        <v>0</v>
      </c>
      <c r="HH162" s="7">
        <v>0</v>
      </c>
      <c r="HI162" s="7">
        <v>0</v>
      </c>
      <c r="HJ162" s="7">
        <v>0</v>
      </c>
      <c r="HK162" s="7">
        <v>0</v>
      </c>
      <c r="HL162" s="7">
        <v>0</v>
      </c>
      <c r="HM162" s="7">
        <v>0</v>
      </c>
      <c r="HN162" s="7">
        <v>0</v>
      </c>
      <c r="HO162" s="7">
        <v>0</v>
      </c>
      <c r="HP162" s="7">
        <v>0</v>
      </c>
      <c r="HQ162" s="7">
        <v>0</v>
      </c>
      <c r="HR162" s="1"/>
      <c r="HS162" s="4" t="s">
        <v>62</v>
      </c>
      <c r="HT162" s="7">
        <v>89.182883829999994</v>
      </c>
      <c r="HU162" s="7">
        <v>8060.8040060000003</v>
      </c>
      <c r="HV162" s="1"/>
      <c r="HW162" s="7">
        <v>7.0793222</v>
      </c>
      <c r="HX162" s="7">
        <v>249.4700684</v>
      </c>
      <c r="HY162" s="7">
        <v>7.2919695600000001</v>
      </c>
      <c r="HZ162" s="7">
        <v>270.32752260000001</v>
      </c>
      <c r="IA162" s="7">
        <v>7.3950942099999999</v>
      </c>
      <c r="IB162" s="7">
        <v>294.91125970000002</v>
      </c>
      <c r="IC162" s="7">
        <v>7.5810148000000002</v>
      </c>
      <c r="ID162" s="7">
        <v>342.26631270000001</v>
      </c>
      <c r="IE162" s="7">
        <v>7.8876422399999999</v>
      </c>
      <c r="IF162" s="7">
        <v>419.96880160000001</v>
      </c>
      <c r="IG162" s="7">
        <v>8.34434377</v>
      </c>
      <c r="IH162" s="7">
        <v>522.63028589999999</v>
      </c>
      <c r="II162" s="7">
        <v>9.0157650500000006</v>
      </c>
      <c r="IJ162" s="7">
        <v>665.3493105</v>
      </c>
      <c r="IK162" s="7">
        <v>9.9547454799999997</v>
      </c>
      <c r="IL162" s="7">
        <v>832.01313029999994</v>
      </c>
      <c r="IM162" s="7">
        <v>11.269448260000001</v>
      </c>
      <c r="IN162" s="7">
        <v>975.44205409999995</v>
      </c>
      <c r="IO162" s="7">
        <v>0</v>
      </c>
      <c r="IP162" s="7">
        <v>0</v>
      </c>
      <c r="IS162" s="3">
        <f t="shared" si="351"/>
        <v>1.9998111667355371E-2</v>
      </c>
      <c r="IT162">
        <f t="shared" si="352"/>
        <v>4840000</v>
      </c>
      <c r="IV162" s="3">
        <f t="shared" si="358"/>
        <v>9.7672169487102532E-3</v>
      </c>
      <c r="IW162" s="3">
        <f t="shared" si="359"/>
        <v>3.0229006386000491E-2</v>
      </c>
      <c r="IY162" s="3">
        <f t="shared" si="333"/>
        <v>1</v>
      </c>
      <c r="IZ162" s="3">
        <f t="shared" si="333"/>
        <v>1</v>
      </c>
      <c r="JA162" s="3">
        <f t="shared" si="333"/>
        <v>1</v>
      </c>
      <c r="JB162" s="3">
        <f t="shared" si="333"/>
        <v>1</v>
      </c>
      <c r="JC162" s="3">
        <f t="shared" si="333"/>
        <v>1</v>
      </c>
      <c r="JD162" s="3">
        <f t="shared" si="333"/>
        <v>1</v>
      </c>
      <c r="JE162" s="3">
        <f t="shared" si="333"/>
        <v>1</v>
      </c>
      <c r="JF162" s="3">
        <f t="shared" si="333"/>
        <v>1</v>
      </c>
      <c r="JG162" s="3">
        <f t="shared" si="333"/>
        <v>1</v>
      </c>
      <c r="JH162" s="3">
        <f t="shared" si="334"/>
        <v>1</v>
      </c>
      <c r="JI162" s="3">
        <f t="shared" si="334"/>
        <v>1</v>
      </c>
      <c r="JJ162" s="3">
        <f t="shared" si="334"/>
        <v>1</v>
      </c>
      <c r="JK162" s="3">
        <f t="shared" si="334"/>
        <v>1</v>
      </c>
      <c r="JL162" s="3">
        <f t="shared" si="334"/>
        <v>1</v>
      </c>
      <c r="JM162" s="3">
        <f t="shared" si="334"/>
        <v>1</v>
      </c>
      <c r="JN162" s="3">
        <f t="shared" si="334"/>
        <v>1</v>
      </c>
      <c r="JO162" s="3">
        <f t="shared" si="334"/>
        <v>1</v>
      </c>
      <c r="JP162" s="3">
        <f t="shared" si="334"/>
        <v>1</v>
      </c>
      <c r="JQ162" s="3">
        <f t="shared" si="334"/>
        <v>1</v>
      </c>
      <c r="JR162" s="3">
        <f t="shared" si="334"/>
        <v>0.99</v>
      </c>
      <c r="JS162" s="3">
        <f t="shared" si="334"/>
        <v>0.99</v>
      </c>
      <c r="JT162" s="3">
        <f t="shared" si="334"/>
        <v>0.97</v>
      </c>
      <c r="JU162" s="3">
        <f t="shared" si="334"/>
        <v>0.65</v>
      </c>
      <c r="JV162" s="3">
        <f t="shared" si="334"/>
        <v>0.43</v>
      </c>
      <c r="JW162" s="14">
        <f t="shared" si="353"/>
        <v>1.3136844302214226</v>
      </c>
      <c r="JX162" s="1">
        <f t="shared" si="335"/>
        <v>89.182883829999994</v>
      </c>
      <c r="JY162" s="1">
        <f t="shared" si="336"/>
        <v>107.21723776472572</v>
      </c>
      <c r="JZ162" s="11">
        <f t="shared" si="354"/>
        <v>86.407857544500402</v>
      </c>
      <c r="KA162" s="11">
        <f t="shared" si="355"/>
        <v>91.957910115499587</v>
      </c>
      <c r="KB162" s="3">
        <f t="shared" si="356"/>
        <v>1.2343979649214343</v>
      </c>
      <c r="KC162" s="3">
        <f t="shared" si="337"/>
        <v>1.2740411975714285</v>
      </c>
      <c r="KD162" s="3">
        <v>14</v>
      </c>
      <c r="KE162" s="3">
        <f t="shared" si="357"/>
        <v>371553.29857142858</v>
      </c>
      <c r="KF162" s="3">
        <f t="shared" si="338"/>
        <v>362967.7364285714</v>
      </c>
      <c r="KG162" s="3">
        <f t="shared" si="338"/>
        <v>344096.94785714283</v>
      </c>
      <c r="KH162" s="3">
        <f t="shared" si="338"/>
        <v>336179.34357142856</v>
      </c>
      <c r="KI162" s="3">
        <f t="shared" si="338"/>
        <v>324869.0085714286</v>
      </c>
      <c r="KJ162" s="3">
        <f t="shared" si="338"/>
        <v>311248.75714285712</v>
      </c>
      <c r="KK162" s="3">
        <f t="shared" si="338"/>
        <v>291219.12785714288</v>
      </c>
      <c r="KL162" s="3">
        <f t="shared" si="338"/>
        <v>270385.28999999998</v>
      </c>
      <c r="KM162" s="3">
        <f t="shared" si="338"/>
        <v>241320.58000000002</v>
      </c>
      <c r="KN162" s="3">
        <f t="shared" si="338"/>
        <v>213540.06428571427</v>
      </c>
      <c r="KO162" s="3">
        <f t="shared" si="338"/>
        <v>175847.69214285715</v>
      </c>
      <c r="KP162" s="3">
        <f t="shared" si="338"/>
        <v>146120.66142857142</v>
      </c>
      <c r="KQ162" s="3">
        <f t="shared" si="338"/>
        <v>109729.25714285715</v>
      </c>
      <c r="KR162" s="3">
        <f t="shared" si="338"/>
        <v>83931.853571428568</v>
      </c>
      <c r="KS162" s="3">
        <f t="shared" si="338"/>
        <v>53445.022142857146</v>
      </c>
      <c r="KT162" s="3">
        <f t="shared" si="338"/>
        <v>36619.72</v>
      </c>
      <c r="KU162" s="3">
        <f t="shared" si="338"/>
        <v>19974.362142857142</v>
      </c>
      <c r="KV162" s="3">
        <f t="shared" si="339"/>
        <v>11811.605</v>
      </c>
      <c r="KW162" s="3">
        <f t="shared" si="339"/>
        <v>4403.1007142857143</v>
      </c>
      <c r="KX162" s="3">
        <f t="shared" si="339"/>
        <v>2012.6601728571427</v>
      </c>
      <c r="KY162" s="3">
        <f t="shared" si="339"/>
        <v>519.30447328571427</v>
      </c>
      <c r="KZ162" s="3">
        <f t="shared" si="339"/>
        <v>144.61413842857144</v>
      </c>
      <c r="LA162" s="3">
        <f t="shared" si="339"/>
        <v>1.037362637142857</v>
      </c>
      <c r="LB162" s="3">
        <f t="shared" si="339"/>
        <v>0.55813953500000002</v>
      </c>
    </row>
    <row r="163" spans="1:314">
      <c r="A163" s="7">
        <v>75</v>
      </c>
      <c r="B163" s="7">
        <v>748553.46</v>
      </c>
      <c r="C163" s="7">
        <v>560359318511</v>
      </c>
      <c r="D163" s="11">
        <f t="shared" si="340"/>
        <v>27036033.028442383</v>
      </c>
      <c r="E163" s="11">
        <f t="shared" si="341"/>
        <v>0.99807128000000001</v>
      </c>
      <c r="F163" s="11">
        <f t="shared" si="342"/>
        <v>747159.96222955512</v>
      </c>
      <c r="G163" s="11">
        <f t="shared" si="343"/>
        <v>749946.9577704448</v>
      </c>
      <c r="H163" s="11">
        <f t="shared" si="344"/>
        <v>0.99621328297274014</v>
      </c>
      <c r="I163" s="11">
        <f t="shared" si="345"/>
        <v>0.99992927702725976</v>
      </c>
      <c r="J163" s="1"/>
      <c r="K163" s="7">
        <v>10000</v>
      </c>
      <c r="L163" s="7">
        <v>100000000</v>
      </c>
      <c r="M163" s="1"/>
      <c r="N163" s="7">
        <v>258213.81</v>
      </c>
      <c r="O163" s="7">
        <v>750328.93</v>
      </c>
      <c r="P163" s="7">
        <v>380.14</v>
      </c>
      <c r="Q163" s="7">
        <v>3621080.34</v>
      </c>
      <c r="R163" s="11">
        <f t="shared" si="328"/>
        <v>3476573.9203999997</v>
      </c>
      <c r="S163" s="11">
        <f t="shared" si="346"/>
        <v>-119.56135607061304</v>
      </c>
      <c r="T163" s="11">
        <f t="shared" si="347"/>
        <v>879.84135607061307</v>
      </c>
      <c r="U163" s="1"/>
      <c r="V163" s="1"/>
      <c r="W163" s="5">
        <v>0.04</v>
      </c>
      <c r="X163" s="5">
        <f t="shared" si="329"/>
        <v>3.9999999999999998E-6</v>
      </c>
      <c r="Y163" s="5">
        <f t="shared" si="330"/>
        <v>0.20184346666666667</v>
      </c>
      <c r="Z163" s="5">
        <v>27530.21</v>
      </c>
      <c r="AA163" s="5">
        <v>18996515574</v>
      </c>
      <c r="AB163" s="1"/>
      <c r="AC163" s="5">
        <v>151382.6</v>
      </c>
      <c r="AD163" s="1"/>
      <c r="AE163" s="1"/>
      <c r="AF163" s="5">
        <v>10.274563329999999</v>
      </c>
      <c r="AG163" s="12">
        <v>1.0081018518518518E-3</v>
      </c>
      <c r="AH163" s="5">
        <v>1</v>
      </c>
      <c r="AI163" s="5">
        <v>1</v>
      </c>
      <c r="AJ163" s="5">
        <v>1.04</v>
      </c>
      <c r="AK163" s="5">
        <v>1.1200000000000001</v>
      </c>
      <c r="AL163" s="5">
        <v>1.23</v>
      </c>
      <c r="AM163" s="5">
        <v>1.79</v>
      </c>
      <c r="AN163" s="5">
        <v>1.34</v>
      </c>
      <c r="AO163" s="5">
        <v>2.1800000000000002</v>
      </c>
      <c r="AP163" s="5">
        <v>1.52</v>
      </c>
      <c r="AQ163" s="5">
        <v>2.8</v>
      </c>
      <c r="AR163" s="5">
        <v>1.67</v>
      </c>
      <c r="AS163" s="5">
        <v>3.57</v>
      </c>
      <c r="AT163" s="5">
        <v>1.9</v>
      </c>
      <c r="AU163" s="5">
        <v>4.5199999999999996</v>
      </c>
      <c r="AV163" s="5">
        <v>2.13</v>
      </c>
      <c r="AW163" s="5">
        <v>5.91</v>
      </c>
      <c r="AX163" s="5">
        <v>2.65</v>
      </c>
      <c r="AY163" s="5">
        <v>9.6300000000000008</v>
      </c>
      <c r="AZ163" s="5">
        <v>3.15</v>
      </c>
      <c r="BA163" s="5">
        <v>13.89</v>
      </c>
      <c r="BB163" s="5">
        <v>4.1500000000000004</v>
      </c>
      <c r="BC163" s="5">
        <v>24.39</v>
      </c>
      <c r="BD163" s="5">
        <v>5.55</v>
      </c>
      <c r="BE163" s="5">
        <v>42.69</v>
      </c>
      <c r="BF163" s="5">
        <v>7.29</v>
      </c>
      <c r="BG163" s="5">
        <v>81.23</v>
      </c>
      <c r="BH163" s="5">
        <v>9.08</v>
      </c>
      <c r="BI163" s="5">
        <v>122.12</v>
      </c>
      <c r="BJ163" s="5">
        <v>13.32</v>
      </c>
      <c r="BK163" s="5">
        <v>263.64</v>
      </c>
      <c r="BL163" s="5">
        <v>17.149999999999999</v>
      </c>
      <c r="BM163" s="7">
        <v>427.99</v>
      </c>
      <c r="BN163" s="7">
        <v>22.61</v>
      </c>
      <c r="BO163" s="7">
        <v>715.71</v>
      </c>
      <c r="BP163" s="7">
        <v>29.78</v>
      </c>
      <c r="BQ163" s="7">
        <v>1288.18</v>
      </c>
      <c r="BR163" s="7">
        <v>51.26</v>
      </c>
      <c r="BS163" s="7">
        <v>3616.58</v>
      </c>
      <c r="BT163" s="7">
        <v>71.55</v>
      </c>
      <c r="BU163" s="7">
        <v>7141.43</v>
      </c>
      <c r="BV163" s="7">
        <v>118.28</v>
      </c>
      <c r="BW163" s="7">
        <v>17879.080000000002</v>
      </c>
      <c r="BX163" s="7">
        <v>181.68686869999999</v>
      </c>
      <c r="BY163" s="7">
        <v>39610.919190000001</v>
      </c>
      <c r="BZ163" s="7">
        <v>913.015625</v>
      </c>
      <c r="CA163" s="7">
        <v>2160599.5780000002</v>
      </c>
      <c r="CB163" s="7">
        <v>1112.4489799999999</v>
      </c>
      <c r="CC163" s="7">
        <v>2790855.9589999998</v>
      </c>
      <c r="CD163" s="1"/>
      <c r="CE163" s="1"/>
      <c r="CF163" s="1"/>
      <c r="CG163" s="1"/>
      <c r="CH163" s="7">
        <v>2.16</v>
      </c>
      <c r="CI163" s="7">
        <v>7.36</v>
      </c>
      <c r="CJ163" s="7">
        <v>22.89</v>
      </c>
      <c r="CK163" s="7">
        <v>929.99</v>
      </c>
      <c r="CL163" s="7">
        <v>45.53</v>
      </c>
      <c r="CM163" s="7">
        <v>3878.19</v>
      </c>
      <c r="CN163" s="7">
        <v>54.49</v>
      </c>
      <c r="CO163" s="7">
        <v>5137.71</v>
      </c>
      <c r="CP163" s="7">
        <v>68.400000000000006</v>
      </c>
      <c r="CQ163" s="7">
        <v>7571.94</v>
      </c>
      <c r="CR163" s="7">
        <v>81.650000000000006</v>
      </c>
      <c r="CS163" s="7">
        <v>10962.19</v>
      </c>
      <c r="CT163" s="7">
        <v>100.94</v>
      </c>
      <c r="CU163" s="7">
        <v>15267.96</v>
      </c>
      <c r="CV163" s="7">
        <v>119.33</v>
      </c>
      <c r="CW163" s="7">
        <v>22104.23</v>
      </c>
      <c r="CX163" s="7">
        <v>160.53</v>
      </c>
      <c r="CY163" s="7">
        <v>40693.49</v>
      </c>
      <c r="CZ163" s="7">
        <v>198.82</v>
      </c>
      <c r="DA163" s="7">
        <v>61765.38</v>
      </c>
      <c r="DB163" s="7">
        <v>275.06</v>
      </c>
      <c r="DC163" s="7">
        <v>115810.62</v>
      </c>
      <c r="DD163" s="7">
        <v>378.7</v>
      </c>
      <c r="DE163" s="7">
        <v>211123.96</v>
      </c>
      <c r="DF163" s="7">
        <v>510.57</v>
      </c>
      <c r="DG163" s="7">
        <v>421040.37</v>
      </c>
      <c r="DH163" s="7">
        <v>644.84</v>
      </c>
      <c r="DI163" s="7">
        <v>639102.42000000004</v>
      </c>
      <c r="DJ163" s="7">
        <v>959.96</v>
      </c>
      <c r="DK163" s="7">
        <v>1403344.92</v>
      </c>
      <c r="DL163" s="7">
        <v>1245.1400000000001</v>
      </c>
      <c r="DM163" s="7">
        <v>2299732.58</v>
      </c>
      <c r="DN163" s="7">
        <v>1656.97</v>
      </c>
      <c r="DO163" s="7">
        <v>3896122.53</v>
      </c>
      <c r="DP163" s="7">
        <v>2194.2600000000002</v>
      </c>
      <c r="DQ163" s="7">
        <v>7074116.9000000004</v>
      </c>
      <c r="DR163" s="7">
        <v>3806.15</v>
      </c>
      <c r="DS163" s="7">
        <v>20061545.789999999</v>
      </c>
      <c r="DT163" s="7">
        <v>5325.52</v>
      </c>
      <c r="DU163" s="7">
        <v>39731965.420000002</v>
      </c>
      <c r="DV163" s="7">
        <v>8833.66</v>
      </c>
      <c r="DW163" s="7">
        <v>99910002.340000004</v>
      </c>
      <c r="DX163" s="7">
        <v>13588.373740000001</v>
      </c>
      <c r="DY163" s="7">
        <v>221741773.5</v>
      </c>
      <c r="DZ163" s="7">
        <v>68440.484379999994</v>
      </c>
      <c r="EA163" s="7">
        <v>12147945736</v>
      </c>
      <c r="EB163" s="7">
        <v>83396.122449999995</v>
      </c>
      <c r="EC163" s="7">
        <v>15692064300</v>
      </c>
      <c r="ED163" s="11">
        <f t="shared" si="348"/>
        <v>8737151060.3046074</v>
      </c>
      <c r="EE163" s="11">
        <f t="shared" si="349"/>
        <v>47609.420503112757</v>
      </c>
      <c r="EF163" s="11">
        <f t="shared" si="350"/>
        <v>119182.82439688724</v>
      </c>
      <c r="EG163" s="1"/>
      <c r="EH163" s="7">
        <v>71.77176</v>
      </c>
      <c r="EI163" s="7">
        <v>92.564949999999996</v>
      </c>
      <c r="EJ163" s="7">
        <v>97.030879999999996</v>
      </c>
      <c r="EK163" s="7">
        <v>98.179519999999997</v>
      </c>
      <c r="EL163" s="7">
        <v>99.123220000000003</v>
      </c>
      <c r="EM163" s="7">
        <v>100.02428999999999</v>
      </c>
      <c r="EN163" s="7">
        <v>100.93805999999999</v>
      </c>
      <c r="EO163" s="7">
        <v>101.85638</v>
      </c>
      <c r="EP163" s="7">
        <v>103.2761</v>
      </c>
      <c r="EQ163" s="7">
        <v>104.08345</v>
      </c>
      <c r="ER163" s="7">
        <v>105.28326</v>
      </c>
      <c r="ES163" s="7">
        <v>106.29159</v>
      </c>
      <c r="ET163" s="7">
        <v>107.62846999999999</v>
      </c>
      <c r="EU163" s="7">
        <v>108.59886</v>
      </c>
      <c r="EV163" s="7">
        <v>109.98706</v>
      </c>
      <c r="EW163" s="7">
        <v>111.2208</v>
      </c>
      <c r="EX163" s="7">
        <v>112.06334</v>
      </c>
      <c r="EY163" s="7">
        <v>112.82146</v>
      </c>
      <c r="EZ163" s="7">
        <v>114.07416000000001</v>
      </c>
      <c r="FA163" s="7">
        <v>114.95703</v>
      </c>
      <c r="FB163" s="7">
        <v>116.03223</v>
      </c>
      <c r="FC163" s="7">
        <v>116.908495</v>
      </c>
      <c r="FD163" s="7">
        <v>117.8294688</v>
      </c>
      <c r="FE163" s="7">
        <v>117.834</v>
      </c>
      <c r="FF163" s="1"/>
      <c r="FG163" s="7">
        <v>100</v>
      </c>
      <c r="FH163" s="7">
        <v>100</v>
      </c>
      <c r="FI163" s="7">
        <v>100</v>
      </c>
      <c r="FJ163" s="7">
        <v>100</v>
      </c>
      <c r="FK163" s="7">
        <v>100</v>
      </c>
      <c r="FL163" s="7">
        <v>100</v>
      </c>
      <c r="FM163" s="7">
        <v>100</v>
      </c>
      <c r="FN163" s="7">
        <v>100</v>
      </c>
      <c r="FO163" s="7">
        <v>100</v>
      </c>
      <c r="FP163" s="7">
        <v>100</v>
      </c>
      <c r="FQ163" s="7">
        <v>100</v>
      </c>
      <c r="FR163" s="7">
        <v>100</v>
      </c>
      <c r="FS163" s="7">
        <v>100</v>
      </c>
      <c r="FT163" s="7">
        <v>100</v>
      </c>
      <c r="FU163" s="7">
        <v>100</v>
      </c>
      <c r="FV163" s="7">
        <v>100</v>
      </c>
      <c r="FW163" s="7">
        <v>100</v>
      </c>
      <c r="FX163" s="7">
        <v>100</v>
      </c>
      <c r="FY163" s="7">
        <v>100</v>
      </c>
      <c r="FZ163" s="7">
        <v>100</v>
      </c>
      <c r="GA163" s="7">
        <v>100</v>
      </c>
      <c r="GB163" s="7">
        <v>99</v>
      </c>
      <c r="GC163" s="7">
        <v>64</v>
      </c>
      <c r="GD163" s="7">
        <v>49</v>
      </c>
      <c r="GE163" s="1"/>
      <c r="GF163" s="7">
        <v>748097.85</v>
      </c>
      <c r="GG163" s="7">
        <v>742722.02</v>
      </c>
      <c r="GH163" s="7">
        <v>731328.89</v>
      </c>
      <c r="GI163" s="7">
        <v>723452.16</v>
      </c>
      <c r="GJ163" s="7">
        <v>710010.2</v>
      </c>
      <c r="GK163" s="7">
        <v>690433.67</v>
      </c>
      <c r="GL163" s="7">
        <v>657729.78</v>
      </c>
      <c r="GM163" s="7">
        <v>619505.42000000004</v>
      </c>
      <c r="GN163" s="7">
        <v>562823.51</v>
      </c>
      <c r="GO163" s="7">
        <v>504080.67</v>
      </c>
      <c r="GP163" s="7">
        <v>421152.06</v>
      </c>
      <c r="GQ163" s="7">
        <v>352994.93</v>
      </c>
      <c r="GR163" s="7">
        <v>268614.49</v>
      </c>
      <c r="GS163" s="7">
        <v>206693.21</v>
      </c>
      <c r="GT163" s="7">
        <v>132828.98000000001</v>
      </c>
      <c r="GU163" s="7">
        <v>91476.88</v>
      </c>
      <c r="GV163" s="7">
        <v>50420.33</v>
      </c>
      <c r="GW163" s="7">
        <v>29980.49</v>
      </c>
      <c r="GX163" s="7">
        <v>11295.06</v>
      </c>
      <c r="GY163" s="7">
        <v>5146.76</v>
      </c>
      <c r="GZ163" s="7">
        <v>1325.36</v>
      </c>
      <c r="HA163" s="7">
        <v>362.72727270000001</v>
      </c>
      <c r="HB163" s="7">
        <v>2.8125</v>
      </c>
      <c r="HC163" s="7">
        <v>1.3877550999999999</v>
      </c>
      <c r="HD163" s="1"/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1"/>
      <c r="HS163" s="4" t="s">
        <v>42</v>
      </c>
      <c r="HT163" s="7">
        <v>89.597866229999994</v>
      </c>
      <c r="HU163" s="7">
        <v>8132.3755789999996</v>
      </c>
      <c r="HV163" s="1"/>
      <c r="HW163" s="7">
        <v>7.30375292</v>
      </c>
      <c r="HX163" s="7">
        <v>53.345721140000002</v>
      </c>
      <c r="HY163" s="7">
        <v>7.5079243699999996</v>
      </c>
      <c r="HZ163" s="7">
        <v>56.370435270000002</v>
      </c>
      <c r="IA163" s="7">
        <v>7.6104015599999997</v>
      </c>
      <c r="IB163" s="7">
        <v>57.923840859999999</v>
      </c>
      <c r="IC163" s="7">
        <v>7.7623946100000003</v>
      </c>
      <c r="ID163" s="7">
        <v>60.28285322</v>
      </c>
      <c r="IE163" s="7">
        <v>8.0557636600000002</v>
      </c>
      <c r="IF163" s="7">
        <v>64.991369140000003</v>
      </c>
      <c r="IG163" s="7">
        <v>8.4594195699999997</v>
      </c>
      <c r="IH163" s="7">
        <v>71.852299529999996</v>
      </c>
      <c r="II163" s="7">
        <v>9.1139530299999993</v>
      </c>
      <c r="IJ163" s="7">
        <v>84.056156549999997</v>
      </c>
      <c r="IK163" s="7">
        <v>10.038581280000001</v>
      </c>
      <c r="IL163" s="7">
        <v>104.5398531</v>
      </c>
      <c r="IM163" s="7">
        <v>11.212835999999999</v>
      </c>
      <c r="IN163" s="7">
        <v>135.99879290000001</v>
      </c>
      <c r="IO163" s="7">
        <v>0</v>
      </c>
      <c r="IP163" s="7">
        <v>0</v>
      </c>
      <c r="IS163" s="3">
        <f t="shared" si="351"/>
        <v>1.7230603811983471E-2</v>
      </c>
      <c r="IT163">
        <f t="shared" si="352"/>
        <v>4840000</v>
      </c>
      <c r="IV163" s="3">
        <f t="shared" si="358"/>
        <v>9.8366571287423054E-3</v>
      </c>
      <c r="IW163" s="3">
        <f t="shared" si="359"/>
        <v>2.4624550495224638E-2</v>
      </c>
      <c r="IY163" s="3">
        <f t="shared" si="333"/>
        <v>1</v>
      </c>
      <c r="IZ163" s="3">
        <f t="shared" si="333"/>
        <v>1</v>
      </c>
      <c r="JA163" s="3">
        <f t="shared" si="333"/>
        <v>1</v>
      </c>
      <c r="JB163" s="3">
        <f t="shared" si="333"/>
        <v>1</v>
      </c>
      <c r="JC163" s="3">
        <f t="shared" si="333"/>
        <v>1</v>
      </c>
      <c r="JD163" s="3">
        <f t="shared" si="333"/>
        <v>1</v>
      </c>
      <c r="JE163" s="3">
        <f t="shared" si="333"/>
        <v>1</v>
      </c>
      <c r="JF163" s="3">
        <f t="shared" si="333"/>
        <v>1</v>
      </c>
      <c r="JG163" s="3">
        <f t="shared" si="333"/>
        <v>1</v>
      </c>
      <c r="JH163" s="3">
        <f t="shared" si="334"/>
        <v>1</v>
      </c>
      <c r="JI163" s="3">
        <f t="shared" si="334"/>
        <v>1</v>
      </c>
      <c r="JJ163" s="3">
        <f t="shared" si="334"/>
        <v>1</v>
      </c>
      <c r="JK163" s="3">
        <f t="shared" si="334"/>
        <v>1</v>
      </c>
      <c r="JL163" s="3">
        <f t="shared" si="334"/>
        <v>1</v>
      </c>
      <c r="JM163" s="3">
        <f t="shared" si="334"/>
        <v>1</v>
      </c>
      <c r="JN163" s="3">
        <f t="shared" si="334"/>
        <v>1</v>
      </c>
      <c r="JO163" s="3">
        <f t="shared" si="334"/>
        <v>1</v>
      </c>
      <c r="JP163" s="3">
        <f t="shared" si="334"/>
        <v>1</v>
      </c>
      <c r="JQ163" s="3">
        <f t="shared" si="334"/>
        <v>1</v>
      </c>
      <c r="JR163" s="3">
        <f t="shared" si="334"/>
        <v>1</v>
      </c>
      <c r="JS163" s="3">
        <f t="shared" si="334"/>
        <v>1</v>
      </c>
      <c r="JT163" s="3">
        <f t="shared" si="334"/>
        <v>0.99</v>
      </c>
      <c r="JU163" s="3">
        <f t="shared" si="334"/>
        <v>0.64</v>
      </c>
      <c r="JV163" s="3">
        <f t="shared" si="334"/>
        <v>0.49</v>
      </c>
      <c r="JW163" s="14">
        <f t="shared" si="353"/>
        <v>1.2311838174442538</v>
      </c>
      <c r="JX163" s="1">
        <f t="shared" si="335"/>
        <v>89.597866229999994</v>
      </c>
      <c r="JY163" s="1">
        <f t="shared" si="336"/>
        <v>104.59794603102637</v>
      </c>
      <c r="JZ163" s="11">
        <f t="shared" si="354"/>
        <v>86.856946151680958</v>
      </c>
      <c r="KA163" s="11">
        <f t="shared" si="355"/>
        <v>92.33878630831903</v>
      </c>
      <c r="KB163" s="3">
        <f t="shared" si="356"/>
        <v>1.158092615355746</v>
      </c>
      <c r="KC163" s="3">
        <f t="shared" si="337"/>
        <v>1.1946382164</v>
      </c>
      <c r="KD163" s="3">
        <v>15</v>
      </c>
      <c r="KE163" s="3">
        <f t="shared" si="357"/>
        <v>49873.189999999995</v>
      </c>
      <c r="KF163" s="3">
        <f t="shared" si="338"/>
        <v>49514.801333333337</v>
      </c>
      <c r="KG163" s="3">
        <f t="shared" si="338"/>
        <v>48755.259333333335</v>
      </c>
      <c r="KH163" s="3">
        <f t="shared" si="338"/>
        <v>48230.144</v>
      </c>
      <c r="KI163" s="3">
        <f t="shared" si="338"/>
        <v>47334.013333333329</v>
      </c>
      <c r="KJ163" s="3">
        <f t="shared" si="338"/>
        <v>46028.911333333337</v>
      </c>
      <c r="KK163" s="3">
        <f t="shared" si="338"/>
        <v>43848.652000000002</v>
      </c>
      <c r="KL163" s="3">
        <f t="shared" si="338"/>
        <v>41300.361333333334</v>
      </c>
      <c r="KM163" s="3">
        <f t="shared" si="338"/>
        <v>37521.567333333332</v>
      </c>
      <c r="KN163" s="3">
        <f t="shared" si="338"/>
        <v>33605.377999999997</v>
      </c>
      <c r="KO163" s="3">
        <f t="shared" si="338"/>
        <v>28076.804</v>
      </c>
      <c r="KP163" s="3">
        <f t="shared" si="338"/>
        <v>23532.995333333332</v>
      </c>
      <c r="KQ163" s="3">
        <f t="shared" si="338"/>
        <v>17907.632666666665</v>
      </c>
      <c r="KR163" s="3">
        <f t="shared" si="338"/>
        <v>13779.547333333332</v>
      </c>
      <c r="KS163" s="3">
        <f t="shared" si="338"/>
        <v>8855.2653333333346</v>
      </c>
      <c r="KT163" s="3">
        <f t="shared" si="338"/>
        <v>6098.4586666666673</v>
      </c>
      <c r="KU163" s="3">
        <f t="shared" si="338"/>
        <v>3361.3553333333334</v>
      </c>
      <c r="KV163" s="3">
        <f t="shared" si="339"/>
        <v>1998.6993333333335</v>
      </c>
      <c r="KW163" s="3">
        <f t="shared" si="339"/>
        <v>753.00400000000002</v>
      </c>
      <c r="KX163" s="3">
        <f t="shared" si="339"/>
        <v>343.11733333333336</v>
      </c>
      <c r="KY163" s="3">
        <f t="shared" si="339"/>
        <v>88.35733333333333</v>
      </c>
      <c r="KZ163" s="3">
        <f t="shared" si="339"/>
        <v>24.18181818</v>
      </c>
      <c r="LA163" s="3">
        <f t="shared" si="339"/>
        <v>0.1875</v>
      </c>
      <c r="LB163" s="3">
        <f t="shared" si="339"/>
        <v>9.2517006666666665E-2</v>
      </c>
    </row>
    <row r="164" spans="1:314">
      <c r="A164" s="7">
        <v>80</v>
      </c>
      <c r="B164" s="7">
        <v>798783.64</v>
      </c>
      <c r="C164" s="7">
        <v>638069260268</v>
      </c>
      <c r="D164" s="11">
        <f t="shared" si="340"/>
        <v>13956736.350341797</v>
      </c>
      <c r="E164" s="11">
        <f t="shared" si="341"/>
        <v>0.99847954999999999</v>
      </c>
      <c r="F164" s="11">
        <f t="shared" si="342"/>
        <v>797782.42642057408</v>
      </c>
      <c r="G164" s="11">
        <f t="shared" si="343"/>
        <v>799784.85357942595</v>
      </c>
      <c r="H164" s="11">
        <f t="shared" si="344"/>
        <v>0.99722803302571761</v>
      </c>
      <c r="I164" s="11">
        <f t="shared" si="345"/>
        <v>0.99973106697428249</v>
      </c>
      <c r="J164" s="1"/>
      <c r="K164" s="7">
        <v>10000</v>
      </c>
      <c r="L164" s="7">
        <v>100000000</v>
      </c>
      <c r="M164" s="1"/>
      <c r="N164" s="7">
        <v>262372.19</v>
      </c>
      <c r="O164" s="7">
        <v>732749.95</v>
      </c>
      <c r="P164" s="7">
        <v>99.58</v>
      </c>
      <c r="Q164" s="7">
        <v>991617.64</v>
      </c>
      <c r="R164" s="11">
        <f t="shared" si="328"/>
        <v>981701.46360000002</v>
      </c>
      <c r="S164" s="11">
        <f t="shared" si="346"/>
        <v>-165.95667528536694</v>
      </c>
      <c r="T164" s="11">
        <f t="shared" si="347"/>
        <v>365.11667528536691</v>
      </c>
      <c r="U164" s="1"/>
      <c r="V164" s="1"/>
      <c r="W164" s="5">
        <v>0.01</v>
      </c>
      <c r="X164" s="5">
        <f t="shared" si="329"/>
        <v>9.9999999999999995E-7</v>
      </c>
      <c r="Y164" s="5">
        <f t="shared" si="330"/>
        <v>0.19643919999999998</v>
      </c>
      <c r="Z164" s="5">
        <v>7698.73</v>
      </c>
      <c r="AA164" s="5">
        <v>5927044361</v>
      </c>
      <c r="AB164" s="1"/>
      <c r="AC164" s="5">
        <v>157151.35999999999</v>
      </c>
      <c r="AD164" s="1"/>
      <c r="AE164" s="1"/>
      <c r="AF164" s="5">
        <v>9.8246521399999995</v>
      </c>
      <c r="AG164" s="12">
        <v>1.0289351851851852E-3</v>
      </c>
      <c r="AH164" s="5">
        <v>1</v>
      </c>
      <c r="AI164" s="5">
        <v>1</v>
      </c>
      <c r="AJ164" s="5">
        <v>1</v>
      </c>
      <c r="AK164" s="5">
        <v>1</v>
      </c>
      <c r="AL164" s="5">
        <v>1.18</v>
      </c>
      <c r="AM164" s="5">
        <v>1.56</v>
      </c>
      <c r="AN164" s="5">
        <v>1.32</v>
      </c>
      <c r="AO164" s="5">
        <v>2.04</v>
      </c>
      <c r="AP164" s="5">
        <v>1.43</v>
      </c>
      <c r="AQ164" s="5">
        <v>2.41</v>
      </c>
      <c r="AR164" s="5">
        <v>1.63</v>
      </c>
      <c r="AS164" s="5">
        <v>3.25</v>
      </c>
      <c r="AT164" s="5">
        <v>1.94</v>
      </c>
      <c r="AU164" s="5">
        <v>4.66</v>
      </c>
      <c r="AV164" s="5">
        <v>2.23</v>
      </c>
      <c r="AW164" s="5">
        <v>6.71</v>
      </c>
      <c r="AX164" s="5">
        <v>2.62</v>
      </c>
      <c r="AY164" s="5">
        <v>9.7200000000000006</v>
      </c>
      <c r="AZ164" s="5">
        <v>2.9</v>
      </c>
      <c r="BA164" s="5">
        <v>11.6</v>
      </c>
      <c r="BB164" s="5">
        <v>3.89</v>
      </c>
      <c r="BC164" s="5">
        <v>22.43</v>
      </c>
      <c r="BD164" s="5">
        <v>5.18</v>
      </c>
      <c r="BE164" s="5">
        <v>44.1</v>
      </c>
      <c r="BF164" s="5">
        <v>6.17</v>
      </c>
      <c r="BG164" s="5">
        <v>66.63</v>
      </c>
      <c r="BH164" s="5">
        <v>8.0299999999999994</v>
      </c>
      <c r="BI164" s="5">
        <v>109.33</v>
      </c>
      <c r="BJ164" s="5">
        <v>12.27</v>
      </c>
      <c r="BK164" s="5">
        <v>248.59</v>
      </c>
      <c r="BL164" s="5">
        <v>16.670000000000002</v>
      </c>
      <c r="BM164" s="7">
        <v>426.41</v>
      </c>
      <c r="BN164" s="7">
        <v>26.08</v>
      </c>
      <c r="BO164" s="7">
        <v>976.14</v>
      </c>
      <c r="BP164" s="7">
        <v>35.65</v>
      </c>
      <c r="BQ164" s="7">
        <v>1835.05</v>
      </c>
      <c r="BR164" s="7">
        <v>54.22</v>
      </c>
      <c r="BS164" s="7">
        <v>3749.94</v>
      </c>
      <c r="BT164" s="7">
        <v>78.930000000000007</v>
      </c>
      <c r="BU164" s="7">
        <v>8011.59</v>
      </c>
      <c r="BV164" s="7">
        <v>130.19</v>
      </c>
      <c r="BW164" s="7">
        <v>20659.490000000002</v>
      </c>
      <c r="BX164" s="7">
        <v>195.13</v>
      </c>
      <c r="BY164" s="7">
        <v>48400.41</v>
      </c>
      <c r="BZ164" s="7">
        <v>1297.5285710000001</v>
      </c>
      <c r="CA164" s="7">
        <v>4332952.9859999996</v>
      </c>
      <c r="CB164" s="7">
        <v>2000.0487800000001</v>
      </c>
      <c r="CC164" s="7">
        <v>9532015.9020000007</v>
      </c>
      <c r="CD164" s="1"/>
      <c r="CE164" s="1"/>
      <c r="CF164" s="1"/>
      <c r="CG164" s="1"/>
      <c r="CH164" s="7">
        <v>2.09</v>
      </c>
      <c r="CI164" s="7">
        <v>8.23</v>
      </c>
      <c r="CJ164" s="7">
        <v>19.88</v>
      </c>
      <c r="CK164" s="7">
        <v>655.9</v>
      </c>
      <c r="CL164" s="7">
        <v>43.71</v>
      </c>
      <c r="CM164" s="7">
        <v>3264.53</v>
      </c>
      <c r="CN164" s="7">
        <v>54.48</v>
      </c>
      <c r="CO164" s="7">
        <v>5053.26</v>
      </c>
      <c r="CP164" s="7">
        <v>65.95</v>
      </c>
      <c r="CQ164" s="7">
        <v>7040.43</v>
      </c>
      <c r="CR164" s="7">
        <v>86.17</v>
      </c>
      <c r="CS164" s="7">
        <v>11427.11</v>
      </c>
      <c r="CT164" s="7">
        <v>109.4</v>
      </c>
      <c r="CU164" s="7">
        <v>17788.2</v>
      </c>
      <c r="CV164" s="7">
        <v>133.15</v>
      </c>
      <c r="CW164" s="7">
        <v>28496.07</v>
      </c>
      <c r="CX164" s="7">
        <v>165.53</v>
      </c>
      <c r="CY164" s="7">
        <v>44873.87</v>
      </c>
      <c r="CZ164" s="7">
        <v>188.41</v>
      </c>
      <c r="DA164" s="7">
        <v>55698.83</v>
      </c>
      <c r="DB164" s="7">
        <v>266.22000000000003</v>
      </c>
      <c r="DC164" s="7">
        <v>116164.72</v>
      </c>
      <c r="DD164" s="7">
        <v>371.31</v>
      </c>
      <c r="DE164" s="7">
        <v>248466.15</v>
      </c>
      <c r="DF164" s="7">
        <v>449.38</v>
      </c>
      <c r="DG164" s="7">
        <v>385203.42</v>
      </c>
      <c r="DH164" s="7">
        <v>602.55999999999995</v>
      </c>
      <c r="DI164" s="7">
        <v>650829.76</v>
      </c>
      <c r="DJ164" s="7">
        <v>939.91</v>
      </c>
      <c r="DK164" s="7">
        <v>1514400.31</v>
      </c>
      <c r="DL164" s="7">
        <v>1293.25</v>
      </c>
      <c r="DM164" s="7">
        <v>2630886.11</v>
      </c>
      <c r="DN164" s="7">
        <v>2043.96</v>
      </c>
      <c r="DO164" s="7">
        <v>6083746.8600000003</v>
      </c>
      <c r="DP164" s="7">
        <v>2813.47</v>
      </c>
      <c r="DQ164" s="7">
        <v>11535744.17</v>
      </c>
      <c r="DR164" s="7">
        <v>4296.21</v>
      </c>
      <c r="DS164" s="7">
        <v>23630127.829999998</v>
      </c>
      <c r="DT164" s="7">
        <v>6273.94</v>
      </c>
      <c r="DU164" s="7">
        <v>50768794.780000001</v>
      </c>
      <c r="DV164" s="7">
        <v>10372.42</v>
      </c>
      <c r="DW164" s="7">
        <v>131343395.40000001</v>
      </c>
      <c r="DX164" s="7">
        <v>15567.07</v>
      </c>
      <c r="DY164" s="7">
        <v>308490051.5</v>
      </c>
      <c r="DZ164" s="7">
        <v>103765.7</v>
      </c>
      <c r="EA164" s="7">
        <v>27722095136</v>
      </c>
      <c r="EB164" s="7">
        <v>159959.90239999999</v>
      </c>
      <c r="EC164" s="7">
        <v>60980640410</v>
      </c>
      <c r="ED164" s="11">
        <f t="shared" si="348"/>
        <v>35393470034.18248</v>
      </c>
      <c r="EE164" s="11">
        <f t="shared" si="349"/>
        <v>81218.265728570419</v>
      </c>
      <c r="EF164" s="11">
        <f t="shared" si="350"/>
        <v>238701.53907142958</v>
      </c>
      <c r="EG164" s="1"/>
      <c r="EH164" s="7">
        <v>70.127440000000007</v>
      </c>
      <c r="EI164" s="7">
        <v>92.551469999999995</v>
      </c>
      <c r="EJ164" s="7">
        <v>97.196770000000001</v>
      </c>
      <c r="EK164" s="7">
        <v>98.039689999999993</v>
      </c>
      <c r="EL164" s="7">
        <v>99.30265</v>
      </c>
      <c r="EM164" s="7">
        <v>100.46303</v>
      </c>
      <c r="EN164" s="7">
        <v>101.97812999999999</v>
      </c>
      <c r="EO164" s="7">
        <v>102.74778999999999</v>
      </c>
      <c r="EP164" s="7">
        <v>103.79715</v>
      </c>
      <c r="EQ164" s="7">
        <v>104.39212000000001</v>
      </c>
      <c r="ER164" s="7">
        <v>105.56828</v>
      </c>
      <c r="ES164" s="7">
        <v>106.63585999999999</v>
      </c>
      <c r="ET164" s="7">
        <v>107.40940000000001</v>
      </c>
      <c r="EU164" s="7">
        <v>108.51437</v>
      </c>
      <c r="EV164" s="7">
        <v>109.71035999999999</v>
      </c>
      <c r="EW164" s="7">
        <v>110.72371</v>
      </c>
      <c r="EX164" s="7">
        <v>111.99017000000001</v>
      </c>
      <c r="EY164" s="7">
        <v>112.85741</v>
      </c>
      <c r="EZ164" s="7">
        <v>113.99177</v>
      </c>
      <c r="FA164" s="7">
        <v>114.8505</v>
      </c>
      <c r="FB164" s="7">
        <v>116.15384</v>
      </c>
      <c r="FC164" s="7">
        <v>116.86415</v>
      </c>
      <c r="FD164" s="7">
        <v>117.8289286</v>
      </c>
      <c r="FE164" s="7">
        <v>117.834</v>
      </c>
      <c r="FF164" s="1"/>
      <c r="FG164" s="7">
        <v>100</v>
      </c>
      <c r="FH164" s="7">
        <v>100</v>
      </c>
      <c r="FI164" s="7">
        <v>100</v>
      </c>
      <c r="FJ164" s="7">
        <v>100</v>
      </c>
      <c r="FK164" s="7">
        <v>100</v>
      </c>
      <c r="FL164" s="7">
        <v>100</v>
      </c>
      <c r="FM164" s="7">
        <v>100</v>
      </c>
      <c r="FN164" s="7">
        <v>100</v>
      </c>
      <c r="FO164" s="7">
        <v>100</v>
      </c>
      <c r="FP164" s="7">
        <v>100</v>
      </c>
      <c r="FQ164" s="7">
        <v>100</v>
      </c>
      <c r="FR164" s="7">
        <v>100</v>
      </c>
      <c r="FS164" s="7">
        <v>100</v>
      </c>
      <c r="FT164" s="7">
        <v>100</v>
      </c>
      <c r="FU164" s="7">
        <v>100</v>
      </c>
      <c r="FV164" s="7">
        <v>100</v>
      </c>
      <c r="FW164" s="7">
        <v>100</v>
      </c>
      <c r="FX164" s="7">
        <v>100</v>
      </c>
      <c r="FY164" s="7">
        <v>100</v>
      </c>
      <c r="FZ164" s="7">
        <v>100</v>
      </c>
      <c r="GA164" s="7">
        <v>100</v>
      </c>
      <c r="GB164" s="7">
        <v>100</v>
      </c>
      <c r="GC164" s="7">
        <v>70</v>
      </c>
      <c r="GD164" s="7">
        <v>41</v>
      </c>
      <c r="GE164" s="1"/>
      <c r="GF164" s="7">
        <v>1546395.53</v>
      </c>
      <c r="GG164" s="7">
        <v>1535728.32</v>
      </c>
      <c r="GH164" s="7">
        <v>1513590.08</v>
      </c>
      <c r="GI164" s="7">
        <v>1498222.93</v>
      </c>
      <c r="GJ164" s="7">
        <v>1471734.22</v>
      </c>
      <c r="GK164" s="7">
        <v>1433112.85</v>
      </c>
      <c r="GL164" s="7">
        <v>1367906.96</v>
      </c>
      <c r="GM164" s="7">
        <v>1290843.1599999999</v>
      </c>
      <c r="GN164" s="7">
        <v>1174422.6200000001</v>
      </c>
      <c r="GO164" s="7">
        <v>1053963.92</v>
      </c>
      <c r="GP164" s="7">
        <v>882179.93</v>
      </c>
      <c r="GQ164" s="7">
        <v>740237.28</v>
      </c>
      <c r="GR164" s="7">
        <v>562379.23</v>
      </c>
      <c r="GS164" s="7">
        <v>432908.69</v>
      </c>
      <c r="GT164" s="7">
        <v>277795.5</v>
      </c>
      <c r="GU164" s="7">
        <v>191078.6</v>
      </c>
      <c r="GV164" s="7">
        <v>104852.54</v>
      </c>
      <c r="GW164" s="7">
        <v>62210.2</v>
      </c>
      <c r="GX164" s="7">
        <v>23358.720000000001</v>
      </c>
      <c r="GY164" s="7">
        <v>10619.42</v>
      </c>
      <c r="GZ164" s="7">
        <v>2722</v>
      </c>
      <c r="HA164" s="7">
        <v>735.55</v>
      </c>
      <c r="HB164" s="7">
        <v>4.9571428600000003</v>
      </c>
      <c r="HC164" s="7">
        <v>3.0731707300000002</v>
      </c>
      <c r="HD164" s="1"/>
      <c r="HE164" s="7">
        <v>0</v>
      </c>
      <c r="HF164" s="7">
        <v>0</v>
      </c>
      <c r="HG164" s="7">
        <v>0</v>
      </c>
      <c r="HH164" s="7">
        <v>0</v>
      </c>
      <c r="HI164" s="7">
        <v>0</v>
      </c>
      <c r="HJ164" s="7">
        <v>0</v>
      </c>
      <c r="HK164" s="7">
        <v>0</v>
      </c>
      <c r="HL164" s="7">
        <v>0</v>
      </c>
      <c r="HM164" s="7">
        <v>0</v>
      </c>
      <c r="HN164" s="7">
        <v>0</v>
      </c>
      <c r="HO164" s="7">
        <v>0</v>
      </c>
      <c r="HP164" s="7">
        <v>0</v>
      </c>
      <c r="HQ164" s="7">
        <v>0</v>
      </c>
      <c r="HR164" s="1"/>
      <c r="HS164" s="4" t="s">
        <v>45</v>
      </c>
      <c r="HT164" s="7">
        <v>94.562167930000001</v>
      </c>
      <c r="HU164" s="7">
        <v>9050.9164949999995</v>
      </c>
      <c r="HV164" s="1"/>
      <c r="HW164" s="7">
        <v>7.7780152600000001</v>
      </c>
      <c r="HX164" s="7">
        <v>113.8439068</v>
      </c>
      <c r="HY164" s="7">
        <v>7.9895309799999996</v>
      </c>
      <c r="HZ164" s="7">
        <v>120.2048238</v>
      </c>
      <c r="IA164" s="7">
        <v>8.0960670700000001</v>
      </c>
      <c r="IB164" s="7">
        <v>123.4765311</v>
      </c>
      <c r="IC164" s="7">
        <v>8.2544685999999992</v>
      </c>
      <c r="ID164" s="7">
        <v>128.44464479999999</v>
      </c>
      <c r="IE164" s="7">
        <v>8.5484615000000002</v>
      </c>
      <c r="IF164" s="7">
        <v>138.16581110000001</v>
      </c>
      <c r="IG164" s="7">
        <v>8.96555094</v>
      </c>
      <c r="IH164" s="7">
        <v>152.5274177</v>
      </c>
      <c r="II164" s="7">
        <v>9.6005583100000003</v>
      </c>
      <c r="IJ164" s="7">
        <v>177.0423897</v>
      </c>
      <c r="IK164" s="7">
        <v>10.420210490000001</v>
      </c>
      <c r="IL164" s="7">
        <v>215.29790589999999</v>
      </c>
      <c r="IM164" s="7">
        <v>11.52401208</v>
      </c>
      <c r="IN164" s="7">
        <v>275.14711419999998</v>
      </c>
      <c r="IO164" s="7">
        <v>0</v>
      </c>
      <c r="IP164" s="7">
        <v>0</v>
      </c>
      <c r="IS164" s="3">
        <f t="shared" si="351"/>
        <v>3.3049566611570248E-2</v>
      </c>
      <c r="IT164">
        <f>2*11*10*2*11*10*10*10</f>
        <v>4840000</v>
      </c>
      <c r="IV164" s="3">
        <f t="shared" si="358"/>
        <v>1.678063341499389E-2</v>
      </c>
      <c r="IW164" s="3">
        <f t="shared" si="359"/>
        <v>4.9318499808146607E-2</v>
      </c>
      <c r="IY164" s="3">
        <f t="shared" si="333"/>
        <v>1</v>
      </c>
      <c r="IZ164" s="3">
        <f t="shared" si="333"/>
        <v>1</v>
      </c>
      <c r="JA164" s="3">
        <f t="shared" si="333"/>
        <v>1</v>
      </c>
      <c r="JB164" s="3">
        <f t="shared" si="333"/>
        <v>1</v>
      </c>
      <c r="JC164" s="3">
        <f t="shared" si="333"/>
        <v>1</v>
      </c>
      <c r="JD164" s="3">
        <f t="shared" si="333"/>
        <v>1</v>
      </c>
      <c r="JE164" s="3">
        <f t="shared" si="333"/>
        <v>1</v>
      </c>
      <c r="JF164" s="3">
        <f t="shared" si="333"/>
        <v>1</v>
      </c>
      <c r="JG164" s="3">
        <f t="shared" si="333"/>
        <v>1</v>
      </c>
      <c r="JH164" s="3">
        <f t="shared" si="334"/>
        <v>1</v>
      </c>
      <c r="JI164" s="3">
        <f t="shared" si="334"/>
        <v>1</v>
      </c>
      <c r="JJ164" s="3">
        <f t="shared" si="334"/>
        <v>1</v>
      </c>
      <c r="JK164" s="3">
        <f t="shared" si="334"/>
        <v>1</v>
      </c>
      <c r="JL164" s="3">
        <f t="shared" si="334"/>
        <v>1</v>
      </c>
      <c r="JM164" s="3">
        <f t="shared" si="334"/>
        <v>1</v>
      </c>
      <c r="JN164" s="3">
        <f t="shared" si="334"/>
        <v>1</v>
      </c>
      <c r="JO164" s="3">
        <f t="shared" si="334"/>
        <v>1</v>
      </c>
      <c r="JP164" s="3">
        <f t="shared" si="334"/>
        <v>1</v>
      </c>
      <c r="JQ164" s="3">
        <f t="shared" si="334"/>
        <v>1</v>
      </c>
      <c r="JR164" s="3">
        <f t="shared" si="334"/>
        <v>1</v>
      </c>
      <c r="JS164" s="3">
        <f t="shared" si="334"/>
        <v>1</v>
      </c>
      <c r="JT164" s="3">
        <f t="shared" si="334"/>
        <v>1</v>
      </c>
      <c r="JU164" s="3">
        <f t="shared" si="334"/>
        <v>0.7</v>
      </c>
      <c r="JV164" s="3">
        <f t="shared" si="334"/>
        <v>0.41</v>
      </c>
      <c r="JW164" s="14">
        <f t="shared" si="353"/>
        <v>1.2169881477862599</v>
      </c>
      <c r="JX164" s="1">
        <f t="shared" si="335"/>
        <v>94.562167930000001</v>
      </c>
      <c r="JY164" s="1">
        <f t="shared" si="336"/>
        <v>108.91289137847889</v>
      </c>
      <c r="JZ164" s="11">
        <f t="shared" si="354"/>
        <v>91.765284037099207</v>
      </c>
      <c r="KA164" s="11">
        <f t="shared" si="355"/>
        <v>97.359051822900796</v>
      </c>
      <c r="KB164" s="3">
        <f t="shared" si="356"/>
        <v>1.14706605046374</v>
      </c>
      <c r="KC164" s="3">
        <f t="shared" si="337"/>
        <v>1.1820270991249999</v>
      </c>
      <c r="KD164" s="3">
        <v>16</v>
      </c>
      <c r="KE164" s="3">
        <f t="shared" si="357"/>
        <v>96649.720625000002</v>
      </c>
      <c r="KF164" s="3">
        <f t="shared" si="338"/>
        <v>95983.02</v>
      </c>
      <c r="KG164" s="3">
        <f t="shared" si="338"/>
        <v>94599.38</v>
      </c>
      <c r="KH164" s="3">
        <f t="shared" si="338"/>
        <v>93638.933124999996</v>
      </c>
      <c r="KI164" s="3">
        <f t="shared" si="338"/>
        <v>91983.388749999998</v>
      </c>
      <c r="KJ164" s="3">
        <f t="shared" si="338"/>
        <v>89569.553125000006</v>
      </c>
      <c r="KK164" s="3">
        <f t="shared" si="338"/>
        <v>85494.184999999998</v>
      </c>
      <c r="KL164" s="3">
        <f t="shared" si="338"/>
        <v>80677.697499999995</v>
      </c>
      <c r="KM164" s="3">
        <f t="shared" si="338"/>
        <v>73401.413750000007</v>
      </c>
      <c r="KN164" s="3">
        <f t="shared" si="338"/>
        <v>65872.744999999995</v>
      </c>
      <c r="KO164" s="3">
        <f t="shared" si="338"/>
        <v>55136.245625000003</v>
      </c>
      <c r="KP164" s="3">
        <f t="shared" si="338"/>
        <v>46264.83</v>
      </c>
      <c r="KQ164" s="3">
        <f t="shared" si="338"/>
        <v>35148.701874999999</v>
      </c>
      <c r="KR164" s="3">
        <f t="shared" si="338"/>
        <v>27056.793125</v>
      </c>
      <c r="KS164" s="3">
        <f t="shared" si="338"/>
        <v>17362.21875</v>
      </c>
      <c r="KT164" s="3">
        <f t="shared" si="338"/>
        <v>11942.4125</v>
      </c>
      <c r="KU164" s="3">
        <f t="shared" ref="KU164:KU168" si="360">GV164/$KD164</f>
        <v>6553.2837499999996</v>
      </c>
      <c r="KV164" s="3">
        <f t="shared" si="339"/>
        <v>3888.1374999999998</v>
      </c>
      <c r="KW164" s="3">
        <f t="shared" si="339"/>
        <v>1459.92</v>
      </c>
      <c r="KX164" s="3">
        <f t="shared" si="339"/>
        <v>663.71375</v>
      </c>
      <c r="KY164" s="3">
        <f t="shared" si="339"/>
        <v>170.125</v>
      </c>
      <c r="KZ164" s="3">
        <f t="shared" si="339"/>
        <v>45.971874999999997</v>
      </c>
      <c r="LA164" s="3">
        <f t="shared" si="339"/>
        <v>0.30982142875000002</v>
      </c>
      <c r="LB164" s="3">
        <f t="shared" si="339"/>
        <v>0.19207317062500001</v>
      </c>
    </row>
    <row r="165" spans="1:314">
      <c r="A165" s="7">
        <v>85</v>
      </c>
      <c r="B165" s="7">
        <v>849478</v>
      </c>
      <c r="C165" s="7">
        <v>721617713410</v>
      </c>
      <c r="D165" s="11">
        <f t="shared" si="340"/>
        <v>4840926</v>
      </c>
      <c r="E165" s="11">
        <f t="shared" si="341"/>
        <v>0.99938588235294112</v>
      </c>
      <c r="F165" s="11">
        <f t="shared" si="342"/>
        <v>848888.34360087931</v>
      </c>
      <c r="G165" s="11">
        <f t="shared" si="343"/>
        <v>850067.65639912069</v>
      </c>
      <c r="H165" s="11">
        <f t="shared" si="344"/>
        <v>0.99869216894221091</v>
      </c>
      <c r="I165" s="11">
        <f t="shared" si="345"/>
        <v>1.0000795957636714</v>
      </c>
      <c r="J165" s="1"/>
      <c r="K165" s="7">
        <v>10000</v>
      </c>
      <c r="L165" s="7">
        <v>100000000</v>
      </c>
      <c r="M165" s="1"/>
      <c r="N165" s="7">
        <v>223798.82</v>
      </c>
      <c r="O165" s="7">
        <v>514074.76</v>
      </c>
      <c r="P165" s="7">
        <v>0</v>
      </c>
      <c r="Q165" s="7">
        <v>0</v>
      </c>
      <c r="R165" s="11">
        <f t="shared" si="328"/>
        <v>0</v>
      </c>
      <c r="S165" s="11">
        <f t="shared" si="346"/>
        <v>0</v>
      </c>
      <c r="T165" s="11">
        <f t="shared" si="347"/>
        <v>0</v>
      </c>
      <c r="U165" s="1"/>
      <c r="V165" s="1"/>
      <c r="W165" s="5">
        <v>0</v>
      </c>
      <c r="X165" s="5">
        <f t="shared" si="329"/>
        <v>0</v>
      </c>
      <c r="Y165" s="5">
        <f t="shared" si="330"/>
        <v>0.17466571764705879</v>
      </c>
      <c r="Z165" s="5">
        <v>0</v>
      </c>
      <c r="AA165" s="5">
        <v>0</v>
      </c>
      <c r="AB165" s="1"/>
      <c r="AC165" s="5">
        <v>148465.85999999999</v>
      </c>
      <c r="AD165" s="1"/>
      <c r="AE165" s="1"/>
      <c r="AF165" s="5">
        <v>8.8343547400000002</v>
      </c>
      <c r="AG165" s="12">
        <v>1.6284722222222221E-3</v>
      </c>
      <c r="AH165" s="5">
        <v>1</v>
      </c>
      <c r="AI165" s="5">
        <v>1</v>
      </c>
      <c r="AJ165" s="5">
        <v>1.02</v>
      </c>
      <c r="AK165" s="5">
        <v>1.06</v>
      </c>
      <c r="AL165" s="5">
        <v>1.29</v>
      </c>
      <c r="AM165" s="5">
        <v>1.97</v>
      </c>
      <c r="AN165" s="5">
        <v>1.39</v>
      </c>
      <c r="AO165" s="5">
        <v>2.29</v>
      </c>
      <c r="AP165" s="5">
        <v>1.49</v>
      </c>
      <c r="AQ165" s="5">
        <v>2.61</v>
      </c>
      <c r="AR165" s="5">
        <v>1.68</v>
      </c>
      <c r="AS165" s="5">
        <v>3.44</v>
      </c>
      <c r="AT165" s="5">
        <v>1.98</v>
      </c>
      <c r="AU165" s="5">
        <v>4.9400000000000004</v>
      </c>
      <c r="AV165" s="5">
        <v>2.21</v>
      </c>
      <c r="AW165" s="5">
        <v>6.31</v>
      </c>
      <c r="AX165" s="5">
        <v>2.61</v>
      </c>
      <c r="AY165" s="5">
        <v>8.89</v>
      </c>
      <c r="AZ165" s="5">
        <v>3.31</v>
      </c>
      <c r="BA165" s="5">
        <v>14.31</v>
      </c>
      <c r="BB165" s="5">
        <v>4.25</v>
      </c>
      <c r="BC165" s="5">
        <v>24.11</v>
      </c>
      <c r="BD165" s="5">
        <v>5.27</v>
      </c>
      <c r="BE165" s="5">
        <v>36.729999999999997</v>
      </c>
      <c r="BF165" s="5">
        <v>6.42</v>
      </c>
      <c r="BG165" s="5">
        <v>56.58</v>
      </c>
      <c r="BH165" s="5">
        <v>7.9</v>
      </c>
      <c r="BI165" s="5">
        <v>87.5</v>
      </c>
      <c r="BJ165" s="5">
        <v>10.62</v>
      </c>
      <c r="BK165" s="5">
        <v>157.38</v>
      </c>
      <c r="BL165" s="5">
        <v>13.55</v>
      </c>
      <c r="BM165" s="7">
        <v>253.77</v>
      </c>
      <c r="BN165" s="7">
        <v>19.48</v>
      </c>
      <c r="BO165" s="7">
        <v>548.98</v>
      </c>
      <c r="BP165" s="7">
        <v>26.8</v>
      </c>
      <c r="BQ165" s="7">
        <v>1000.58</v>
      </c>
      <c r="BR165" s="7">
        <v>47.68</v>
      </c>
      <c r="BS165" s="7">
        <v>2945.06</v>
      </c>
      <c r="BT165" s="7">
        <v>66.17</v>
      </c>
      <c r="BU165" s="7">
        <v>5416.77</v>
      </c>
      <c r="BV165" s="7">
        <v>108.88</v>
      </c>
      <c r="BW165" s="7">
        <v>14192.54</v>
      </c>
      <c r="BX165" s="7">
        <v>177.8080808</v>
      </c>
      <c r="BY165" s="7">
        <v>38406.515149999999</v>
      </c>
      <c r="BZ165" s="7">
        <v>938.97222220000003</v>
      </c>
      <c r="CA165" s="7">
        <v>2758689</v>
      </c>
      <c r="CB165" s="7">
        <v>1361.6153850000001</v>
      </c>
      <c r="CC165" s="7">
        <v>5199333.2560000001</v>
      </c>
      <c r="CD165" s="1"/>
      <c r="CE165" s="1"/>
      <c r="CF165" s="1"/>
      <c r="CG165" s="1"/>
      <c r="CH165" s="7">
        <v>2.23</v>
      </c>
      <c r="CI165" s="7">
        <v>7.91</v>
      </c>
      <c r="CJ165" s="7">
        <v>22.51</v>
      </c>
      <c r="CK165" s="7">
        <v>856.43</v>
      </c>
      <c r="CL165" s="7">
        <v>55.39</v>
      </c>
      <c r="CM165" s="7">
        <v>5517.23</v>
      </c>
      <c r="CN165" s="7">
        <v>64.69</v>
      </c>
      <c r="CO165" s="7">
        <v>6977.75</v>
      </c>
      <c r="CP165" s="7">
        <v>75.05</v>
      </c>
      <c r="CQ165" s="7">
        <v>8793.33</v>
      </c>
      <c r="CR165" s="7">
        <v>92.78</v>
      </c>
      <c r="CS165" s="7">
        <v>13423.2</v>
      </c>
      <c r="CT165" s="7">
        <v>117.84</v>
      </c>
      <c r="CU165" s="7">
        <v>21394.48</v>
      </c>
      <c r="CV165" s="7">
        <v>140.30000000000001</v>
      </c>
      <c r="CW165" s="7">
        <v>30995.74</v>
      </c>
      <c r="CX165" s="7">
        <v>175.37</v>
      </c>
      <c r="CY165" s="7">
        <v>46583.59</v>
      </c>
      <c r="CZ165" s="7">
        <v>233.66</v>
      </c>
      <c r="DA165" s="7">
        <v>78672.84</v>
      </c>
      <c r="DB165" s="7">
        <v>318.07</v>
      </c>
      <c r="DC165" s="7">
        <v>145799.73000000001</v>
      </c>
      <c r="DD165" s="7">
        <v>404.98</v>
      </c>
      <c r="DE165" s="7">
        <v>228318.46</v>
      </c>
      <c r="DF165" s="7">
        <v>502.64</v>
      </c>
      <c r="DG165" s="7">
        <v>365218.52</v>
      </c>
      <c r="DH165" s="7">
        <v>629.61</v>
      </c>
      <c r="DI165" s="7">
        <v>579348.55000000005</v>
      </c>
      <c r="DJ165" s="7">
        <v>862.89</v>
      </c>
      <c r="DK165" s="7">
        <v>1066684.8500000001</v>
      </c>
      <c r="DL165" s="7">
        <v>1110.4000000000001</v>
      </c>
      <c r="DM165" s="7">
        <v>1738449.6</v>
      </c>
      <c r="DN165" s="7">
        <v>1615.43</v>
      </c>
      <c r="DO165" s="7">
        <v>3839600.09</v>
      </c>
      <c r="DP165" s="7">
        <v>2235.89</v>
      </c>
      <c r="DQ165" s="7">
        <v>7030439.6299999999</v>
      </c>
      <c r="DR165" s="7">
        <v>4011.39</v>
      </c>
      <c r="DS165" s="7">
        <v>20943325.07</v>
      </c>
      <c r="DT165" s="7">
        <v>5582.05</v>
      </c>
      <c r="DU165" s="7">
        <v>38654311.689999998</v>
      </c>
      <c r="DV165" s="7">
        <v>9218.8700000000008</v>
      </c>
      <c r="DW165" s="7">
        <v>101867777.5</v>
      </c>
      <c r="DX165" s="7">
        <v>15074.06061</v>
      </c>
      <c r="DY165" s="7">
        <v>276242505.89999998</v>
      </c>
      <c r="DZ165" s="7">
        <v>79770.972219999996</v>
      </c>
      <c r="EA165" s="7">
        <v>19925166954</v>
      </c>
      <c r="EB165" s="7">
        <v>115696.8205</v>
      </c>
      <c r="EC165" s="7">
        <v>37556601347</v>
      </c>
      <c r="ED165" s="11">
        <f t="shared" si="348"/>
        <v>24170847073.190781</v>
      </c>
      <c r="EE165" s="11">
        <f t="shared" si="349"/>
        <v>48977.989878890148</v>
      </c>
      <c r="EF165" s="11">
        <f t="shared" si="350"/>
        <v>182415.65112110984</v>
      </c>
      <c r="EG165" s="1"/>
      <c r="EH165" s="7">
        <v>70.164569999999998</v>
      </c>
      <c r="EI165" s="7">
        <v>92.390389999999996</v>
      </c>
      <c r="EJ165" s="7">
        <v>97.44171</v>
      </c>
      <c r="EK165" s="7">
        <v>98.408559999999994</v>
      </c>
      <c r="EL165" s="7">
        <v>99.540239999999997</v>
      </c>
      <c r="EM165" s="7">
        <v>100.37884</v>
      </c>
      <c r="EN165" s="7">
        <v>101.24392</v>
      </c>
      <c r="EO165" s="7">
        <v>102.37499</v>
      </c>
      <c r="EP165" s="7">
        <v>103.27375000000001</v>
      </c>
      <c r="EQ165" s="7">
        <v>104.1871</v>
      </c>
      <c r="ER165" s="7">
        <v>105.44326</v>
      </c>
      <c r="ES165" s="7">
        <v>106.56196</v>
      </c>
      <c r="ET165" s="7">
        <v>107.67891</v>
      </c>
      <c r="EU165" s="7">
        <v>108.85437</v>
      </c>
      <c r="EV165" s="7">
        <v>109.95744999999999</v>
      </c>
      <c r="EW165" s="7">
        <v>110.79868</v>
      </c>
      <c r="EX165" s="7">
        <v>111.83883</v>
      </c>
      <c r="EY165" s="7">
        <v>112.57120999999999</v>
      </c>
      <c r="EZ165" s="7">
        <v>114.05654</v>
      </c>
      <c r="FA165" s="7">
        <v>114.9692</v>
      </c>
      <c r="FB165" s="7">
        <v>116.09275</v>
      </c>
      <c r="FC165" s="7">
        <v>116.9280808</v>
      </c>
      <c r="FD165" s="7">
        <v>117.82830559999999</v>
      </c>
      <c r="FE165" s="7">
        <v>117.834</v>
      </c>
      <c r="FF165" s="1"/>
      <c r="FG165" s="7">
        <v>100</v>
      </c>
      <c r="FH165" s="7">
        <v>100</v>
      </c>
      <c r="FI165" s="7">
        <v>100</v>
      </c>
      <c r="FJ165" s="7">
        <v>100</v>
      </c>
      <c r="FK165" s="7">
        <v>100</v>
      </c>
      <c r="FL165" s="7">
        <v>100</v>
      </c>
      <c r="FM165" s="7">
        <v>100</v>
      </c>
      <c r="FN165" s="7">
        <v>100</v>
      </c>
      <c r="FO165" s="7">
        <v>100</v>
      </c>
      <c r="FP165" s="7">
        <v>100</v>
      </c>
      <c r="FQ165" s="7">
        <v>100</v>
      </c>
      <c r="FR165" s="7">
        <v>100</v>
      </c>
      <c r="FS165" s="7">
        <v>100</v>
      </c>
      <c r="FT165" s="7">
        <v>100</v>
      </c>
      <c r="FU165" s="7">
        <v>100</v>
      </c>
      <c r="FV165" s="7">
        <v>100</v>
      </c>
      <c r="FW165" s="7">
        <v>100</v>
      </c>
      <c r="FX165" s="7">
        <v>100</v>
      </c>
      <c r="FY165" s="7">
        <v>100</v>
      </c>
      <c r="FZ165" s="7">
        <v>100</v>
      </c>
      <c r="GA165" s="7">
        <v>100</v>
      </c>
      <c r="GB165" s="7">
        <v>99</v>
      </c>
      <c r="GC165" s="7">
        <v>72</v>
      </c>
      <c r="GD165" s="7">
        <v>39</v>
      </c>
      <c r="GE165" s="1"/>
      <c r="GF165" s="7">
        <v>2395363.2200000002</v>
      </c>
      <c r="GG165" s="7">
        <v>2378914.6800000002</v>
      </c>
      <c r="GH165" s="7">
        <v>2344388.67</v>
      </c>
      <c r="GI165" s="7">
        <v>2320700.44</v>
      </c>
      <c r="GJ165" s="7">
        <v>2279719.62</v>
      </c>
      <c r="GK165" s="7">
        <v>2220244.8199999998</v>
      </c>
      <c r="GL165" s="7">
        <v>2119908.2400000002</v>
      </c>
      <c r="GM165" s="7">
        <v>2000976.24</v>
      </c>
      <c r="GN165" s="7">
        <v>1820523.39</v>
      </c>
      <c r="GO165" s="7">
        <v>1634438.64</v>
      </c>
      <c r="GP165" s="7">
        <v>1369599.16</v>
      </c>
      <c r="GQ165" s="7">
        <v>1149796.51</v>
      </c>
      <c r="GR165" s="7">
        <v>873470.1</v>
      </c>
      <c r="GS165" s="7">
        <v>672811.27</v>
      </c>
      <c r="GT165" s="7">
        <v>432422.16</v>
      </c>
      <c r="GU165" s="7">
        <v>297635.53999999998</v>
      </c>
      <c r="GV165" s="7">
        <v>163297.92000000001</v>
      </c>
      <c r="GW165" s="7">
        <v>96916.93</v>
      </c>
      <c r="GX165" s="7">
        <v>36396.11</v>
      </c>
      <c r="GY165" s="7">
        <v>16546.73</v>
      </c>
      <c r="GZ165" s="7">
        <v>4253.0200000000004</v>
      </c>
      <c r="HA165" s="7">
        <v>1162.818182</v>
      </c>
      <c r="HB165" s="7">
        <v>7.3611111100000004</v>
      </c>
      <c r="HC165" s="7">
        <v>4.5128205100000001</v>
      </c>
      <c r="HD165" s="1"/>
      <c r="HE165" s="7">
        <v>0</v>
      </c>
      <c r="HF165" s="7">
        <v>0</v>
      </c>
      <c r="HG165" s="7">
        <v>0</v>
      </c>
      <c r="HH165" s="7">
        <v>0</v>
      </c>
      <c r="HI165" s="7">
        <v>0</v>
      </c>
      <c r="HJ165" s="7">
        <v>0</v>
      </c>
      <c r="HK165" s="7">
        <v>0</v>
      </c>
      <c r="HL165" s="7">
        <v>0</v>
      </c>
      <c r="HM165" s="7">
        <v>0</v>
      </c>
      <c r="HN165" s="7">
        <v>0</v>
      </c>
      <c r="HO165" s="7">
        <v>0</v>
      </c>
      <c r="HP165" s="7">
        <v>0</v>
      </c>
      <c r="HQ165" s="7">
        <v>0</v>
      </c>
      <c r="HR165" s="1"/>
      <c r="HS165" s="4" t="s">
        <v>72</v>
      </c>
      <c r="HT165" s="7">
        <v>96.693387599999994</v>
      </c>
      <c r="HU165" s="7">
        <v>9410.0442879999991</v>
      </c>
      <c r="HV165" s="1"/>
      <c r="HW165" s="7">
        <v>8.2591543900000008</v>
      </c>
      <c r="HX165" s="7">
        <v>182.0582813</v>
      </c>
      <c r="HY165" s="7">
        <v>8.4742605399999995</v>
      </c>
      <c r="HZ165" s="7">
        <v>192.01919169999999</v>
      </c>
      <c r="IA165" s="7">
        <v>8.5692382200000008</v>
      </c>
      <c r="IB165" s="7">
        <v>196.91236860000001</v>
      </c>
      <c r="IC165" s="7">
        <v>8.7096720199999993</v>
      </c>
      <c r="ID165" s="7">
        <v>204.3187977</v>
      </c>
      <c r="IE165" s="7">
        <v>8.9552416499999996</v>
      </c>
      <c r="IF165" s="7">
        <v>218.4277616</v>
      </c>
      <c r="IG165" s="7">
        <v>9.3204656499999992</v>
      </c>
      <c r="IH165" s="7">
        <v>239.59118760000001</v>
      </c>
      <c r="II165" s="7">
        <v>9.84784462</v>
      </c>
      <c r="IJ165" s="7">
        <v>274.52814419999999</v>
      </c>
      <c r="IK165" s="7">
        <v>10.52065517</v>
      </c>
      <c r="IL165" s="7">
        <v>327.24538530000001</v>
      </c>
      <c r="IM165" s="7">
        <v>11.34092972</v>
      </c>
      <c r="IN165" s="7">
        <v>407.14631809999997</v>
      </c>
      <c r="IO165" s="7">
        <v>0</v>
      </c>
      <c r="IP165" s="7">
        <v>0</v>
      </c>
      <c r="IS165" s="3">
        <f t="shared" si="351"/>
        <v>2.3904301756198346E-2</v>
      </c>
      <c r="IT165">
        <f t="shared" si="352"/>
        <v>4840000</v>
      </c>
      <c r="IV165" s="3">
        <f t="shared" si="358"/>
        <v>1.0119419396464907E-2</v>
      </c>
      <c r="IW165" s="3">
        <f t="shared" si="359"/>
        <v>3.7689184115931786E-2</v>
      </c>
      <c r="IY165" s="3">
        <f t="shared" si="333"/>
        <v>1</v>
      </c>
      <c r="IZ165" s="3">
        <f t="shared" si="333"/>
        <v>1</v>
      </c>
      <c r="JA165" s="3">
        <f t="shared" si="333"/>
        <v>1</v>
      </c>
      <c r="JB165" s="3">
        <f t="shared" si="333"/>
        <v>1</v>
      </c>
      <c r="JC165" s="3">
        <f t="shared" si="333"/>
        <v>1</v>
      </c>
      <c r="JD165" s="3">
        <f t="shared" si="333"/>
        <v>1</v>
      </c>
      <c r="JE165" s="3">
        <f t="shared" si="333"/>
        <v>1</v>
      </c>
      <c r="JF165" s="3">
        <f t="shared" si="333"/>
        <v>1</v>
      </c>
      <c r="JG165" s="3">
        <f t="shared" si="333"/>
        <v>1</v>
      </c>
      <c r="JH165" s="3">
        <f t="shared" si="334"/>
        <v>1</v>
      </c>
      <c r="JI165" s="3">
        <f t="shared" si="334"/>
        <v>1</v>
      </c>
      <c r="JJ165" s="3">
        <f t="shared" si="334"/>
        <v>1</v>
      </c>
      <c r="JK165" s="3">
        <f t="shared" si="334"/>
        <v>1</v>
      </c>
      <c r="JL165" s="3">
        <f t="shared" si="334"/>
        <v>1</v>
      </c>
      <c r="JM165" s="3">
        <f t="shared" si="334"/>
        <v>1</v>
      </c>
      <c r="JN165" s="3">
        <f t="shared" si="334"/>
        <v>1</v>
      </c>
      <c r="JO165" s="3">
        <f t="shared" si="334"/>
        <v>1</v>
      </c>
      <c r="JP165" s="3">
        <f t="shared" si="334"/>
        <v>1</v>
      </c>
      <c r="JQ165" s="3">
        <f t="shared" si="334"/>
        <v>1</v>
      </c>
      <c r="JR165" s="3">
        <f t="shared" si="334"/>
        <v>1</v>
      </c>
      <c r="JS165" s="3">
        <f t="shared" si="334"/>
        <v>1</v>
      </c>
      <c r="JT165" s="3">
        <f t="shared" si="334"/>
        <v>0.99</v>
      </c>
      <c r="JU165" s="3">
        <f t="shared" si="334"/>
        <v>0.72</v>
      </c>
      <c r="JV165" s="3">
        <f t="shared" si="334"/>
        <v>0.39</v>
      </c>
      <c r="JW165" s="14">
        <f t="shared" si="353"/>
        <v>1.1620798263149308</v>
      </c>
      <c r="JX165" s="1">
        <f t="shared" si="335"/>
        <v>96.693387599999994</v>
      </c>
      <c r="JY165" s="1">
        <f t="shared" si="336"/>
        <v>60.433082436165932</v>
      </c>
      <c r="JZ165" s="11">
        <f t="shared" si="354"/>
        <v>94.609989963230873</v>
      </c>
      <c r="KA165" s="11">
        <f t="shared" si="355"/>
        <v>98.776785236769115</v>
      </c>
      <c r="KB165" s="3">
        <f t="shared" si="356"/>
        <v>1.1130587054497749</v>
      </c>
      <c r="KC165" s="3">
        <f t="shared" si="337"/>
        <v>1.1375692658823529</v>
      </c>
      <c r="KD165" s="3">
        <v>17</v>
      </c>
      <c r="KE165" s="3">
        <f t="shared" si="357"/>
        <v>140903.71882352943</v>
      </c>
      <c r="KF165" s="3">
        <f t="shared" si="357"/>
        <v>139936.15764705883</v>
      </c>
      <c r="KG165" s="3">
        <f t="shared" si="357"/>
        <v>137905.21588235293</v>
      </c>
      <c r="KH165" s="3">
        <f t="shared" si="357"/>
        <v>136511.79058823528</v>
      </c>
      <c r="KI165" s="3">
        <f t="shared" si="357"/>
        <v>134101.15411764706</v>
      </c>
      <c r="KJ165" s="3">
        <f t="shared" si="357"/>
        <v>130602.63647058823</v>
      </c>
      <c r="KK165" s="3">
        <f t="shared" si="357"/>
        <v>124700.48470588237</v>
      </c>
      <c r="KL165" s="3">
        <f t="shared" si="357"/>
        <v>117704.48470588235</v>
      </c>
      <c r="KM165" s="3">
        <f t="shared" si="357"/>
        <v>107089.61117647059</v>
      </c>
      <c r="KN165" s="3">
        <f t="shared" si="357"/>
        <v>96143.449411764697</v>
      </c>
      <c r="KO165" s="3">
        <f t="shared" si="357"/>
        <v>80564.656470588234</v>
      </c>
      <c r="KP165" s="3">
        <f t="shared" si="357"/>
        <v>67635.088823529411</v>
      </c>
      <c r="KQ165" s="3">
        <f t="shared" si="357"/>
        <v>51380.594117647059</v>
      </c>
      <c r="KR165" s="3">
        <f t="shared" si="357"/>
        <v>39577.133529411767</v>
      </c>
      <c r="KS165" s="3">
        <f t="shared" si="357"/>
        <v>25436.597647058821</v>
      </c>
      <c r="KT165" s="3">
        <f t="shared" si="357"/>
        <v>17507.972941176471</v>
      </c>
      <c r="KU165" s="3">
        <f t="shared" si="360"/>
        <v>9605.76</v>
      </c>
      <c r="KV165" s="3">
        <f t="shared" si="339"/>
        <v>5700.9958823529405</v>
      </c>
      <c r="KW165" s="3">
        <f t="shared" si="339"/>
        <v>2140.9476470588233</v>
      </c>
      <c r="KX165" s="3">
        <f t="shared" si="339"/>
        <v>973.33705882352933</v>
      </c>
      <c r="KY165" s="3">
        <f t="shared" si="339"/>
        <v>250.17764705882357</v>
      </c>
      <c r="KZ165" s="3">
        <f t="shared" si="339"/>
        <v>68.401069529411757</v>
      </c>
      <c r="LA165" s="3">
        <f t="shared" si="339"/>
        <v>0.43300653588235294</v>
      </c>
      <c r="LB165" s="3">
        <f t="shared" si="339"/>
        <v>0.26546003000000001</v>
      </c>
    </row>
    <row r="166" spans="1:314">
      <c r="A166" s="7">
        <v>90</v>
      </c>
      <c r="B166" s="7">
        <v>899731.3</v>
      </c>
      <c r="C166" s="7">
        <v>809516818501</v>
      </c>
      <c r="D166" s="11">
        <f t="shared" si="340"/>
        <v>406301.30993652344</v>
      </c>
      <c r="E166" s="11">
        <f t="shared" si="341"/>
        <v>0.99970144444444453</v>
      </c>
      <c r="F166" s="11">
        <f t="shared" si="342"/>
        <v>899560.47205941402</v>
      </c>
      <c r="G166" s="11">
        <f t="shared" si="343"/>
        <v>899902.12794058607</v>
      </c>
      <c r="H166" s="11">
        <f t="shared" si="344"/>
        <v>0.99951163562157108</v>
      </c>
      <c r="I166" s="11">
        <f t="shared" si="345"/>
        <v>0.99989125326731787</v>
      </c>
      <c r="J166" s="1"/>
      <c r="K166" s="7">
        <v>10000</v>
      </c>
      <c r="L166" s="7">
        <v>100000000</v>
      </c>
      <c r="M166" s="1"/>
      <c r="N166" s="7">
        <v>212873.18</v>
      </c>
      <c r="O166" s="7">
        <v>444948.46</v>
      </c>
      <c r="P166" s="7">
        <v>0</v>
      </c>
      <c r="Q166" s="7">
        <v>0</v>
      </c>
      <c r="R166" s="11">
        <f t="shared" si="328"/>
        <v>0</v>
      </c>
      <c r="S166" s="11">
        <f t="shared" si="346"/>
        <v>0</v>
      </c>
      <c r="T166" s="11">
        <f t="shared" si="347"/>
        <v>0</v>
      </c>
      <c r="U166" s="1"/>
      <c r="V166" s="1"/>
      <c r="W166" s="5">
        <v>0</v>
      </c>
      <c r="X166" s="5">
        <f t="shared" si="329"/>
        <v>0</v>
      </c>
      <c r="Y166" s="5">
        <f t="shared" si="330"/>
        <v>0.16369890000000001</v>
      </c>
      <c r="Z166" s="5">
        <v>0</v>
      </c>
      <c r="AA166" s="5">
        <v>0</v>
      </c>
      <c r="AB166" s="1"/>
      <c r="AC166" s="5">
        <v>147329.01</v>
      </c>
      <c r="AD166" s="1"/>
      <c r="AE166" s="1"/>
      <c r="AF166" s="5">
        <v>8.2326720600000005</v>
      </c>
      <c r="AG166" s="12">
        <v>1.1782407407407408E-3</v>
      </c>
      <c r="AH166" s="5">
        <v>1</v>
      </c>
      <c r="AI166" s="5">
        <v>1</v>
      </c>
      <c r="AJ166" s="5">
        <v>1.01</v>
      </c>
      <c r="AK166" s="5">
        <v>1.03</v>
      </c>
      <c r="AL166" s="5">
        <v>1.1499999999999999</v>
      </c>
      <c r="AM166" s="5">
        <v>1.45</v>
      </c>
      <c r="AN166" s="5">
        <v>1.26</v>
      </c>
      <c r="AO166" s="5">
        <v>1.82</v>
      </c>
      <c r="AP166" s="5">
        <v>1.39</v>
      </c>
      <c r="AQ166" s="5">
        <v>2.33</v>
      </c>
      <c r="AR166" s="5">
        <v>1.53</v>
      </c>
      <c r="AS166" s="5">
        <v>2.85</v>
      </c>
      <c r="AT166" s="5">
        <v>1.83</v>
      </c>
      <c r="AU166" s="5">
        <v>4.3899999999999997</v>
      </c>
      <c r="AV166" s="5">
        <v>2.0099999999999998</v>
      </c>
      <c r="AW166" s="5">
        <v>5.31</v>
      </c>
      <c r="AX166" s="5">
        <v>2.4</v>
      </c>
      <c r="AY166" s="5">
        <v>7.66</v>
      </c>
      <c r="AZ166" s="5">
        <v>2.71</v>
      </c>
      <c r="BA166" s="5">
        <v>9.4700000000000006</v>
      </c>
      <c r="BB166" s="5">
        <v>3.55</v>
      </c>
      <c r="BC166" s="5">
        <v>17.73</v>
      </c>
      <c r="BD166" s="5">
        <v>4.4400000000000004</v>
      </c>
      <c r="BE166" s="5">
        <v>28.26</v>
      </c>
      <c r="BF166" s="5">
        <v>6.03</v>
      </c>
      <c r="BG166" s="5">
        <v>49.93</v>
      </c>
      <c r="BH166" s="5">
        <v>7.49</v>
      </c>
      <c r="BI166" s="5">
        <v>76.83</v>
      </c>
      <c r="BJ166" s="5">
        <v>11.73</v>
      </c>
      <c r="BK166" s="5">
        <v>204.67</v>
      </c>
      <c r="BL166" s="5">
        <v>15.85</v>
      </c>
      <c r="BM166" s="7">
        <v>363.11</v>
      </c>
      <c r="BN166" s="7">
        <v>22.32</v>
      </c>
      <c r="BO166" s="7">
        <v>742.74</v>
      </c>
      <c r="BP166" s="7">
        <v>30.51</v>
      </c>
      <c r="BQ166" s="7">
        <v>1345.29</v>
      </c>
      <c r="BR166" s="7">
        <v>47.22</v>
      </c>
      <c r="BS166" s="7">
        <v>2925.28</v>
      </c>
      <c r="BT166" s="7">
        <v>68.510000000000005</v>
      </c>
      <c r="BU166" s="7">
        <v>5731.17</v>
      </c>
      <c r="BV166" s="7">
        <v>113.64</v>
      </c>
      <c r="BW166" s="7">
        <v>15624.96</v>
      </c>
      <c r="BX166" s="7">
        <v>161.17171719999999</v>
      </c>
      <c r="BY166" s="7">
        <v>30840.464650000002</v>
      </c>
      <c r="BZ166" s="7">
        <v>974.70238099999995</v>
      </c>
      <c r="CA166" s="7">
        <v>2764988.6549999998</v>
      </c>
      <c r="CB166" s="7">
        <v>1433.2857140000001</v>
      </c>
      <c r="CC166" s="7">
        <v>5391984.1430000002</v>
      </c>
      <c r="CD166" s="1"/>
      <c r="CE166" s="1"/>
      <c r="CF166" s="1"/>
      <c r="CG166" s="1"/>
      <c r="CH166" s="7">
        <v>2.2999999999999998</v>
      </c>
      <c r="CI166" s="7">
        <v>8.14</v>
      </c>
      <c r="CJ166" s="7">
        <v>21.24</v>
      </c>
      <c r="CK166" s="7">
        <v>855.1</v>
      </c>
      <c r="CL166" s="7">
        <v>47.61</v>
      </c>
      <c r="CM166" s="7">
        <v>3560.61</v>
      </c>
      <c r="CN166" s="7">
        <v>57.37</v>
      </c>
      <c r="CO166" s="7">
        <v>5309.33</v>
      </c>
      <c r="CP166" s="7">
        <v>71.510000000000005</v>
      </c>
      <c r="CQ166" s="7">
        <v>8519.17</v>
      </c>
      <c r="CR166" s="7">
        <v>86.41</v>
      </c>
      <c r="CS166" s="7">
        <v>11666.25</v>
      </c>
      <c r="CT166" s="7">
        <v>115.38</v>
      </c>
      <c r="CU166" s="7">
        <v>21516.2</v>
      </c>
      <c r="CV166" s="7">
        <v>132.32</v>
      </c>
      <c r="CW166" s="7">
        <v>27437.200000000001</v>
      </c>
      <c r="CX166" s="7">
        <v>169.22</v>
      </c>
      <c r="CY166" s="7">
        <v>44335.38</v>
      </c>
      <c r="CZ166" s="7">
        <v>198.31</v>
      </c>
      <c r="DA166" s="7">
        <v>57013.39</v>
      </c>
      <c r="DB166" s="7">
        <v>277.49</v>
      </c>
      <c r="DC166" s="7">
        <v>119567.11</v>
      </c>
      <c r="DD166" s="7">
        <v>356</v>
      </c>
      <c r="DE166" s="7">
        <v>197023.66</v>
      </c>
      <c r="DF166" s="7">
        <v>495.54</v>
      </c>
      <c r="DG166" s="7">
        <v>356674.9</v>
      </c>
      <c r="DH166" s="7">
        <v>621.98</v>
      </c>
      <c r="DI166" s="7">
        <v>551127.16</v>
      </c>
      <c r="DJ166" s="7">
        <v>1003.69</v>
      </c>
      <c r="DK166" s="7">
        <v>1556776.45</v>
      </c>
      <c r="DL166" s="7">
        <v>1379.09</v>
      </c>
      <c r="DM166" s="7">
        <v>2813015.05</v>
      </c>
      <c r="DN166" s="7">
        <v>1962.12</v>
      </c>
      <c r="DO166" s="7">
        <v>5831057.5800000001</v>
      </c>
      <c r="DP166" s="7">
        <v>2697.29</v>
      </c>
      <c r="DQ166" s="7">
        <v>10624248.33</v>
      </c>
      <c r="DR166" s="7">
        <v>4203.93</v>
      </c>
      <c r="DS166" s="7">
        <v>23273432.57</v>
      </c>
      <c r="DT166" s="7">
        <v>6120.15</v>
      </c>
      <c r="DU166" s="7">
        <v>45872919.07</v>
      </c>
      <c r="DV166" s="7">
        <v>10182.58</v>
      </c>
      <c r="DW166" s="7">
        <v>125654147.90000001</v>
      </c>
      <c r="DX166" s="7">
        <v>14460.909089999999</v>
      </c>
      <c r="DY166" s="7">
        <v>248515112.59999999</v>
      </c>
      <c r="DZ166" s="7">
        <v>87675.452380000002</v>
      </c>
      <c r="EA166" s="7">
        <v>22388139457</v>
      </c>
      <c r="EB166" s="7">
        <v>128946.3214</v>
      </c>
      <c r="EC166" s="7">
        <v>43662460815</v>
      </c>
      <c r="ED166" s="11">
        <f t="shared" si="348"/>
        <v>27035307012.407902</v>
      </c>
      <c r="EE166" s="11">
        <f t="shared" si="349"/>
        <v>70061.083575252123</v>
      </c>
      <c r="EF166" s="11">
        <f t="shared" si="350"/>
        <v>187831.55922474788</v>
      </c>
      <c r="EG166" s="1"/>
      <c r="EH166" s="7">
        <v>70.709469999999996</v>
      </c>
      <c r="EI166" s="7">
        <v>92.09863</v>
      </c>
      <c r="EJ166" s="7">
        <v>97.809179999999998</v>
      </c>
      <c r="EK166" s="7">
        <v>98.618729999999999</v>
      </c>
      <c r="EL166" s="7">
        <v>99.567679999999996</v>
      </c>
      <c r="EM166" s="7">
        <v>100.38235</v>
      </c>
      <c r="EN166" s="7">
        <v>101.51275</v>
      </c>
      <c r="EO166" s="7">
        <v>102.27363</v>
      </c>
      <c r="EP166" s="7">
        <v>103.35221</v>
      </c>
      <c r="EQ166" s="7">
        <v>104.10778999999999</v>
      </c>
      <c r="ER166" s="7">
        <v>105.17501</v>
      </c>
      <c r="ES166" s="7">
        <v>106.06135999999999</v>
      </c>
      <c r="ET166" s="7">
        <v>107.62156</v>
      </c>
      <c r="EU166" s="7">
        <v>108.32901</v>
      </c>
      <c r="EV166" s="7">
        <v>109.67453999999999</v>
      </c>
      <c r="EW166" s="7">
        <v>110.71550000000001</v>
      </c>
      <c r="EX166" s="7">
        <v>111.848</v>
      </c>
      <c r="EY166" s="7">
        <v>112.77800999999999</v>
      </c>
      <c r="EZ166" s="7">
        <v>113.99451999999999</v>
      </c>
      <c r="FA166" s="7">
        <v>114.95873</v>
      </c>
      <c r="FB166" s="7">
        <v>116.10965</v>
      </c>
      <c r="FC166" s="7">
        <v>116.8744647</v>
      </c>
      <c r="FD166" s="7">
        <v>117.8291191</v>
      </c>
      <c r="FE166" s="7">
        <v>117.834</v>
      </c>
      <c r="FF166" s="1"/>
      <c r="FG166" s="7">
        <v>100</v>
      </c>
      <c r="FH166" s="7">
        <v>100</v>
      </c>
      <c r="FI166" s="7">
        <v>100</v>
      </c>
      <c r="FJ166" s="7">
        <v>100</v>
      </c>
      <c r="FK166" s="7">
        <v>100</v>
      </c>
      <c r="FL166" s="7">
        <v>100</v>
      </c>
      <c r="FM166" s="7">
        <v>100</v>
      </c>
      <c r="FN166" s="7">
        <v>100</v>
      </c>
      <c r="FO166" s="7">
        <v>100</v>
      </c>
      <c r="FP166" s="7">
        <v>100</v>
      </c>
      <c r="FQ166" s="7">
        <v>100</v>
      </c>
      <c r="FR166" s="7">
        <v>100</v>
      </c>
      <c r="FS166" s="7">
        <v>100</v>
      </c>
      <c r="FT166" s="7">
        <v>100</v>
      </c>
      <c r="FU166" s="7">
        <v>100</v>
      </c>
      <c r="FV166" s="7">
        <v>100</v>
      </c>
      <c r="FW166" s="7">
        <v>100</v>
      </c>
      <c r="FX166" s="7">
        <v>100</v>
      </c>
      <c r="FY166" s="7">
        <v>100</v>
      </c>
      <c r="FZ166" s="7">
        <v>100</v>
      </c>
      <c r="GA166" s="7">
        <v>100</v>
      </c>
      <c r="GB166" s="7">
        <v>99</v>
      </c>
      <c r="GC166" s="7">
        <v>84</v>
      </c>
      <c r="GD166" s="7">
        <v>56</v>
      </c>
      <c r="GE166" s="1"/>
      <c r="GF166" s="7">
        <v>3294551.48</v>
      </c>
      <c r="GG166" s="7">
        <v>3271985.8</v>
      </c>
      <c r="GH166" s="7">
        <v>3223205.28</v>
      </c>
      <c r="GI166" s="7">
        <v>3189841.47</v>
      </c>
      <c r="GJ166" s="7">
        <v>3131920.69</v>
      </c>
      <c r="GK166" s="7">
        <v>3048840.41</v>
      </c>
      <c r="GL166" s="7">
        <v>2908637.09</v>
      </c>
      <c r="GM166" s="7">
        <v>2743778.66</v>
      </c>
      <c r="GN166" s="7">
        <v>2493823.38</v>
      </c>
      <c r="GO166" s="7">
        <v>2237938.9</v>
      </c>
      <c r="GP166" s="7">
        <v>1873986.64</v>
      </c>
      <c r="GQ166" s="7">
        <v>1573232.13</v>
      </c>
      <c r="GR166" s="7">
        <v>1194477.27</v>
      </c>
      <c r="GS166" s="7">
        <v>920583.92</v>
      </c>
      <c r="GT166" s="7">
        <v>592002.80000000005</v>
      </c>
      <c r="GU166" s="7">
        <v>407825.29</v>
      </c>
      <c r="GV166" s="7">
        <v>223812.37</v>
      </c>
      <c r="GW166" s="7">
        <v>133021.71</v>
      </c>
      <c r="GX166" s="7">
        <v>50024.22</v>
      </c>
      <c r="GY166" s="7">
        <v>22772.62</v>
      </c>
      <c r="GZ166" s="7">
        <v>5882.08</v>
      </c>
      <c r="HA166" s="7">
        <v>1620.0202019999999</v>
      </c>
      <c r="HB166" s="7">
        <v>9.25</v>
      </c>
      <c r="HC166" s="7">
        <v>4.5357142899999996</v>
      </c>
      <c r="HD166" s="1"/>
      <c r="HE166" s="7">
        <v>0</v>
      </c>
      <c r="HF166" s="7">
        <v>0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1"/>
      <c r="HS166" s="4" t="s">
        <v>44</v>
      </c>
      <c r="HT166" s="7">
        <v>100.0782992</v>
      </c>
      <c r="HU166" s="7">
        <v>10067.08669</v>
      </c>
      <c r="HV166" s="1"/>
      <c r="HW166" s="7">
        <v>8.6826209700000003</v>
      </c>
      <c r="HX166" s="7">
        <v>257.46587520000003</v>
      </c>
      <c r="HY166" s="7">
        <v>8.91424868</v>
      </c>
      <c r="HZ166" s="7">
        <v>271.50491540000002</v>
      </c>
      <c r="IA166" s="7">
        <v>9.0024879000000002</v>
      </c>
      <c r="IB166" s="7">
        <v>277.98411479999999</v>
      </c>
      <c r="IC166" s="7">
        <v>9.1469295699999993</v>
      </c>
      <c r="ID166" s="7">
        <v>288.03173939999999</v>
      </c>
      <c r="IE166" s="7">
        <v>9.3598945100000002</v>
      </c>
      <c r="IF166" s="7">
        <v>306.13820800000002</v>
      </c>
      <c r="IG166" s="7">
        <v>9.6914117399999995</v>
      </c>
      <c r="IH166" s="7">
        <v>333.77652990000001</v>
      </c>
      <c r="II166" s="7">
        <v>10.20573849</v>
      </c>
      <c r="IJ166" s="7">
        <v>379.2690604</v>
      </c>
      <c r="IK166" s="7">
        <v>10.838250970000001</v>
      </c>
      <c r="IL166" s="7">
        <v>445.93460370000003</v>
      </c>
      <c r="IM166" s="7">
        <v>11.530158699999999</v>
      </c>
      <c r="IN166" s="7">
        <v>542.76579140000001</v>
      </c>
      <c r="IO166" s="7">
        <v>0</v>
      </c>
      <c r="IP166" s="7">
        <v>0</v>
      </c>
      <c r="IS166" s="3">
        <f t="shared" si="351"/>
        <v>2.6641801942148761E-2</v>
      </c>
      <c r="IT166">
        <f t="shared" si="352"/>
        <v>4840000</v>
      </c>
      <c r="IV166" s="3">
        <f t="shared" si="358"/>
        <v>1.4475430490754572E-2</v>
      </c>
      <c r="IW166" s="3">
        <f t="shared" si="359"/>
        <v>3.880817339354295E-2</v>
      </c>
      <c r="IY166" s="3">
        <f t="shared" si="333"/>
        <v>1</v>
      </c>
      <c r="IZ166" s="3">
        <f t="shared" si="333"/>
        <v>1</v>
      </c>
      <c r="JA166" s="3">
        <f t="shared" si="333"/>
        <v>1</v>
      </c>
      <c r="JB166" s="3">
        <f t="shared" si="333"/>
        <v>1</v>
      </c>
      <c r="JC166" s="3">
        <f t="shared" si="333"/>
        <v>1</v>
      </c>
      <c r="JD166" s="3">
        <f t="shared" si="333"/>
        <v>1</v>
      </c>
      <c r="JE166" s="3">
        <f t="shared" si="333"/>
        <v>1</v>
      </c>
      <c r="JF166" s="3">
        <f t="shared" si="333"/>
        <v>1</v>
      </c>
      <c r="JG166" s="3">
        <f t="shared" si="333"/>
        <v>1</v>
      </c>
      <c r="JH166" s="3">
        <f t="shared" si="333"/>
        <v>1</v>
      </c>
      <c r="JI166" s="3">
        <f t="shared" si="333"/>
        <v>1</v>
      </c>
      <c r="JJ166" s="3">
        <f t="shared" si="333"/>
        <v>1</v>
      </c>
      <c r="JK166" s="3">
        <f t="shared" si="333"/>
        <v>1</v>
      </c>
      <c r="JL166" s="3">
        <f t="shared" si="333"/>
        <v>1</v>
      </c>
      <c r="JM166" s="3">
        <f t="shared" si="333"/>
        <v>1</v>
      </c>
      <c r="JN166" s="3">
        <f t="shared" si="333"/>
        <v>1</v>
      </c>
      <c r="JO166" s="3">
        <f t="shared" ref="JO166:JV168" si="361">FW166/100</f>
        <v>1</v>
      </c>
      <c r="JP166" s="3">
        <f t="shared" si="361"/>
        <v>1</v>
      </c>
      <c r="JQ166" s="3">
        <f t="shared" si="361"/>
        <v>1</v>
      </c>
      <c r="JR166" s="3">
        <f t="shared" si="361"/>
        <v>1</v>
      </c>
      <c r="JS166" s="3">
        <f t="shared" si="361"/>
        <v>1</v>
      </c>
      <c r="JT166" s="3">
        <f t="shared" si="361"/>
        <v>0.99</v>
      </c>
      <c r="JU166" s="3">
        <f t="shared" si="361"/>
        <v>0.84</v>
      </c>
      <c r="JV166" s="3">
        <f t="shared" si="361"/>
        <v>0.56000000000000005</v>
      </c>
      <c r="JW166" s="14">
        <f t="shared" si="353"/>
        <v>1.1333342230753256</v>
      </c>
      <c r="JX166" s="1">
        <f t="shared" si="335"/>
        <v>100.0782992</v>
      </c>
      <c r="JY166" s="1">
        <f t="shared" si="336"/>
        <v>51.420719235278739</v>
      </c>
      <c r="JZ166" s="11">
        <f t="shared" si="354"/>
        <v>98.156518323220695</v>
      </c>
      <c r="KA166" s="11">
        <f t="shared" si="355"/>
        <v>102.00008007677931</v>
      </c>
      <c r="KB166" s="3">
        <f t="shared" si="356"/>
        <v>1.0906279813691189</v>
      </c>
      <c r="KC166" s="3">
        <f t="shared" si="337"/>
        <v>1.1119811022222224</v>
      </c>
      <c r="KD166" s="3">
        <v>18</v>
      </c>
      <c r="KE166" s="3">
        <f t="shared" si="357"/>
        <v>183030.63777777777</v>
      </c>
      <c r="KF166" s="3">
        <f t="shared" si="357"/>
        <v>181776.98888888888</v>
      </c>
      <c r="KG166" s="3">
        <f t="shared" si="357"/>
        <v>179066.96</v>
      </c>
      <c r="KH166" s="3">
        <f t="shared" si="357"/>
        <v>177213.41500000001</v>
      </c>
      <c r="KI166" s="3">
        <f t="shared" si="357"/>
        <v>173995.59388888889</v>
      </c>
      <c r="KJ166" s="3">
        <f t="shared" si="357"/>
        <v>169380.02277777778</v>
      </c>
      <c r="KK166" s="3">
        <f t="shared" si="357"/>
        <v>161590.94944444444</v>
      </c>
      <c r="KL166" s="3">
        <f t="shared" si="357"/>
        <v>152432.14777777778</v>
      </c>
      <c r="KM166" s="3">
        <f t="shared" si="357"/>
        <v>138545.74333333332</v>
      </c>
      <c r="KN166" s="3">
        <f t="shared" si="357"/>
        <v>124329.93888888888</v>
      </c>
      <c r="KO166" s="3">
        <f t="shared" si="357"/>
        <v>104110.36888888889</v>
      </c>
      <c r="KP166" s="3">
        <f t="shared" si="357"/>
        <v>87401.784999999989</v>
      </c>
      <c r="KQ166" s="3">
        <f t="shared" si="357"/>
        <v>66359.848333333328</v>
      </c>
      <c r="KR166" s="3">
        <f t="shared" si="357"/>
        <v>51143.551111111112</v>
      </c>
      <c r="KS166" s="3">
        <f t="shared" si="357"/>
        <v>32889.044444444444</v>
      </c>
      <c r="KT166" s="3">
        <f t="shared" si="357"/>
        <v>22656.960555555554</v>
      </c>
      <c r="KU166" s="3">
        <f t="shared" si="360"/>
        <v>12434.020555555555</v>
      </c>
      <c r="KV166" s="3">
        <f t="shared" si="339"/>
        <v>7390.0949999999993</v>
      </c>
      <c r="KW166" s="3">
        <f t="shared" si="339"/>
        <v>2779.1233333333334</v>
      </c>
      <c r="KX166" s="3">
        <f t="shared" si="339"/>
        <v>1265.1455555555556</v>
      </c>
      <c r="KY166" s="3">
        <f t="shared" si="339"/>
        <v>326.78222222222223</v>
      </c>
      <c r="KZ166" s="3">
        <f t="shared" si="339"/>
        <v>90.001122333333328</v>
      </c>
      <c r="LA166" s="3">
        <f t="shared" si="339"/>
        <v>0.51388888888888884</v>
      </c>
      <c r="LB166" s="3">
        <f t="shared" si="339"/>
        <v>0.25198412722222219</v>
      </c>
    </row>
    <row r="167" spans="1:314">
      <c r="A167" s="7">
        <v>95</v>
      </c>
      <c r="B167" s="7">
        <v>949889</v>
      </c>
      <c r="C167" s="7">
        <v>902289115004</v>
      </c>
      <c r="D167" s="11">
        <f t="shared" si="340"/>
        <v>2683</v>
      </c>
      <c r="E167" s="11">
        <f t="shared" si="341"/>
        <v>0.99988315789473681</v>
      </c>
      <c r="F167" s="11">
        <f t="shared" si="342"/>
        <v>949875.11822086328</v>
      </c>
      <c r="G167" s="11">
        <f t="shared" si="343"/>
        <v>949902.88177913672</v>
      </c>
      <c r="H167" s="11">
        <f t="shared" si="344"/>
        <v>0.99986854549564552</v>
      </c>
      <c r="I167" s="11">
        <f t="shared" si="345"/>
        <v>0.99989777029382809</v>
      </c>
      <c r="J167" s="1"/>
      <c r="K167" s="7">
        <v>10000</v>
      </c>
      <c r="L167" s="7">
        <v>100000000</v>
      </c>
      <c r="M167" s="1"/>
      <c r="N167" s="7">
        <v>181066.03</v>
      </c>
      <c r="O167" s="7">
        <v>311028.89</v>
      </c>
      <c r="P167" s="7">
        <v>0</v>
      </c>
      <c r="Q167" s="7">
        <v>0</v>
      </c>
      <c r="R167" s="11">
        <f t="shared" si="328"/>
        <v>0</v>
      </c>
      <c r="S167" s="11">
        <f t="shared" si="346"/>
        <v>0</v>
      </c>
      <c r="T167" s="11">
        <f t="shared" si="347"/>
        <v>0</v>
      </c>
      <c r="U167" s="1"/>
      <c r="V167" s="1"/>
      <c r="W167" s="5">
        <v>0</v>
      </c>
      <c r="X167" s="5">
        <f t="shared" si="329"/>
        <v>0</v>
      </c>
      <c r="Y167" s="5">
        <f t="shared" si="330"/>
        <v>0.1442984736842105</v>
      </c>
      <c r="Z167" s="5">
        <v>0</v>
      </c>
      <c r="AA167" s="5">
        <v>0</v>
      </c>
      <c r="AB167" s="1"/>
      <c r="AC167" s="5">
        <v>137083.54999999999</v>
      </c>
      <c r="AD167" s="1"/>
      <c r="AE167" s="1"/>
      <c r="AF167" s="5">
        <v>7.5262511700000001</v>
      </c>
      <c r="AG167" s="12">
        <v>1.2002314814814816E-3</v>
      </c>
      <c r="AH167" s="5">
        <v>1</v>
      </c>
      <c r="AI167" s="5">
        <v>1</v>
      </c>
      <c r="AJ167" s="5">
        <v>1.01</v>
      </c>
      <c r="AK167" s="5">
        <v>1.03</v>
      </c>
      <c r="AL167" s="5">
        <v>1.2</v>
      </c>
      <c r="AM167" s="5">
        <v>1.64</v>
      </c>
      <c r="AN167" s="5">
        <v>1.23</v>
      </c>
      <c r="AO167" s="5">
        <v>1.75</v>
      </c>
      <c r="AP167" s="5">
        <v>1.37</v>
      </c>
      <c r="AQ167" s="5">
        <v>2.27</v>
      </c>
      <c r="AR167" s="5">
        <v>1.5</v>
      </c>
      <c r="AS167" s="5">
        <v>2.74</v>
      </c>
      <c r="AT167" s="5">
        <v>1.75</v>
      </c>
      <c r="AU167" s="5">
        <v>3.85</v>
      </c>
      <c r="AV167" s="5">
        <v>2.02</v>
      </c>
      <c r="AW167" s="5">
        <v>5.38</v>
      </c>
      <c r="AX167" s="5">
        <v>2.29</v>
      </c>
      <c r="AY167" s="5">
        <v>6.89</v>
      </c>
      <c r="AZ167" s="5">
        <v>2.81</v>
      </c>
      <c r="BA167" s="5">
        <v>11.11</v>
      </c>
      <c r="BB167" s="5">
        <v>3.67</v>
      </c>
      <c r="BC167" s="5">
        <v>20.49</v>
      </c>
      <c r="BD167" s="5">
        <v>4.91</v>
      </c>
      <c r="BE167" s="5">
        <v>35.03</v>
      </c>
      <c r="BF167" s="5">
        <v>6.26</v>
      </c>
      <c r="BG167" s="5">
        <v>57.88</v>
      </c>
      <c r="BH167" s="5">
        <v>7.78</v>
      </c>
      <c r="BI167" s="5">
        <v>86.3</v>
      </c>
      <c r="BJ167" s="5">
        <v>11.11</v>
      </c>
      <c r="BK167" s="5">
        <v>178.97</v>
      </c>
      <c r="BL167" s="5">
        <v>14.4</v>
      </c>
      <c r="BM167" s="7">
        <v>290.8</v>
      </c>
      <c r="BN167" s="7">
        <v>23.2</v>
      </c>
      <c r="BO167" s="7">
        <v>768.74</v>
      </c>
      <c r="BP167" s="7">
        <v>32.28</v>
      </c>
      <c r="BQ167" s="7">
        <v>1422.12</v>
      </c>
      <c r="BR167" s="7">
        <v>47.53</v>
      </c>
      <c r="BS167" s="7">
        <v>3009.85</v>
      </c>
      <c r="BT167" s="7">
        <v>63.45</v>
      </c>
      <c r="BU167" s="7">
        <v>5170.25</v>
      </c>
      <c r="BV167" s="7">
        <v>109.43</v>
      </c>
      <c r="BW167" s="7">
        <v>15362.97</v>
      </c>
      <c r="BX167" s="7">
        <v>165.32</v>
      </c>
      <c r="BY167" s="7">
        <v>35264.400000000001</v>
      </c>
      <c r="BZ167" s="7">
        <v>723.75</v>
      </c>
      <c r="CA167" s="7">
        <v>901722.91669999994</v>
      </c>
      <c r="CB167" s="7">
        <v>1136.7903229999999</v>
      </c>
      <c r="CC167" s="7">
        <v>3368434.7259999998</v>
      </c>
      <c r="CD167" s="1"/>
      <c r="CE167" s="1"/>
      <c r="CF167" s="1"/>
      <c r="CG167" s="1"/>
      <c r="CH167" s="7">
        <v>1.98</v>
      </c>
      <c r="CI167" s="7">
        <v>6.12</v>
      </c>
      <c r="CJ167" s="7">
        <v>20.07</v>
      </c>
      <c r="CK167" s="7">
        <v>696.91</v>
      </c>
      <c r="CL167" s="7">
        <v>53.33</v>
      </c>
      <c r="CM167" s="7">
        <v>4718.99</v>
      </c>
      <c r="CN167" s="7">
        <v>58.49</v>
      </c>
      <c r="CO167" s="7">
        <v>5676.09</v>
      </c>
      <c r="CP167" s="7">
        <v>74.739999999999995</v>
      </c>
      <c r="CQ167" s="7">
        <v>9401.74</v>
      </c>
      <c r="CR167" s="7">
        <v>90.57</v>
      </c>
      <c r="CS167" s="7">
        <v>12968.91</v>
      </c>
      <c r="CT167" s="7">
        <v>112.11</v>
      </c>
      <c r="CU167" s="7">
        <v>19543.27</v>
      </c>
      <c r="CV167" s="7">
        <v>139.83000000000001</v>
      </c>
      <c r="CW167" s="7">
        <v>30978.19</v>
      </c>
      <c r="CX167" s="7">
        <v>165.11</v>
      </c>
      <c r="CY167" s="7">
        <v>42465.09</v>
      </c>
      <c r="CZ167" s="7">
        <v>216.26</v>
      </c>
      <c r="DA167" s="7">
        <v>76135.98</v>
      </c>
      <c r="DB167" s="7">
        <v>296.3</v>
      </c>
      <c r="DC167" s="7">
        <v>151898.01999999999</v>
      </c>
      <c r="DD167" s="7">
        <v>414.68</v>
      </c>
      <c r="DE167" s="7">
        <v>272095.28000000003</v>
      </c>
      <c r="DF167" s="7">
        <v>547.20000000000005</v>
      </c>
      <c r="DG167" s="7">
        <v>468373.16</v>
      </c>
      <c r="DH167" s="7">
        <v>686.83</v>
      </c>
      <c r="DI167" s="7">
        <v>701473.17</v>
      </c>
      <c r="DJ167" s="7">
        <v>1009.31</v>
      </c>
      <c r="DK167" s="7">
        <v>1524695.23</v>
      </c>
      <c r="DL167" s="7">
        <v>1321.35</v>
      </c>
      <c r="DM167" s="7">
        <v>2505720.33</v>
      </c>
      <c r="DN167" s="7">
        <v>2156.3200000000002</v>
      </c>
      <c r="DO167" s="7">
        <v>6726673.2800000003</v>
      </c>
      <c r="DP167" s="7">
        <v>3018.59</v>
      </c>
      <c r="DQ167" s="7">
        <v>12533313.17</v>
      </c>
      <c r="DR167" s="7">
        <v>4467.1000000000004</v>
      </c>
      <c r="DS167" s="7">
        <v>26694493.780000001</v>
      </c>
      <c r="DT167" s="7">
        <v>5983.3</v>
      </c>
      <c r="DU167" s="7">
        <v>46146823.899999999</v>
      </c>
      <c r="DV167" s="7">
        <v>10349.959999999999</v>
      </c>
      <c r="DW167" s="7">
        <v>137657210.40000001</v>
      </c>
      <c r="DX167" s="7">
        <v>15660.15</v>
      </c>
      <c r="DY167" s="7">
        <v>316790618.39999998</v>
      </c>
      <c r="DZ167" s="7">
        <v>68708.440480000005</v>
      </c>
      <c r="EA167" s="7">
        <v>8131656147</v>
      </c>
      <c r="EB167" s="7">
        <v>107950.33869999999</v>
      </c>
      <c r="EC167" s="7">
        <v>30391457449</v>
      </c>
      <c r="ED167" s="11">
        <f t="shared" si="348"/>
        <v>18738181823.555283</v>
      </c>
      <c r="EE167" s="11">
        <f t="shared" si="349"/>
        <v>61359.269860176712</v>
      </c>
      <c r="EF167" s="11">
        <f t="shared" si="350"/>
        <v>154541.40753982327</v>
      </c>
      <c r="EG167" s="1"/>
      <c r="EH167" s="7">
        <v>68.897289999999998</v>
      </c>
      <c r="EI167" s="7">
        <v>92.234719999999996</v>
      </c>
      <c r="EJ167" s="7">
        <v>97.434049999999999</v>
      </c>
      <c r="EK167" s="7">
        <v>98.230509999999995</v>
      </c>
      <c r="EL167" s="7">
        <v>99.457130000000006</v>
      </c>
      <c r="EM167" s="7">
        <v>100.35635000000001</v>
      </c>
      <c r="EN167" s="7">
        <v>101.29967000000001</v>
      </c>
      <c r="EO167" s="7">
        <v>102.48945000000001</v>
      </c>
      <c r="EP167" s="7">
        <v>103.55282</v>
      </c>
      <c r="EQ167" s="7">
        <v>104.30283</v>
      </c>
      <c r="ER167" s="7">
        <v>105.28609</v>
      </c>
      <c r="ES167" s="7">
        <v>106.45574999999999</v>
      </c>
      <c r="ET167" s="7">
        <v>107.55371</v>
      </c>
      <c r="EU167" s="7">
        <v>108.52139</v>
      </c>
      <c r="EV167" s="7">
        <v>109.58669</v>
      </c>
      <c r="EW167" s="7">
        <v>110.43576</v>
      </c>
      <c r="EX167" s="7">
        <v>111.74122</v>
      </c>
      <c r="EY167" s="7">
        <v>112.76148999999999</v>
      </c>
      <c r="EZ167" s="7">
        <v>114.09519</v>
      </c>
      <c r="FA167" s="7">
        <v>114.99072</v>
      </c>
      <c r="FB167" s="7">
        <v>116.14129</v>
      </c>
      <c r="FC167" s="7">
        <v>116.87967</v>
      </c>
      <c r="FD167" s="7">
        <v>117.82953569999999</v>
      </c>
      <c r="FE167" s="7">
        <v>117.834</v>
      </c>
      <c r="FF167" s="1"/>
      <c r="FG167" s="7">
        <v>100</v>
      </c>
      <c r="FH167" s="7">
        <v>100</v>
      </c>
      <c r="FI167" s="7">
        <v>100</v>
      </c>
      <c r="FJ167" s="7">
        <v>100</v>
      </c>
      <c r="FK167" s="7">
        <v>100</v>
      </c>
      <c r="FL167" s="7">
        <v>100</v>
      </c>
      <c r="FM167" s="7">
        <v>100</v>
      </c>
      <c r="FN167" s="7">
        <v>100</v>
      </c>
      <c r="FO167" s="7">
        <v>100</v>
      </c>
      <c r="FP167" s="7">
        <v>100</v>
      </c>
      <c r="FQ167" s="7">
        <v>100</v>
      </c>
      <c r="FR167" s="7">
        <v>100</v>
      </c>
      <c r="FS167" s="7">
        <v>100</v>
      </c>
      <c r="FT167" s="7">
        <v>100</v>
      </c>
      <c r="FU167" s="7">
        <v>100</v>
      </c>
      <c r="FV167" s="7">
        <v>100</v>
      </c>
      <c r="FW167" s="7">
        <v>100</v>
      </c>
      <c r="FX167" s="7">
        <v>100</v>
      </c>
      <c r="FY167" s="7">
        <v>100</v>
      </c>
      <c r="FZ167" s="7">
        <v>100</v>
      </c>
      <c r="GA167" s="7">
        <v>100</v>
      </c>
      <c r="GB167" s="7">
        <v>100</v>
      </c>
      <c r="GC167" s="7">
        <v>84</v>
      </c>
      <c r="GD167" s="7">
        <v>62</v>
      </c>
      <c r="GE167" s="1"/>
      <c r="GF167" s="7">
        <v>4243869.4800000004</v>
      </c>
      <c r="GG167" s="7">
        <v>4215346.43</v>
      </c>
      <c r="GH167" s="7">
        <v>4153158.99</v>
      </c>
      <c r="GI167" s="7">
        <v>4109802.16</v>
      </c>
      <c r="GJ167" s="7">
        <v>4034268.89</v>
      </c>
      <c r="GK167" s="7">
        <v>3926522.16</v>
      </c>
      <c r="GL167" s="7">
        <v>3744638.76</v>
      </c>
      <c r="GM167" s="7">
        <v>3530829.39</v>
      </c>
      <c r="GN167" s="7">
        <v>3206732.25</v>
      </c>
      <c r="GO167" s="7">
        <v>2877066.03</v>
      </c>
      <c r="GP167" s="7">
        <v>2408660.9900000002</v>
      </c>
      <c r="GQ167" s="7">
        <v>2021606.31</v>
      </c>
      <c r="GR167" s="7">
        <v>1534246.67</v>
      </c>
      <c r="GS167" s="7">
        <v>1182976.17</v>
      </c>
      <c r="GT167" s="7">
        <v>761646.59</v>
      </c>
      <c r="GU167" s="7">
        <v>525086.63</v>
      </c>
      <c r="GV167" s="7">
        <v>288414.28000000003</v>
      </c>
      <c r="GW167" s="7">
        <v>171614.41</v>
      </c>
      <c r="GX167" s="7">
        <v>64691.62</v>
      </c>
      <c r="GY167" s="7">
        <v>29467.72</v>
      </c>
      <c r="GZ167" s="7">
        <v>7605.22</v>
      </c>
      <c r="HA167" s="7">
        <v>2073.09</v>
      </c>
      <c r="HB167" s="7">
        <v>12.01190476</v>
      </c>
      <c r="HC167" s="7">
        <v>5.5806451600000004</v>
      </c>
      <c r="HD167" s="1"/>
      <c r="HE167" s="7">
        <v>0</v>
      </c>
      <c r="HF167" s="7">
        <v>0</v>
      </c>
      <c r="HG167" s="7">
        <v>0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0</v>
      </c>
      <c r="HN167" s="7">
        <v>0</v>
      </c>
      <c r="HO167" s="7">
        <v>0</v>
      </c>
      <c r="HP167" s="7">
        <v>0</v>
      </c>
      <c r="HQ167" s="7">
        <v>0</v>
      </c>
      <c r="HR167" s="1"/>
      <c r="HS167" s="4" t="s">
        <v>45</v>
      </c>
      <c r="HT167" s="7">
        <v>107.6651043</v>
      </c>
      <c r="HU167" s="7">
        <v>11613.74711</v>
      </c>
      <c r="HV167" s="1"/>
      <c r="HW167" s="7">
        <v>9.6140500800000002</v>
      </c>
      <c r="HX167" s="7">
        <v>349.92055269999997</v>
      </c>
      <c r="HY167" s="7">
        <v>9.8629931000000006</v>
      </c>
      <c r="HZ167" s="7">
        <v>368.81164289999998</v>
      </c>
      <c r="IA167" s="7">
        <v>9.93014799</v>
      </c>
      <c r="IB167" s="7">
        <v>376.62156019999998</v>
      </c>
      <c r="IC167" s="7">
        <v>10.069606780000001</v>
      </c>
      <c r="ID167" s="7">
        <v>389.47029629999997</v>
      </c>
      <c r="IE167" s="7">
        <v>10.262337609999999</v>
      </c>
      <c r="IF167" s="7">
        <v>411.52794399999999</v>
      </c>
      <c r="IG167" s="7">
        <v>10.56038878</v>
      </c>
      <c r="IH167" s="7">
        <v>445.44238510000002</v>
      </c>
      <c r="II167" s="7">
        <v>11.00654866</v>
      </c>
      <c r="IJ167" s="7">
        <v>500.7085816</v>
      </c>
      <c r="IK167" s="7">
        <v>11.5255835</v>
      </c>
      <c r="IL167" s="7">
        <v>579.35273310000002</v>
      </c>
      <c r="IM167" s="7">
        <v>12.033699009999999</v>
      </c>
      <c r="IN167" s="7">
        <v>688.67533319999995</v>
      </c>
      <c r="IO167" s="7">
        <v>0</v>
      </c>
      <c r="IP167" s="7">
        <v>0</v>
      </c>
      <c r="IS167" s="3">
        <f t="shared" si="351"/>
        <v>2.2303788987603303E-2</v>
      </c>
      <c r="IT167">
        <f t="shared" si="352"/>
        <v>4840000</v>
      </c>
      <c r="IV167" s="3">
        <f t="shared" si="358"/>
        <v>1.2677535095077833E-2</v>
      </c>
      <c r="IW167" s="3">
        <f t="shared" si="359"/>
        <v>3.1930042880128774E-2</v>
      </c>
      <c r="IY167" s="3">
        <f t="shared" si="333"/>
        <v>1</v>
      </c>
      <c r="IZ167" s="3">
        <f t="shared" si="333"/>
        <v>1</v>
      </c>
      <c r="JA167" s="3">
        <f t="shared" si="333"/>
        <v>1</v>
      </c>
      <c r="JB167" s="3">
        <f t="shared" si="333"/>
        <v>1</v>
      </c>
      <c r="JC167" s="3">
        <f t="shared" si="333"/>
        <v>1</v>
      </c>
      <c r="JD167" s="3">
        <f t="shared" si="333"/>
        <v>1</v>
      </c>
      <c r="JE167" s="3">
        <f t="shared" si="333"/>
        <v>1</v>
      </c>
      <c r="JF167" s="3">
        <f t="shared" si="333"/>
        <v>1</v>
      </c>
      <c r="JG167" s="3">
        <f t="shared" si="333"/>
        <v>1</v>
      </c>
      <c r="JH167" s="3">
        <f t="shared" si="333"/>
        <v>1</v>
      </c>
      <c r="JI167" s="3">
        <f t="shared" si="333"/>
        <v>1</v>
      </c>
      <c r="JJ167" s="3">
        <f t="shared" si="333"/>
        <v>1</v>
      </c>
      <c r="JK167" s="3">
        <f t="shared" si="333"/>
        <v>1</v>
      </c>
      <c r="JL167" s="3">
        <f t="shared" si="333"/>
        <v>1</v>
      </c>
      <c r="JM167" s="3">
        <f t="shared" si="333"/>
        <v>1</v>
      </c>
      <c r="JN167" s="3">
        <f t="shared" si="333"/>
        <v>1</v>
      </c>
      <c r="JO167" s="3">
        <f t="shared" si="361"/>
        <v>1</v>
      </c>
      <c r="JP167" s="3">
        <f t="shared" si="361"/>
        <v>1</v>
      </c>
      <c r="JQ167" s="3">
        <f t="shared" si="361"/>
        <v>1</v>
      </c>
      <c r="JR167" s="3">
        <f t="shared" si="361"/>
        <v>1</v>
      </c>
      <c r="JS167" s="3">
        <f t="shared" si="361"/>
        <v>1</v>
      </c>
      <c r="JT167" s="3">
        <f t="shared" si="361"/>
        <v>1</v>
      </c>
      <c r="JU167" s="3">
        <f t="shared" si="361"/>
        <v>0.84</v>
      </c>
      <c r="JV167" s="3">
        <f t="shared" si="361"/>
        <v>0.62</v>
      </c>
      <c r="JW167" s="14">
        <f t="shared" si="353"/>
        <v>1.1465405023148141</v>
      </c>
      <c r="JX167" s="1">
        <f t="shared" si="335"/>
        <v>107.6651043</v>
      </c>
      <c r="JY167" s="1">
        <f t="shared" si="336"/>
        <v>21.97242607012231</v>
      </c>
      <c r="JZ167" s="11">
        <f t="shared" si="354"/>
        <v>106.40886088009266</v>
      </c>
      <c r="KA167" s="11">
        <f t="shared" si="355"/>
        <v>108.92134771990733</v>
      </c>
      <c r="KB167" s="3">
        <f t="shared" si="356"/>
        <v>1.1200932724220281</v>
      </c>
      <c r="KC167" s="3">
        <f t="shared" si="337"/>
        <v>1.133316887368421</v>
      </c>
      <c r="KD167" s="3">
        <v>19</v>
      </c>
      <c r="KE167" s="3">
        <f t="shared" si="357"/>
        <v>223361.5515789474</v>
      </c>
      <c r="KF167" s="3">
        <f t="shared" si="357"/>
        <v>221860.33842105261</v>
      </c>
      <c r="KG167" s="3">
        <f t="shared" si="357"/>
        <v>218587.31526315791</v>
      </c>
      <c r="KH167" s="3">
        <f t="shared" si="357"/>
        <v>216305.37684210527</v>
      </c>
      <c r="KI167" s="3">
        <f t="shared" si="357"/>
        <v>212329.94157894739</v>
      </c>
      <c r="KJ167" s="3">
        <f t="shared" si="357"/>
        <v>206659.06105263159</v>
      </c>
      <c r="KK167" s="3">
        <f t="shared" si="357"/>
        <v>197086.25052631577</v>
      </c>
      <c r="KL167" s="3">
        <f t="shared" si="357"/>
        <v>185833.12578947368</v>
      </c>
      <c r="KM167" s="3">
        <f t="shared" si="357"/>
        <v>168775.38157894736</v>
      </c>
      <c r="KN167" s="3">
        <f t="shared" si="357"/>
        <v>151424.52789473682</v>
      </c>
      <c r="KO167" s="3">
        <f t="shared" si="357"/>
        <v>126771.63105263159</v>
      </c>
      <c r="KP167" s="3">
        <f t="shared" si="357"/>
        <v>106400.33210526317</v>
      </c>
      <c r="KQ167" s="3">
        <f t="shared" si="357"/>
        <v>80749.8247368421</v>
      </c>
      <c r="KR167" s="3">
        <f t="shared" si="357"/>
        <v>62261.90368421052</v>
      </c>
      <c r="KS167" s="3">
        <f t="shared" si="357"/>
        <v>40086.662631578947</v>
      </c>
      <c r="KT167" s="3">
        <f t="shared" si="357"/>
        <v>27636.13842105263</v>
      </c>
      <c r="KU167" s="3">
        <f t="shared" si="360"/>
        <v>15179.698947368423</v>
      </c>
      <c r="KV167" s="3">
        <f t="shared" si="339"/>
        <v>9032.3373684210528</v>
      </c>
      <c r="KW167" s="3">
        <f t="shared" si="339"/>
        <v>3404.8221052631579</v>
      </c>
      <c r="KX167" s="3">
        <f t="shared" si="339"/>
        <v>1550.9326315789474</v>
      </c>
      <c r="KY167" s="3">
        <f t="shared" si="339"/>
        <v>400.27473684210526</v>
      </c>
      <c r="KZ167" s="3">
        <f t="shared" si="339"/>
        <v>109.11000000000001</v>
      </c>
      <c r="LA167" s="3">
        <f t="shared" si="339"/>
        <v>0.63220551368421052</v>
      </c>
      <c r="LB167" s="3">
        <f t="shared" si="339"/>
        <v>0.29371816631578951</v>
      </c>
    </row>
    <row r="168" spans="1:314">
      <c r="A168" s="7">
        <v>100</v>
      </c>
      <c r="B168" s="7">
        <v>999841.38</v>
      </c>
      <c r="C168" s="7">
        <v>999682954039</v>
      </c>
      <c r="D168" s="11">
        <f t="shared" si="340"/>
        <v>168878.69555664062</v>
      </c>
      <c r="E168" s="11">
        <f t="shared" si="341"/>
        <v>0.99984138</v>
      </c>
      <c r="F168" s="11">
        <f t="shared" si="342"/>
        <v>999731.24579355319</v>
      </c>
      <c r="G168" s="11">
        <f t="shared" si="343"/>
        <v>999951.51420644682</v>
      </c>
      <c r="H168" s="11">
        <f t="shared" si="344"/>
        <v>0.99973124579355321</v>
      </c>
      <c r="I168" s="11">
        <f t="shared" si="345"/>
        <v>0.99995151420644679</v>
      </c>
      <c r="J168" s="1"/>
      <c r="K168" s="7">
        <v>10000</v>
      </c>
      <c r="L168" s="7">
        <v>100000000</v>
      </c>
      <c r="M168" s="1"/>
      <c r="N168" s="7">
        <v>189811.44</v>
      </c>
      <c r="O168" s="7">
        <v>334790.62</v>
      </c>
      <c r="P168" s="7">
        <v>0</v>
      </c>
      <c r="Q168" s="7">
        <v>0</v>
      </c>
      <c r="R168" s="11">
        <f t="shared" si="328"/>
        <v>0</v>
      </c>
      <c r="S168" s="11">
        <f t="shared" si="346"/>
        <v>0</v>
      </c>
      <c r="T168" s="11">
        <f t="shared" si="347"/>
        <v>0</v>
      </c>
      <c r="U168" s="1"/>
      <c r="V168" s="1"/>
      <c r="W168" s="5">
        <v>0</v>
      </c>
      <c r="X168" s="5">
        <f t="shared" si="329"/>
        <v>0</v>
      </c>
      <c r="Y168" s="5">
        <f t="shared" si="330"/>
        <v>0.14288042000000001</v>
      </c>
      <c r="Z168" s="5">
        <v>0</v>
      </c>
      <c r="AA168" s="5">
        <v>0</v>
      </c>
      <c r="AB168" s="1"/>
      <c r="AC168" s="5">
        <v>142880.42000000001</v>
      </c>
      <c r="AD168" s="1"/>
      <c r="AE168" s="1"/>
      <c r="AF168" s="5">
        <v>7.2235429900000003</v>
      </c>
      <c r="AG168" s="12">
        <v>1.2511574074074074E-3</v>
      </c>
      <c r="AH168" s="5">
        <v>1</v>
      </c>
      <c r="AI168" s="5">
        <v>1</v>
      </c>
      <c r="AJ168" s="5">
        <v>1.02</v>
      </c>
      <c r="AK168" s="5">
        <v>1.06</v>
      </c>
      <c r="AL168" s="5">
        <v>1.18</v>
      </c>
      <c r="AM168" s="5">
        <v>1.56</v>
      </c>
      <c r="AN168" s="5">
        <v>1.39</v>
      </c>
      <c r="AO168" s="5">
        <v>2.37</v>
      </c>
      <c r="AP168" s="5">
        <v>1.54</v>
      </c>
      <c r="AQ168" s="5">
        <v>2.9</v>
      </c>
      <c r="AR168" s="5">
        <v>1.67</v>
      </c>
      <c r="AS168" s="5">
        <v>3.37</v>
      </c>
      <c r="AT168" s="5">
        <v>1.88</v>
      </c>
      <c r="AU168" s="5">
        <v>4.28</v>
      </c>
      <c r="AV168" s="5">
        <v>2.02</v>
      </c>
      <c r="AW168" s="5">
        <v>4.9000000000000004</v>
      </c>
      <c r="AX168" s="5">
        <v>2.1800000000000002</v>
      </c>
      <c r="AY168" s="5">
        <v>5.8</v>
      </c>
      <c r="AZ168" s="5">
        <v>2.73</v>
      </c>
      <c r="BA168" s="5">
        <v>10.37</v>
      </c>
      <c r="BB168" s="5">
        <v>3.47</v>
      </c>
      <c r="BC168" s="5">
        <v>15.99</v>
      </c>
      <c r="BD168" s="5">
        <v>4.0599999999999996</v>
      </c>
      <c r="BE168" s="5">
        <v>21.86</v>
      </c>
      <c r="BF168" s="5">
        <v>5.42</v>
      </c>
      <c r="BG168" s="5">
        <v>39.94</v>
      </c>
      <c r="BH168" s="5">
        <v>7.1</v>
      </c>
      <c r="BI168" s="5">
        <v>70.400000000000006</v>
      </c>
      <c r="BJ168" s="5">
        <v>10.96</v>
      </c>
      <c r="BK168" s="5">
        <v>163.96</v>
      </c>
      <c r="BL168" s="5">
        <v>15.08</v>
      </c>
      <c r="BM168" s="7">
        <v>321.72000000000003</v>
      </c>
      <c r="BN168" s="7">
        <v>23.14</v>
      </c>
      <c r="BO168" s="7">
        <v>678.46</v>
      </c>
      <c r="BP168" s="7">
        <v>29.11</v>
      </c>
      <c r="BQ168" s="7">
        <v>1070.29</v>
      </c>
      <c r="BR168" s="7">
        <v>45.07</v>
      </c>
      <c r="BS168" s="7">
        <v>2560.61</v>
      </c>
      <c r="BT168" s="7">
        <v>67.03</v>
      </c>
      <c r="BU168" s="7">
        <v>5361.99</v>
      </c>
      <c r="BV168" s="7">
        <v>106.17</v>
      </c>
      <c r="BW168" s="7">
        <v>13337.63</v>
      </c>
      <c r="BX168" s="7">
        <v>148.9090909</v>
      </c>
      <c r="BY168" s="7">
        <v>25582.42424</v>
      </c>
      <c r="BZ168" s="7">
        <v>935.68604649999997</v>
      </c>
      <c r="CA168" s="7">
        <v>3100235.7790000001</v>
      </c>
      <c r="CB168" s="7">
        <v>1191.627119</v>
      </c>
      <c r="CC168" s="7">
        <v>3842257.3220000002</v>
      </c>
      <c r="CD168" s="1"/>
      <c r="CE168" s="1"/>
      <c r="CF168" s="1"/>
      <c r="CG168" s="1"/>
      <c r="CH168" s="7">
        <v>2.11</v>
      </c>
      <c r="CI168" s="7">
        <v>5.61</v>
      </c>
      <c r="CJ168" s="7">
        <v>22.91</v>
      </c>
      <c r="CK168" s="7">
        <v>1145.49</v>
      </c>
      <c r="CL168" s="7">
        <v>49.56</v>
      </c>
      <c r="CM168" s="7">
        <v>4756.04</v>
      </c>
      <c r="CN168" s="7">
        <v>70.709999999999994</v>
      </c>
      <c r="CO168" s="7">
        <v>9504.39</v>
      </c>
      <c r="CP168" s="7">
        <v>85.54</v>
      </c>
      <c r="CQ168" s="7">
        <v>12663.02</v>
      </c>
      <c r="CR168" s="7">
        <v>105</v>
      </c>
      <c r="CS168" s="7">
        <v>17022.099999999999</v>
      </c>
      <c r="CT168" s="7">
        <v>125.8</v>
      </c>
      <c r="CU168" s="7">
        <v>23410.5</v>
      </c>
      <c r="CV168" s="7">
        <v>139.76</v>
      </c>
      <c r="CW168" s="7">
        <v>28015.68</v>
      </c>
      <c r="CX168" s="7">
        <v>157.33000000000001</v>
      </c>
      <c r="CY168" s="7">
        <v>35706.769999999997</v>
      </c>
      <c r="CZ168" s="7">
        <v>216.49</v>
      </c>
      <c r="DA168" s="7">
        <v>75303.77</v>
      </c>
      <c r="DB168" s="7">
        <v>293.3</v>
      </c>
      <c r="DC168" s="7">
        <v>126212.6</v>
      </c>
      <c r="DD168" s="7">
        <v>357.41</v>
      </c>
      <c r="DE168" s="7">
        <v>182010.17</v>
      </c>
      <c r="DF168" s="7">
        <v>490.07</v>
      </c>
      <c r="DG168" s="7">
        <v>345724.83</v>
      </c>
      <c r="DH168" s="7">
        <v>658.18</v>
      </c>
      <c r="DI168" s="7">
        <v>632417.31999999995</v>
      </c>
      <c r="DJ168" s="7">
        <v>1045.8399999999999</v>
      </c>
      <c r="DK168" s="7">
        <v>1534550.46</v>
      </c>
      <c r="DL168" s="7">
        <v>1460.54</v>
      </c>
      <c r="DM168" s="7">
        <v>3070254.44</v>
      </c>
      <c r="DN168" s="7">
        <v>2265.13</v>
      </c>
      <c r="DO168" s="7">
        <v>6565098.4699999997</v>
      </c>
      <c r="DP168" s="7">
        <v>2864.25</v>
      </c>
      <c r="DQ168" s="7">
        <v>10446515.17</v>
      </c>
      <c r="DR168" s="7">
        <v>4457.1000000000004</v>
      </c>
      <c r="DS168" s="7">
        <v>25156586</v>
      </c>
      <c r="DT168" s="7">
        <v>6653.96</v>
      </c>
      <c r="DU168" s="7">
        <v>52975766.68</v>
      </c>
      <c r="DV168" s="7">
        <v>10567.98</v>
      </c>
      <c r="DW168" s="7">
        <v>132383871</v>
      </c>
      <c r="DX168" s="7">
        <v>14848.60606</v>
      </c>
      <c r="DY168" s="7">
        <v>254579717.69999999</v>
      </c>
      <c r="DZ168" s="7">
        <v>93519</v>
      </c>
      <c r="EA168" s="7">
        <v>30992208075</v>
      </c>
      <c r="EB168" s="7">
        <v>119111.96610000001</v>
      </c>
      <c r="EC168" s="7">
        <v>38410548931</v>
      </c>
      <c r="ED168" s="11">
        <f t="shared" si="348"/>
        <v>24222888462.79245</v>
      </c>
      <c r="EE168" s="11">
        <f t="shared" si="349"/>
        <v>64809.224948856041</v>
      </c>
      <c r="EF168" s="11">
        <f t="shared" si="350"/>
        <v>173414.70725114396</v>
      </c>
      <c r="EG168" s="1"/>
      <c r="EH168" s="7">
        <v>73.535570000000007</v>
      </c>
      <c r="EI168" s="7">
        <v>92.932959999999994</v>
      </c>
      <c r="EJ168" s="7">
        <v>97.164609999999996</v>
      </c>
      <c r="EK168" s="7">
        <v>98.599819999999994</v>
      </c>
      <c r="EL168" s="7">
        <v>99.634990000000002</v>
      </c>
      <c r="EM168" s="7">
        <v>100.67234000000001</v>
      </c>
      <c r="EN168" s="7">
        <v>101.48136</v>
      </c>
      <c r="EO168" s="7">
        <v>102.39004</v>
      </c>
      <c r="EP168" s="7">
        <v>103.1444</v>
      </c>
      <c r="EQ168" s="7">
        <v>104.14827</v>
      </c>
      <c r="ER168" s="7">
        <v>105.35469999999999</v>
      </c>
      <c r="ES168" s="7">
        <v>106.07534</v>
      </c>
      <c r="ET168" s="7">
        <v>107.07592</v>
      </c>
      <c r="EU168" s="7">
        <v>107.943</v>
      </c>
      <c r="EV168" s="7">
        <v>109.36888</v>
      </c>
      <c r="EW168" s="7">
        <v>110.33683000000001</v>
      </c>
      <c r="EX168" s="7">
        <v>111.84137</v>
      </c>
      <c r="EY168" s="7">
        <v>112.66101999999999</v>
      </c>
      <c r="EZ168" s="7">
        <v>113.91773999999999</v>
      </c>
      <c r="FA168" s="7">
        <v>114.89605</v>
      </c>
      <c r="FB168" s="7">
        <v>116.16529</v>
      </c>
      <c r="FC168" s="7">
        <v>116.902596</v>
      </c>
      <c r="FD168" s="7">
        <v>117.8286512</v>
      </c>
      <c r="FE168" s="7">
        <v>117.834</v>
      </c>
      <c r="FF168" s="1"/>
      <c r="FG168" s="7">
        <v>100</v>
      </c>
      <c r="FH168" s="7">
        <v>100</v>
      </c>
      <c r="FI168" s="7">
        <v>100</v>
      </c>
      <c r="FJ168" s="7">
        <v>100</v>
      </c>
      <c r="FK168" s="7">
        <v>100</v>
      </c>
      <c r="FL168" s="7">
        <v>100</v>
      </c>
      <c r="FM168" s="7">
        <v>100</v>
      </c>
      <c r="FN168" s="7">
        <v>100</v>
      </c>
      <c r="FO168" s="7">
        <v>100</v>
      </c>
      <c r="FP168" s="7">
        <v>100</v>
      </c>
      <c r="FQ168" s="7">
        <v>100</v>
      </c>
      <c r="FR168" s="7">
        <v>100</v>
      </c>
      <c r="FS168" s="7">
        <v>100</v>
      </c>
      <c r="FT168" s="7">
        <v>100</v>
      </c>
      <c r="FU168" s="7">
        <v>100</v>
      </c>
      <c r="FV168" s="7">
        <v>100</v>
      </c>
      <c r="FW168" s="7">
        <v>100</v>
      </c>
      <c r="FX168" s="7">
        <v>100</v>
      </c>
      <c r="FY168" s="7">
        <v>100</v>
      </c>
      <c r="FZ168" s="7">
        <v>100</v>
      </c>
      <c r="GA168" s="7">
        <v>100</v>
      </c>
      <c r="GB168" s="7">
        <v>99</v>
      </c>
      <c r="GC168" s="7">
        <v>86</v>
      </c>
      <c r="GD168" s="7">
        <v>59</v>
      </c>
      <c r="GE168" s="1"/>
      <c r="GF168" s="7">
        <v>5243110.1900000004</v>
      </c>
      <c r="GG168" s="7">
        <v>5207864.37</v>
      </c>
      <c r="GH168" s="7">
        <v>5131775.26</v>
      </c>
      <c r="GI168" s="7">
        <v>5078324.2699999996</v>
      </c>
      <c r="GJ168" s="7">
        <v>4985299.4400000004</v>
      </c>
      <c r="GK168" s="7">
        <v>4852374.6500000004</v>
      </c>
      <c r="GL168" s="7">
        <v>4628258.9800000004</v>
      </c>
      <c r="GM168" s="7">
        <v>4364547.4000000004</v>
      </c>
      <c r="GN168" s="7">
        <v>3965069.26</v>
      </c>
      <c r="GO168" s="7">
        <v>3558209.01</v>
      </c>
      <c r="GP168" s="7">
        <v>2979935.08</v>
      </c>
      <c r="GQ168" s="7">
        <v>2501678.6</v>
      </c>
      <c r="GR168" s="7">
        <v>1899005.96</v>
      </c>
      <c r="GS168" s="7">
        <v>1464393.42</v>
      </c>
      <c r="GT168" s="7">
        <v>943064.85</v>
      </c>
      <c r="GU168" s="7">
        <v>650070.24</v>
      </c>
      <c r="GV168" s="7">
        <v>356831.84</v>
      </c>
      <c r="GW168" s="7">
        <v>212262.53</v>
      </c>
      <c r="GX168" s="7">
        <v>80016.86</v>
      </c>
      <c r="GY168" s="7">
        <v>36434.29</v>
      </c>
      <c r="GZ168" s="7">
        <v>9397</v>
      </c>
      <c r="HA168" s="7">
        <v>2589.4545450000001</v>
      </c>
      <c r="HB168" s="7">
        <v>14.627906980000001</v>
      </c>
      <c r="HC168" s="7">
        <v>7.3559321999999998</v>
      </c>
      <c r="HD168" s="1"/>
      <c r="HE168" s="7">
        <v>0</v>
      </c>
      <c r="HF168" s="7">
        <v>0</v>
      </c>
      <c r="HG168" s="7">
        <v>0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0</v>
      </c>
      <c r="HN168" s="7">
        <v>0</v>
      </c>
      <c r="HO168" s="7">
        <v>0</v>
      </c>
      <c r="HP168" s="7">
        <v>0</v>
      </c>
      <c r="HQ168" s="7">
        <v>0</v>
      </c>
      <c r="HR168" s="1"/>
      <c r="HS168" s="4" t="s">
        <v>44</v>
      </c>
      <c r="HT168" s="7">
        <v>108.65198599999999</v>
      </c>
      <c r="HU168" s="7">
        <v>11832.81371</v>
      </c>
      <c r="HV168" s="1"/>
      <c r="HW168" s="7">
        <v>9.70482406</v>
      </c>
      <c r="HX168" s="7">
        <v>444.10777589999998</v>
      </c>
      <c r="HY168" s="7">
        <v>9.9484323099999994</v>
      </c>
      <c r="HZ168" s="7">
        <v>467.78716960000003</v>
      </c>
      <c r="IA168" s="7">
        <v>10.031630760000001</v>
      </c>
      <c r="IB168" s="7">
        <v>477.2623486</v>
      </c>
      <c r="IC168" s="7">
        <v>10.16156938</v>
      </c>
      <c r="ID168" s="7">
        <v>492.74838099999999</v>
      </c>
      <c r="IE168" s="7">
        <v>10.366288750000001</v>
      </c>
      <c r="IF168" s="7">
        <v>519.04651879999994</v>
      </c>
      <c r="IG168" s="7">
        <v>10.664187650000001</v>
      </c>
      <c r="IH168" s="7">
        <v>559.32300529999998</v>
      </c>
      <c r="II168" s="7">
        <v>11.11851774</v>
      </c>
      <c r="IJ168" s="7">
        <v>624.6763833</v>
      </c>
      <c r="IK168" s="7">
        <v>11.60276026</v>
      </c>
      <c r="IL168" s="7">
        <v>714.71004519999997</v>
      </c>
      <c r="IM168" s="7">
        <v>12.11970217</v>
      </c>
      <c r="IN168" s="7">
        <v>837.067948</v>
      </c>
      <c r="IO168" s="7">
        <v>0</v>
      </c>
      <c r="IP168" s="7">
        <v>0</v>
      </c>
      <c r="IS168" s="3">
        <f t="shared" si="351"/>
        <v>2.4609910351239671E-2</v>
      </c>
      <c r="IT168">
        <f t="shared" si="352"/>
        <v>4840000</v>
      </c>
      <c r="IV168" s="3">
        <f t="shared" si="358"/>
        <v>1.3390335733234719E-2</v>
      </c>
      <c r="IW168" s="3">
        <f t="shared" si="359"/>
        <v>3.5829484969244617E-2</v>
      </c>
      <c r="IY168" s="3">
        <f t="shared" si="333"/>
        <v>1</v>
      </c>
      <c r="IZ168" s="3">
        <f t="shared" si="333"/>
        <v>1</v>
      </c>
      <c r="JA168" s="3">
        <f t="shared" si="333"/>
        <v>1</v>
      </c>
      <c r="JB168" s="3">
        <f t="shared" si="333"/>
        <v>1</v>
      </c>
      <c r="JC168" s="3">
        <f t="shared" si="333"/>
        <v>1</v>
      </c>
      <c r="JD168" s="3">
        <f t="shared" si="333"/>
        <v>1</v>
      </c>
      <c r="JE168" s="3">
        <f t="shared" si="333"/>
        <v>1</v>
      </c>
      <c r="JF168" s="3">
        <f t="shared" si="333"/>
        <v>1</v>
      </c>
      <c r="JG168" s="3">
        <f t="shared" si="333"/>
        <v>1</v>
      </c>
      <c r="JH168" s="3">
        <f t="shared" si="333"/>
        <v>1</v>
      </c>
      <c r="JI168" s="3">
        <f t="shared" si="333"/>
        <v>1</v>
      </c>
      <c r="JJ168" s="3">
        <f t="shared" si="333"/>
        <v>1</v>
      </c>
      <c r="JK168" s="3">
        <f t="shared" si="333"/>
        <v>1</v>
      </c>
      <c r="JL168" s="3">
        <f t="shared" si="333"/>
        <v>1</v>
      </c>
      <c r="JM168" s="3">
        <f t="shared" si="333"/>
        <v>1</v>
      </c>
      <c r="JN168" s="3">
        <f t="shared" si="333"/>
        <v>1</v>
      </c>
      <c r="JO168" s="3">
        <f t="shared" si="361"/>
        <v>1</v>
      </c>
      <c r="JP168" s="3">
        <f t="shared" si="361"/>
        <v>1</v>
      </c>
      <c r="JQ168" s="3">
        <f t="shared" si="361"/>
        <v>1</v>
      </c>
      <c r="JR168" s="3">
        <f t="shared" si="361"/>
        <v>1</v>
      </c>
      <c r="JS168" s="3">
        <f t="shared" si="361"/>
        <v>1</v>
      </c>
      <c r="JT168" s="3">
        <f t="shared" si="361"/>
        <v>0.99</v>
      </c>
      <c r="JU168" s="3">
        <f t="shared" si="361"/>
        <v>0.86</v>
      </c>
      <c r="JV168" s="3">
        <f t="shared" si="361"/>
        <v>0.59</v>
      </c>
      <c r="JW168" s="14">
        <f t="shared" si="353"/>
        <v>1.1005891321074153</v>
      </c>
      <c r="JX168" s="1">
        <f t="shared" si="335"/>
        <v>108.65198599999999</v>
      </c>
      <c r="JY168" s="1">
        <f t="shared" si="336"/>
        <v>27.559648255804859</v>
      </c>
      <c r="JZ168" s="11">
        <f t="shared" si="354"/>
        <v>107.24505878925847</v>
      </c>
      <c r="KA168" s="11">
        <f t="shared" si="355"/>
        <v>110.05891321074152</v>
      </c>
      <c r="KB168" s="3">
        <f t="shared" si="356"/>
        <v>1.0724505878925847</v>
      </c>
      <c r="KC168" s="3">
        <f t="shared" si="337"/>
        <v>1.0865198599999999</v>
      </c>
      <c r="KD168" s="3">
        <v>20</v>
      </c>
      <c r="KE168" s="3">
        <f t="shared" si="357"/>
        <v>262155.50950000004</v>
      </c>
      <c r="KF168" s="3">
        <f t="shared" si="357"/>
        <v>260393.21850000002</v>
      </c>
      <c r="KG168" s="3">
        <f t="shared" si="357"/>
        <v>256588.76299999998</v>
      </c>
      <c r="KH168" s="3">
        <f t="shared" si="357"/>
        <v>253916.21349999998</v>
      </c>
      <c r="KI168" s="3">
        <f t="shared" si="357"/>
        <v>249264.97200000001</v>
      </c>
      <c r="KJ168" s="3">
        <f t="shared" si="357"/>
        <v>242618.73250000001</v>
      </c>
      <c r="KK168" s="3">
        <f t="shared" si="357"/>
        <v>231412.94900000002</v>
      </c>
      <c r="KL168" s="3">
        <f t="shared" si="357"/>
        <v>218227.37000000002</v>
      </c>
      <c r="KM168" s="3">
        <f t="shared" si="357"/>
        <v>198253.46299999999</v>
      </c>
      <c r="KN168" s="3">
        <f t="shared" si="357"/>
        <v>177910.45049999998</v>
      </c>
      <c r="KO168" s="3">
        <f t="shared" si="357"/>
        <v>148996.75400000002</v>
      </c>
      <c r="KP168" s="3">
        <f t="shared" si="357"/>
        <v>125083.93000000001</v>
      </c>
      <c r="KQ168" s="3">
        <f t="shared" si="357"/>
        <v>94950.297999999995</v>
      </c>
      <c r="KR168" s="3">
        <f t="shared" si="357"/>
        <v>73219.671000000002</v>
      </c>
      <c r="KS168" s="3">
        <f t="shared" si="357"/>
        <v>47153.2425</v>
      </c>
      <c r="KT168" s="3">
        <f t="shared" si="357"/>
        <v>32503.511999999999</v>
      </c>
      <c r="KU168" s="3">
        <f t="shared" si="360"/>
        <v>17841.592000000001</v>
      </c>
      <c r="KV168" s="3">
        <f t="shared" si="339"/>
        <v>10613.1265</v>
      </c>
      <c r="KW168" s="3">
        <f t="shared" si="339"/>
        <v>4000.8429999999998</v>
      </c>
      <c r="KX168" s="3">
        <f t="shared" si="339"/>
        <v>1821.7145</v>
      </c>
      <c r="KY168" s="3">
        <f t="shared" si="339"/>
        <v>469.85</v>
      </c>
      <c r="KZ168" s="3">
        <f t="shared" si="339"/>
        <v>129.47272724999999</v>
      </c>
      <c r="LA168" s="3">
        <f t="shared" si="339"/>
        <v>0.73139534900000003</v>
      </c>
      <c r="LB168" s="3">
        <f t="shared" si="339"/>
        <v>0.36779660999999997</v>
      </c>
    </row>
    <row r="169" spans="1:314">
      <c r="A169" s="7"/>
      <c r="B169" s="7"/>
      <c r="C169" s="7"/>
      <c r="D169" s="11"/>
      <c r="E169" s="11"/>
      <c r="F169" s="11"/>
      <c r="G169" s="11"/>
      <c r="H169" s="11"/>
      <c r="I169" s="11"/>
      <c r="J169" s="1"/>
      <c r="K169" s="7"/>
      <c r="L169" s="7"/>
      <c r="M169" s="1"/>
      <c r="N169" s="7"/>
      <c r="O169" s="7"/>
      <c r="P169" s="7"/>
      <c r="Q169" s="7"/>
      <c r="R169" s="11"/>
      <c r="S169" s="11"/>
      <c r="T169" s="11"/>
      <c r="U169" s="1"/>
      <c r="V169" s="1"/>
      <c r="W169" s="5"/>
      <c r="X169" s="5"/>
      <c r="Y169" s="5"/>
      <c r="Z169" s="5"/>
      <c r="AA169" s="5"/>
      <c r="AB169" s="1"/>
      <c r="AC169" s="5"/>
      <c r="AD169" s="1"/>
      <c r="AE169" s="1"/>
      <c r="AF169" s="5"/>
      <c r="AG169" s="12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1"/>
      <c r="CE169" s="1"/>
      <c r="CF169" s="1"/>
      <c r="CG169" s="1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11"/>
      <c r="EE169" s="11"/>
      <c r="EF169" s="11"/>
      <c r="EG169" s="1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1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1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1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1"/>
      <c r="HS169" s="4"/>
      <c r="HT169" s="7"/>
      <c r="HU169" s="7"/>
      <c r="HV169" s="1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JX169" s="1"/>
      <c r="JY169" s="1"/>
      <c r="JZ169" s="11"/>
      <c r="KA169" s="11"/>
    </row>
    <row r="170" spans="1:314">
      <c r="A170" s="1"/>
      <c r="B170" s="1"/>
      <c r="C170" s="1"/>
      <c r="D170" s="1"/>
      <c r="E170" s="4" t="s">
        <v>34</v>
      </c>
      <c r="F170" s="4" t="s">
        <v>58</v>
      </c>
      <c r="G170" s="4" t="s">
        <v>1</v>
      </c>
      <c r="H170" s="4" t="s">
        <v>2</v>
      </c>
      <c r="I170" s="4" t="s">
        <v>3</v>
      </c>
      <c r="J170" s="4" t="s">
        <v>4</v>
      </c>
      <c r="K170" s="4" t="s">
        <v>5</v>
      </c>
      <c r="L170" s="4" t="s">
        <v>6</v>
      </c>
      <c r="M170" s="4" t="s">
        <v>7</v>
      </c>
      <c r="N170" s="4" t="s">
        <v>8</v>
      </c>
      <c r="O170" s="4" t="s">
        <v>9</v>
      </c>
      <c r="P170" s="4" t="s">
        <v>10</v>
      </c>
      <c r="Q170" s="4" t="s">
        <v>48</v>
      </c>
      <c r="R170" s="4" t="s">
        <v>12</v>
      </c>
      <c r="S170" s="4" t="s">
        <v>13</v>
      </c>
      <c r="T170" s="4" t="s">
        <v>14</v>
      </c>
      <c r="U170" s="5" t="s">
        <v>15</v>
      </c>
      <c r="V170" s="5" t="s">
        <v>16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JX170" s="1"/>
      <c r="JY170" s="1"/>
      <c r="JZ170" s="11"/>
      <c r="KA170" s="11"/>
    </row>
    <row r="171" spans="1:314">
      <c r="A171" s="1"/>
      <c r="B171" s="4" t="s">
        <v>17</v>
      </c>
      <c r="C171" s="1"/>
      <c r="D171" s="4"/>
      <c r="E171" s="4" t="s">
        <v>18</v>
      </c>
      <c r="F171" s="4"/>
      <c r="G171" s="4"/>
      <c r="H171" s="4" t="s">
        <v>18</v>
      </c>
      <c r="I171" s="4"/>
      <c r="J171" s="1"/>
      <c r="K171" s="4" t="s">
        <v>19</v>
      </c>
      <c r="L171" s="1"/>
      <c r="M171" s="1"/>
      <c r="N171" s="4" t="s">
        <v>20</v>
      </c>
      <c r="O171" s="4"/>
      <c r="P171" s="4" t="s">
        <v>21</v>
      </c>
      <c r="Q171" s="1"/>
      <c r="R171" s="1"/>
      <c r="S171" s="1"/>
      <c r="T171" s="1"/>
      <c r="U171" s="1"/>
      <c r="V171" s="1"/>
      <c r="W171" s="4" t="s">
        <v>22</v>
      </c>
      <c r="X171" s="4" t="s">
        <v>22</v>
      </c>
      <c r="Y171" s="4" t="s">
        <v>23</v>
      </c>
      <c r="Z171" s="4" t="s">
        <v>24</v>
      </c>
      <c r="AA171" s="1"/>
      <c r="AB171" s="1"/>
      <c r="AC171" s="4" t="s">
        <v>23</v>
      </c>
      <c r="AD171" s="1"/>
      <c r="AE171" s="1"/>
      <c r="AF171" s="4" t="s">
        <v>25</v>
      </c>
      <c r="AG171" s="1"/>
      <c r="AH171" s="6">
        <v>0.5</v>
      </c>
      <c r="AI171" s="6"/>
      <c r="AJ171" s="6">
        <v>0.75</v>
      </c>
      <c r="AK171" s="6"/>
      <c r="AL171" s="6">
        <v>0.8</v>
      </c>
      <c r="AM171" s="6"/>
      <c r="AN171" s="6">
        <v>0.81</v>
      </c>
      <c r="AO171" s="6"/>
      <c r="AP171" s="6">
        <v>0.82</v>
      </c>
      <c r="AQ171" s="6"/>
      <c r="AR171" s="6">
        <v>0.83</v>
      </c>
      <c r="AS171" s="6"/>
      <c r="AT171" s="5">
        <v>0.84</v>
      </c>
      <c r="AU171" s="1"/>
      <c r="AV171" s="5">
        <v>0.85</v>
      </c>
      <c r="AW171" s="1"/>
      <c r="AX171" s="5">
        <v>0.86</v>
      </c>
      <c r="AY171" s="1"/>
      <c r="AZ171" s="5">
        <v>0.87</v>
      </c>
      <c r="BA171" s="1"/>
      <c r="BB171" s="5">
        <v>0.88</v>
      </c>
      <c r="BC171" s="1"/>
      <c r="BD171" s="5">
        <v>0.89</v>
      </c>
      <c r="BE171" s="1"/>
      <c r="BF171" s="5">
        <v>0.9</v>
      </c>
      <c r="BG171" s="1"/>
      <c r="BH171" s="5">
        <v>0.91</v>
      </c>
      <c r="BI171" s="1"/>
      <c r="BJ171" s="5">
        <v>0.92</v>
      </c>
      <c r="BK171" s="1"/>
      <c r="BL171" s="5">
        <v>0.93</v>
      </c>
      <c r="BM171" s="1"/>
      <c r="BN171" s="5">
        <v>0.94</v>
      </c>
      <c r="BO171" s="1"/>
      <c r="BP171" s="5">
        <v>0.95</v>
      </c>
      <c r="BQ171" s="1"/>
      <c r="BR171" s="5">
        <v>0.96</v>
      </c>
      <c r="BS171" s="1"/>
      <c r="BT171" s="5">
        <v>0.97</v>
      </c>
      <c r="BU171" s="1"/>
      <c r="BV171" s="5">
        <v>0.98</v>
      </c>
      <c r="BW171" s="1"/>
      <c r="BX171" s="5">
        <v>0.99</v>
      </c>
      <c r="BY171" s="1"/>
      <c r="BZ171" s="5">
        <v>0.999</v>
      </c>
      <c r="CA171" s="1"/>
      <c r="CB171" s="1">
        <v>1</v>
      </c>
      <c r="CC171" s="1"/>
      <c r="CD171" s="1"/>
      <c r="CE171" s="1"/>
      <c r="CH171" s="4">
        <v>0.5</v>
      </c>
      <c r="CI171" s="4"/>
      <c r="CJ171" s="4">
        <v>0.75</v>
      </c>
      <c r="CK171" s="4"/>
      <c r="CL171" s="4">
        <v>0.8</v>
      </c>
      <c r="CM171" s="4"/>
      <c r="CN171" s="4">
        <v>0.81</v>
      </c>
      <c r="CO171" s="4"/>
      <c r="CP171" s="4">
        <v>0.82</v>
      </c>
      <c r="CQ171" s="4"/>
      <c r="CR171" s="4">
        <v>0.83</v>
      </c>
      <c r="CS171" s="4"/>
      <c r="CT171" s="4">
        <v>0.84</v>
      </c>
      <c r="CU171" s="4"/>
      <c r="CV171" s="4">
        <v>0.85</v>
      </c>
      <c r="CW171" s="4"/>
      <c r="CX171" s="4">
        <v>0.86</v>
      </c>
      <c r="CY171" s="4"/>
      <c r="CZ171" s="5">
        <v>0.87</v>
      </c>
      <c r="DA171" s="1"/>
      <c r="DB171" s="5">
        <v>0.88</v>
      </c>
      <c r="DC171" s="1"/>
      <c r="DD171" s="5">
        <v>0.89</v>
      </c>
      <c r="DE171" s="1"/>
      <c r="DF171" s="5">
        <v>0.9</v>
      </c>
      <c r="DG171" s="1"/>
      <c r="DH171" s="5">
        <v>0.91</v>
      </c>
      <c r="DI171" s="1"/>
      <c r="DJ171" s="5">
        <v>0.92</v>
      </c>
      <c r="DK171" s="1"/>
      <c r="DL171" s="5">
        <v>0.93</v>
      </c>
      <c r="DM171" s="1"/>
      <c r="DN171" s="5">
        <v>0.94</v>
      </c>
      <c r="DO171" s="1"/>
      <c r="DP171" s="5">
        <v>0.95</v>
      </c>
      <c r="DQ171" s="1"/>
      <c r="DR171" s="5">
        <v>0.96</v>
      </c>
      <c r="DS171" s="1"/>
      <c r="DT171" s="5">
        <v>0.97</v>
      </c>
      <c r="DU171" s="1"/>
      <c r="DV171" s="5">
        <v>0.98</v>
      </c>
      <c r="DW171" s="1"/>
      <c r="DX171" s="5">
        <v>0.99</v>
      </c>
      <c r="DY171" s="1"/>
      <c r="DZ171" s="5">
        <v>0.999</v>
      </c>
      <c r="EA171" s="1"/>
      <c r="EB171" s="1">
        <v>1</v>
      </c>
      <c r="EC171" s="1"/>
      <c r="EH171" s="7">
        <v>0.5</v>
      </c>
      <c r="EI171" s="7">
        <v>0.75</v>
      </c>
      <c r="EJ171" s="7">
        <v>0.8</v>
      </c>
      <c r="EK171" s="7">
        <v>0.81</v>
      </c>
      <c r="EL171" s="7">
        <v>0.82</v>
      </c>
      <c r="EM171" s="7">
        <v>0.83</v>
      </c>
      <c r="EN171" s="7">
        <v>0.84</v>
      </c>
      <c r="EO171" s="7">
        <v>0.85</v>
      </c>
      <c r="EP171" s="7">
        <v>0.86</v>
      </c>
      <c r="EQ171" s="7">
        <v>0.87</v>
      </c>
      <c r="ER171" s="7">
        <v>0.88</v>
      </c>
      <c r="ES171" s="7">
        <v>0.89</v>
      </c>
      <c r="ET171" s="7">
        <v>0.9</v>
      </c>
      <c r="EU171" s="7">
        <v>0.91</v>
      </c>
      <c r="EV171" s="7">
        <v>0.92</v>
      </c>
      <c r="EW171" s="7">
        <v>0.93</v>
      </c>
      <c r="EX171" s="7">
        <v>0.94</v>
      </c>
      <c r="EY171" s="7">
        <v>0.95</v>
      </c>
      <c r="EZ171" s="7">
        <v>0.96</v>
      </c>
      <c r="FA171" s="7">
        <v>0.97</v>
      </c>
      <c r="FB171" s="7">
        <v>0.98</v>
      </c>
      <c r="FC171" s="7">
        <v>0.99</v>
      </c>
      <c r="FD171" s="7">
        <v>0.999</v>
      </c>
      <c r="FE171" s="8">
        <v>1</v>
      </c>
      <c r="FG171" s="7">
        <v>0.5</v>
      </c>
      <c r="FH171" s="7">
        <v>0.75</v>
      </c>
      <c r="FI171" s="7">
        <v>0.8</v>
      </c>
      <c r="FJ171" s="7">
        <v>0.81</v>
      </c>
      <c r="FK171" s="7">
        <v>0.82</v>
      </c>
      <c r="FL171" s="7">
        <v>0.83</v>
      </c>
      <c r="FM171" s="7">
        <v>0.84</v>
      </c>
      <c r="FN171" s="7">
        <v>0.85</v>
      </c>
      <c r="FO171" s="7">
        <v>0.86</v>
      </c>
      <c r="FP171" s="7">
        <v>0.87</v>
      </c>
      <c r="FQ171" s="7">
        <v>0.88</v>
      </c>
      <c r="FR171" s="7">
        <v>0.89</v>
      </c>
      <c r="FS171" s="7">
        <v>0.9</v>
      </c>
      <c r="FT171" s="7">
        <v>0.91</v>
      </c>
      <c r="FU171" s="7">
        <v>0.92</v>
      </c>
      <c r="FV171" s="7">
        <v>0.93</v>
      </c>
      <c r="FW171" s="7">
        <v>0.94</v>
      </c>
      <c r="FX171" s="7">
        <v>0.95</v>
      </c>
      <c r="FY171" s="7">
        <v>0.96</v>
      </c>
      <c r="FZ171" s="7">
        <v>0.97</v>
      </c>
      <c r="GA171" s="7">
        <v>0.98</v>
      </c>
      <c r="GB171" s="7">
        <v>0.99</v>
      </c>
      <c r="GC171" s="7">
        <v>0.999</v>
      </c>
      <c r="GD171" s="8">
        <v>1</v>
      </c>
      <c r="GF171" s="7">
        <v>0.5</v>
      </c>
      <c r="GG171" s="7">
        <v>0.75</v>
      </c>
      <c r="GH171" s="7">
        <v>0.8</v>
      </c>
      <c r="GI171" s="7">
        <v>0.81</v>
      </c>
      <c r="GJ171" s="7">
        <v>0.82</v>
      </c>
      <c r="GK171" s="7">
        <v>0.83</v>
      </c>
      <c r="GL171" s="7">
        <v>0.84</v>
      </c>
      <c r="GM171" s="7">
        <v>0.85</v>
      </c>
      <c r="GN171" s="7">
        <v>0.86</v>
      </c>
      <c r="GO171" s="7">
        <v>0.87</v>
      </c>
      <c r="GP171" s="7">
        <v>0.88</v>
      </c>
      <c r="GQ171" s="7">
        <v>0.89</v>
      </c>
      <c r="GR171" s="7">
        <v>0.9</v>
      </c>
      <c r="GS171" s="7">
        <v>0.91</v>
      </c>
      <c r="GT171" s="7">
        <v>0.92</v>
      </c>
      <c r="GU171" s="7">
        <v>0.93</v>
      </c>
      <c r="GV171" s="7">
        <v>0.94</v>
      </c>
      <c r="GW171" s="7">
        <v>0.95</v>
      </c>
      <c r="GX171" s="7">
        <v>0.96</v>
      </c>
      <c r="GY171" s="7">
        <v>0.97</v>
      </c>
      <c r="GZ171" s="7">
        <v>0.98</v>
      </c>
      <c r="HA171" s="7">
        <v>0.99</v>
      </c>
      <c r="HB171" s="7">
        <v>0.999</v>
      </c>
      <c r="HC171" s="1">
        <v>1</v>
      </c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X171" s="2"/>
      <c r="JW171" s="2"/>
      <c r="JX171" s="1" t="s">
        <v>27</v>
      </c>
      <c r="JY171" s="1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</row>
    <row r="172" spans="1:314">
      <c r="A172" s="4" t="s">
        <v>28</v>
      </c>
      <c r="B172" s="5" t="s">
        <v>29</v>
      </c>
      <c r="C172" s="5" t="s">
        <v>30</v>
      </c>
      <c r="D172" s="9" t="s">
        <v>31</v>
      </c>
      <c r="E172" s="10"/>
      <c r="F172" s="9" t="s">
        <v>32</v>
      </c>
      <c r="G172" s="9" t="s">
        <v>33</v>
      </c>
      <c r="H172" s="9"/>
      <c r="I172" s="9"/>
      <c r="J172" s="1"/>
      <c r="K172" s="5" t="s">
        <v>29</v>
      </c>
      <c r="L172" s="5" t="s">
        <v>30</v>
      </c>
      <c r="M172" s="4" t="s">
        <v>31</v>
      </c>
      <c r="N172" s="5" t="s">
        <v>29</v>
      </c>
      <c r="O172" s="5" t="s">
        <v>30</v>
      </c>
      <c r="P172" s="5" t="s">
        <v>29</v>
      </c>
      <c r="Q172" s="5" t="s">
        <v>30</v>
      </c>
      <c r="R172" s="4" t="s">
        <v>31</v>
      </c>
      <c r="S172" s="9" t="s">
        <v>32</v>
      </c>
      <c r="T172" s="9" t="s">
        <v>33</v>
      </c>
      <c r="U172" s="1"/>
      <c r="V172" s="1"/>
      <c r="W172" s="1"/>
      <c r="X172" s="1"/>
      <c r="Y172" s="1"/>
      <c r="Z172" s="5" t="s">
        <v>29</v>
      </c>
      <c r="AA172" s="5" t="s">
        <v>30</v>
      </c>
      <c r="AB172" s="1"/>
      <c r="AC172" s="1"/>
      <c r="AD172" s="1"/>
      <c r="AE172" s="1"/>
      <c r="AF172" s="1"/>
      <c r="AG172" s="1"/>
      <c r="AH172" s="5" t="s">
        <v>29</v>
      </c>
      <c r="AI172" s="5" t="s">
        <v>30</v>
      </c>
      <c r="AJ172" s="5" t="s">
        <v>29</v>
      </c>
      <c r="AK172" s="5" t="s">
        <v>30</v>
      </c>
      <c r="AL172" s="5" t="s">
        <v>29</v>
      </c>
      <c r="AM172" s="5" t="s">
        <v>30</v>
      </c>
      <c r="AN172" s="5" t="s">
        <v>29</v>
      </c>
      <c r="AO172" s="5" t="s">
        <v>30</v>
      </c>
      <c r="AP172" s="5" t="s">
        <v>29</v>
      </c>
      <c r="AQ172" s="5" t="s">
        <v>30</v>
      </c>
      <c r="AR172" s="5" t="s">
        <v>29</v>
      </c>
      <c r="AS172" s="5" t="s">
        <v>30</v>
      </c>
      <c r="AT172" s="5" t="s">
        <v>29</v>
      </c>
      <c r="AU172" s="5" t="s">
        <v>30</v>
      </c>
      <c r="AV172" s="5" t="s">
        <v>29</v>
      </c>
      <c r="AW172" s="5" t="s">
        <v>30</v>
      </c>
      <c r="AX172" s="5" t="s">
        <v>29</v>
      </c>
      <c r="AY172" s="5" t="s">
        <v>30</v>
      </c>
      <c r="AZ172" s="5" t="s">
        <v>29</v>
      </c>
      <c r="BA172" s="5" t="s">
        <v>30</v>
      </c>
      <c r="BB172" s="5" t="s">
        <v>29</v>
      </c>
      <c r="BC172" s="5" t="s">
        <v>30</v>
      </c>
      <c r="BD172" s="5" t="s">
        <v>29</v>
      </c>
      <c r="BE172" s="5" t="s">
        <v>30</v>
      </c>
      <c r="BF172" s="5" t="s">
        <v>29</v>
      </c>
      <c r="BG172" s="5" t="s">
        <v>30</v>
      </c>
      <c r="BH172" s="5" t="s">
        <v>29</v>
      </c>
      <c r="BI172" s="5" t="s">
        <v>30</v>
      </c>
      <c r="BJ172" s="5" t="s">
        <v>29</v>
      </c>
      <c r="BK172" s="5" t="s">
        <v>30</v>
      </c>
      <c r="BL172" s="5" t="s">
        <v>29</v>
      </c>
      <c r="BM172" s="5" t="s">
        <v>30</v>
      </c>
      <c r="BN172" s="5" t="s">
        <v>29</v>
      </c>
      <c r="BO172" s="5" t="s">
        <v>30</v>
      </c>
      <c r="BP172" s="5" t="s">
        <v>29</v>
      </c>
      <c r="BQ172" s="5" t="s">
        <v>30</v>
      </c>
      <c r="BR172" s="5" t="s">
        <v>29</v>
      </c>
      <c r="BS172" s="5" t="s">
        <v>30</v>
      </c>
      <c r="BT172" s="5" t="s">
        <v>29</v>
      </c>
      <c r="BU172" s="5" t="s">
        <v>30</v>
      </c>
      <c r="BV172" s="5" t="s">
        <v>29</v>
      </c>
      <c r="BW172" s="5" t="s">
        <v>30</v>
      </c>
      <c r="BX172" s="5" t="s">
        <v>29</v>
      </c>
      <c r="BY172" s="5" t="s">
        <v>30</v>
      </c>
      <c r="BZ172" s="5" t="s">
        <v>29</v>
      </c>
      <c r="CA172" s="5" t="s">
        <v>30</v>
      </c>
      <c r="CB172" s="5" t="s">
        <v>29</v>
      </c>
      <c r="CC172" s="5" t="s">
        <v>30</v>
      </c>
      <c r="CD172" s="1"/>
      <c r="CE172" s="1"/>
      <c r="CH172" s="5" t="s">
        <v>29</v>
      </c>
      <c r="CI172" s="5" t="s">
        <v>30</v>
      </c>
      <c r="CJ172" s="5" t="s">
        <v>29</v>
      </c>
      <c r="CK172" s="5" t="s">
        <v>30</v>
      </c>
      <c r="CL172" s="5" t="s">
        <v>29</v>
      </c>
      <c r="CM172" s="5" t="s">
        <v>30</v>
      </c>
      <c r="CN172" s="5" t="s">
        <v>29</v>
      </c>
      <c r="CO172" s="5" t="s">
        <v>30</v>
      </c>
      <c r="CP172" s="5" t="s">
        <v>29</v>
      </c>
      <c r="CQ172" s="5" t="s">
        <v>30</v>
      </c>
      <c r="CR172" s="5" t="s">
        <v>29</v>
      </c>
      <c r="CS172" s="5" t="s">
        <v>30</v>
      </c>
      <c r="CT172" s="5" t="s">
        <v>29</v>
      </c>
      <c r="CU172" s="5" t="s">
        <v>30</v>
      </c>
      <c r="CV172" s="5" t="s">
        <v>29</v>
      </c>
      <c r="CW172" s="5" t="s">
        <v>30</v>
      </c>
      <c r="CX172" s="5" t="s">
        <v>29</v>
      </c>
      <c r="CY172" s="5" t="s">
        <v>30</v>
      </c>
      <c r="CZ172" s="5" t="s">
        <v>29</v>
      </c>
      <c r="DA172" s="5" t="s">
        <v>30</v>
      </c>
      <c r="DB172" s="5" t="s">
        <v>29</v>
      </c>
      <c r="DC172" s="5" t="s">
        <v>30</v>
      </c>
      <c r="DD172" s="5" t="s">
        <v>29</v>
      </c>
      <c r="DE172" s="5" t="s">
        <v>30</v>
      </c>
      <c r="DF172" s="5" t="s">
        <v>29</v>
      </c>
      <c r="DG172" s="5" t="s">
        <v>30</v>
      </c>
      <c r="DH172" s="5" t="s">
        <v>29</v>
      </c>
      <c r="DI172" s="5" t="s">
        <v>30</v>
      </c>
      <c r="DJ172" s="5" t="s">
        <v>29</v>
      </c>
      <c r="DK172" s="5" t="s">
        <v>30</v>
      </c>
      <c r="DL172" s="5" t="s">
        <v>29</v>
      </c>
      <c r="DM172" s="5" t="s">
        <v>30</v>
      </c>
      <c r="DN172" s="5" t="s">
        <v>29</v>
      </c>
      <c r="DO172" s="5" t="s">
        <v>30</v>
      </c>
      <c r="DP172" s="5" t="s">
        <v>29</v>
      </c>
      <c r="DQ172" s="5" t="s">
        <v>30</v>
      </c>
      <c r="DR172" s="5" t="s">
        <v>29</v>
      </c>
      <c r="DS172" s="5" t="s">
        <v>30</v>
      </c>
      <c r="DT172" s="5" t="s">
        <v>29</v>
      </c>
      <c r="DU172" s="5" t="s">
        <v>30</v>
      </c>
      <c r="DV172" s="5" t="s">
        <v>29</v>
      </c>
      <c r="DW172" s="5" t="s">
        <v>30</v>
      </c>
      <c r="DX172" s="5" t="s">
        <v>29</v>
      </c>
      <c r="DY172" s="5" t="s">
        <v>30</v>
      </c>
      <c r="DZ172" s="5" t="s">
        <v>29</v>
      </c>
      <c r="EA172" s="5" t="s">
        <v>30</v>
      </c>
      <c r="EB172" s="5" t="s">
        <v>29</v>
      </c>
      <c r="EC172" s="5" t="s">
        <v>30</v>
      </c>
      <c r="ED172" s="9" t="s">
        <v>31</v>
      </c>
      <c r="EE172" s="9" t="s">
        <v>32</v>
      </c>
      <c r="EF172" s="9" t="s">
        <v>33</v>
      </c>
      <c r="EH172" s="5" t="s">
        <v>29</v>
      </c>
      <c r="EI172" s="5" t="s">
        <v>29</v>
      </c>
      <c r="EJ172" s="5" t="s">
        <v>29</v>
      </c>
      <c r="EK172" s="5" t="s">
        <v>29</v>
      </c>
      <c r="EL172" s="5" t="s">
        <v>29</v>
      </c>
      <c r="EM172" s="5" t="s">
        <v>29</v>
      </c>
      <c r="EN172" s="5" t="s">
        <v>29</v>
      </c>
      <c r="EO172" s="5" t="s">
        <v>29</v>
      </c>
      <c r="EP172" s="5" t="s">
        <v>29</v>
      </c>
      <c r="EQ172" s="5" t="s">
        <v>29</v>
      </c>
      <c r="ER172" s="5" t="s">
        <v>29</v>
      </c>
      <c r="ES172" s="5" t="s">
        <v>29</v>
      </c>
      <c r="ET172" s="5" t="s">
        <v>29</v>
      </c>
      <c r="EU172" s="5" t="s">
        <v>29</v>
      </c>
      <c r="EV172" s="5" t="s">
        <v>29</v>
      </c>
      <c r="EW172" s="5" t="s">
        <v>29</v>
      </c>
      <c r="EX172" s="5" t="s">
        <v>29</v>
      </c>
      <c r="EY172" s="5" t="s">
        <v>29</v>
      </c>
      <c r="EZ172" s="5" t="s">
        <v>29</v>
      </c>
      <c r="FA172" s="5" t="s">
        <v>29</v>
      </c>
      <c r="FB172" s="5" t="s">
        <v>29</v>
      </c>
      <c r="FC172" s="5" t="s">
        <v>29</v>
      </c>
      <c r="FD172" s="5" t="s">
        <v>29</v>
      </c>
      <c r="FE172" s="5" t="s">
        <v>29</v>
      </c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X172" s="2"/>
      <c r="JW172" s="2"/>
      <c r="JX172" s="5" t="s">
        <v>29</v>
      </c>
      <c r="JY172" s="1" t="s">
        <v>31</v>
      </c>
      <c r="JZ172" s="9" t="s">
        <v>32</v>
      </c>
      <c r="KA172" s="9" t="s">
        <v>33</v>
      </c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</row>
    <row r="173" spans="1:314">
      <c r="A173" s="7">
        <v>5</v>
      </c>
      <c r="B173" s="7">
        <v>5027.55</v>
      </c>
      <c r="C173" s="7">
        <v>26208922.969999999</v>
      </c>
      <c r="D173" s="11">
        <f>C173-B173*B173</f>
        <v>932663.96749999747</v>
      </c>
      <c r="E173" s="11">
        <f>B173/(K173*A173)</f>
        <v>0.100551</v>
      </c>
      <c r="F173" s="11">
        <f>B173-2.68*SQRT(D173)/SQRT(100)</f>
        <v>4768.7302619549282</v>
      </c>
      <c r="G173" s="11">
        <f>B173+2.68*SQRT(D173)/SQRT(100)</f>
        <v>5286.3697380450722</v>
      </c>
      <c r="H173" s="11">
        <f>F173/(K173*A173)</f>
        <v>9.5374605239098562E-2</v>
      </c>
      <c r="I173" s="11">
        <f>G173/(A173*K173)</f>
        <v>0.10572739476090144</v>
      </c>
      <c r="J173" s="1"/>
      <c r="K173" s="7">
        <v>10000</v>
      </c>
      <c r="L173" s="7">
        <v>100000000</v>
      </c>
      <c r="M173" s="1"/>
      <c r="N173" s="7">
        <v>454574.2</v>
      </c>
      <c r="O173" s="7">
        <v>4518071.5999999996</v>
      </c>
      <c r="P173" s="7">
        <v>552.82000000000005</v>
      </c>
      <c r="Q173" s="7">
        <v>328076.82</v>
      </c>
      <c r="R173" s="11">
        <f t="shared" ref="R173:R192" si="362">Q173-P173*P173</f>
        <v>22466.86759999994</v>
      </c>
      <c r="S173" s="11">
        <f>P173-2.68*SQRT(R173)/SQRT(100)</f>
        <v>512.6496091816075</v>
      </c>
      <c r="T173" s="11">
        <f>P173+2.68*SQRT(R173)/SQRT(100)</f>
        <v>592.9903908183926</v>
      </c>
      <c r="U173" s="1"/>
      <c r="V173" s="1"/>
      <c r="W173" s="5">
        <v>9058.98</v>
      </c>
      <c r="X173" s="5">
        <f t="shared" ref="X173:X192" si="363">W173/K173</f>
        <v>0.90589799999999998</v>
      </c>
      <c r="Y173" s="5">
        <f t="shared" ref="Y173:Y192" si="364">AC173/(K173*A173)</f>
        <v>0.93674460000000004</v>
      </c>
      <c r="Z173" s="5">
        <v>2764.03</v>
      </c>
      <c r="AA173" s="5">
        <v>8201468.8899999997</v>
      </c>
      <c r="AB173" s="1"/>
      <c r="AC173" s="5">
        <v>46837.23</v>
      </c>
      <c r="AD173" s="1"/>
      <c r="AE173" s="1"/>
      <c r="AF173" s="5">
        <v>47.282191400000002</v>
      </c>
      <c r="AG173" s="12">
        <v>4.317129629629629E-4</v>
      </c>
      <c r="AH173" s="5">
        <v>1.07</v>
      </c>
      <c r="AI173" s="5">
        <v>1.41</v>
      </c>
      <c r="AJ173" s="5">
        <v>98.62886598</v>
      </c>
      <c r="AK173" s="5">
        <v>751680.97939999995</v>
      </c>
      <c r="AL173" s="5">
        <v>17.268817200000001</v>
      </c>
      <c r="AM173" s="5">
        <v>1838.451613</v>
      </c>
      <c r="AN173" s="5">
        <v>17.516483520000001</v>
      </c>
      <c r="AO173" s="5">
        <v>1228.659341</v>
      </c>
      <c r="AP173" s="5">
        <v>19.722222219999999</v>
      </c>
      <c r="AQ173" s="5">
        <v>1187.366667</v>
      </c>
      <c r="AR173" s="5">
        <v>23.666666670000001</v>
      </c>
      <c r="AS173" s="5">
        <v>2420.1954019999998</v>
      </c>
      <c r="AT173" s="5">
        <v>26.321428569999998</v>
      </c>
      <c r="AU173" s="5">
        <v>2276.0357140000001</v>
      </c>
      <c r="AV173" s="5">
        <v>30.925925929999998</v>
      </c>
      <c r="AW173" s="5">
        <v>2543.5185190000002</v>
      </c>
      <c r="AX173" s="5">
        <v>44.089743589999998</v>
      </c>
      <c r="AY173" s="5">
        <v>6586.1666670000004</v>
      </c>
      <c r="AZ173" s="5">
        <v>46.418918920000003</v>
      </c>
      <c r="BA173" s="5">
        <v>4893.6081080000004</v>
      </c>
      <c r="BB173" s="5">
        <v>52.579710140000003</v>
      </c>
      <c r="BC173" s="5">
        <v>6321.6811589999998</v>
      </c>
      <c r="BD173" s="5">
        <v>60.75</v>
      </c>
      <c r="BE173" s="5">
        <v>9783.90625</v>
      </c>
      <c r="BF173" s="5">
        <v>57.473684210000002</v>
      </c>
      <c r="BG173" s="5">
        <v>6317.4736839999996</v>
      </c>
      <c r="BH173" s="5">
        <v>67.294117650000004</v>
      </c>
      <c r="BI173" s="5">
        <v>8944.6274510000003</v>
      </c>
      <c r="BJ173" s="5">
        <v>68.780487800000003</v>
      </c>
      <c r="BK173" s="5">
        <v>6266.0487800000001</v>
      </c>
      <c r="BL173" s="5">
        <v>95.648648649999998</v>
      </c>
      <c r="BM173" s="7">
        <v>12458.83784</v>
      </c>
      <c r="BN173" s="7">
        <v>113.58064520000001</v>
      </c>
      <c r="BO173" s="7">
        <v>17589.64516</v>
      </c>
      <c r="BP173" s="7">
        <v>131</v>
      </c>
      <c r="BQ173" s="7">
        <v>24486.259259999999</v>
      </c>
      <c r="BR173" s="7">
        <v>125.9230769</v>
      </c>
      <c r="BS173" s="7">
        <v>18496.692309999999</v>
      </c>
      <c r="BT173" s="7">
        <v>107.2857143</v>
      </c>
      <c r="BU173" s="7">
        <v>13923</v>
      </c>
      <c r="BV173" s="7">
        <v>109</v>
      </c>
      <c r="BW173" s="7">
        <v>12106</v>
      </c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7">
        <v>2.3199999999999998</v>
      </c>
      <c r="CI173" s="7">
        <v>15.32</v>
      </c>
      <c r="CJ173" s="7">
        <v>99.422680409999998</v>
      </c>
      <c r="CK173" s="7">
        <v>250819.54639999999</v>
      </c>
      <c r="CL173" s="7">
        <v>84.161290320000006</v>
      </c>
      <c r="CM173" s="7">
        <v>45553.602149999999</v>
      </c>
      <c r="CN173" s="7">
        <v>85.516483519999994</v>
      </c>
      <c r="CO173" s="7">
        <v>30318.593410000001</v>
      </c>
      <c r="CP173" s="7">
        <v>96.7</v>
      </c>
      <c r="CQ173" s="7">
        <v>29356.27778</v>
      </c>
      <c r="CR173" s="7">
        <v>116.32183910000001</v>
      </c>
      <c r="CS173" s="7">
        <v>60049.494250000003</v>
      </c>
      <c r="CT173" s="7">
        <v>129.702381</v>
      </c>
      <c r="CU173" s="7">
        <v>56376.511899999998</v>
      </c>
      <c r="CV173" s="7">
        <v>152.62962959999999</v>
      </c>
      <c r="CW173" s="7">
        <v>62974.283949999997</v>
      </c>
      <c r="CX173" s="7">
        <v>218.2307692</v>
      </c>
      <c r="CY173" s="7">
        <v>163708.6923</v>
      </c>
      <c r="CZ173" s="7">
        <v>229.90540540000001</v>
      </c>
      <c r="DA173" s="7">
        <v>121269.9595</v>
      </c>
      <c r="DB173" s="7">
        <v>260.89855069999999</v>
      </c>
      <c r="DC173" s="7">
        <v>156911.94200000001</v>
      </c>
      <c r="DD173" s="7">
        <v>301.765625</v>
      </c>
      <c r="DE173" s="7">
        <v>243351.85939999999</v>
      </c>
      <c r="DF173" s="7">
        <v>285.33333329999999</v>
      </c>
      <c r="DG173" s="7">
        <v>156753.0526</v>
      </c>
      <c r="DH173" s="7">
        <v>334.64705880000002</v>
      </c>
      <c r="DI173" s="7">
        <v>222270.8824</v>
      </c>
      <c r="DJ173" s="7">
        <v>341.6341463</v>
      </c>
      <c r="DK173" s="7">
        <v>155156.95120000001</v>
      </c>
      <c r="DL173" s="7">
        <v>475.6756757</v>
      </c>
      <c r="DM173" s="7">
        <v>309095.78379999998</v>
      </c>
      <c r="DN173" s="7">
        <v>565.19354840000005</v>
      </c>
      <c r="DO173" s="7">
        <v>436719.12900000002</v>
      </c>
      <c r="DP173" s="7">
        <v>652.81481480000002</v>
      </c>
      <c r="DQ173" s="7">
        <v>609718.74069999997</v>
      </c>
      <c r="DR173" s="7">
        <v>627.46153849999996</v>
      </c>
      <c r="DS173" s="7">
        <v>460110.53850000002</v>
      </c>
      <c r="DT173" s="7">
        <v>534.57142859999999</v>
      </c>
      <c r="DU173" s="7">
        <v>346443.14289999998</v>
      </c>
      <c r="DV173" s="7">
        <v>542.5</v>
      </c>
      <c r="DW173" s="7">
        <v>299856.5</v>
      </c>
      <c r="DX173" s="1"/>
      <c r="DY173" s="1"/>
      <c r="DZ173" s="1"/>
      <c r="EA173" s="1"/>
      <c r="EB173" s="1"/>
      <c r="EC173" s="1"/>
      <c r="ED173" s="11">
        <f>EC173-EB173*EB173</f>
        <v>0</v>
      </c>
      <c r="EE173" s="11" t="e">
        <f>EB173-2.68*SQRT(ED173)/SQRT(GD173)</f>
        <v>#DIV/0!</v>
      </c>
      <c r="EF173" s="11" t="e">
        <f>EB173+2.68*SQRT(ED173)/SQRT(GD173)</f>
        <v>#DIV/0!</v>
      </c>
      <c r="EG173" s="1"/>
      <c r="EH173" s="7">
        <v>69.664469999999994</v>
      </c>
      <c r="EI173" s="7">
        <v>91.864237110000005</v>
      </c>
      <c r="EJ173" s="7">
        <v>96.142397849999995</v>
      </c>
      <c r="EK173" s="7">
        <v>97.039241759999996</v>
      </c>
      <c r="EL173" s="7">
        <v>98.39625556</v>
      </c>
      <c r="EM173" s="7">
        <v>99.412160920000005</v>
      </c>
      <c r="EN173" s="7">
        <v>100.5958929</v>
      </c>
      <c r="EO173" s="7">
        <v>101.42087650000001</v>
      </c>
      <c r="EP173" s="7">
        <v>102.53493589999999</v>
      </c>
      <c r="EQ173" s="7">
        <v>103.8201351</v>
      </c>
      <c r="ER173" s="7">
        <v>105.1235362</v>
      </c>
      <c r="ES173" s="7">
        <v>105.9441875</v>
      </c>
      <c r="ET173" s="7">
        <v>106.8630175</v>
      </c>
      <c r="EU173" s="7">
        <v>107.81866669999999</v>
      </c>
      <c r="EV173" s="7">
        <v>109.4260244</v>
      </c>
      <c r="EW173" s="7">
        <v>110.2733514</v>
      </c>
      <c r="EX173" s="7">
        <v>111.5261613</v>
      </c>
      <c r="EY173" s="7">
        <v>112.38692589999999</v>
      </c>
      <c r="EZ173" s="7">
        <v>113.9292308</v>
      </c>
      <c r="FA173" s="7">
        <v>114.5445714</v>
      </c>
      <c r="FB173" s="7">
        <v>115.934</v>
      </c>
      <c r="FC173" s="1"/>
      <c r="FD173" s="1"/>
      <c r="FE173" s="1"/>
      <c r="FF173" s="1"/>
      <c r="FG173" s="7">
        <v>100</v>
      </c>
      <c r="FH173" s="7">
        <v>97</v>
      </c>
      <c r="FI173" s="7">
        <v>93</v>
      </c>
      <c r="FJ173" s="7">
        <v>91</v>
      </c>
      <c r="FK173" s="7">
        <v>90</v>
      </c>
      <c r="FL173" s="7">
        <v>87</v>
      </c>
      <c r="FM173" s="7">
        <v>84</v>
      </c>
      <c r="FN173" s="7">
        <v>81</v>
      </c>
      <c r="FO173" s="7">
        <v>78</v>
      </c>
      <c r="FP173" s="7">
        <v>74</v>
      </c>
      <c r="FQ173" s="7">
        <v>69</v>
      </c>
      <c r="FR173" s="7">
        <v>64</v>
      </c>
      <c r="FS173" s="7">
        <v>57</v>
      </c>
      <c r="FT173" s="7">
        <v>51</v>
      </c>
      <c r="FU173" s="7">
        <v>41</v>
      </c>
      <c r="FV173" s="7">
        <v>37</v>
      </c>
      <c r="FW173" s="7">
        <v>31</v>
      </c>
      <c r="FX173" s="7">
        <v>27</v>
      </c>
      <c r="FY173" s="7">
        <v>13</v>
      </c>
      <c r="FZ173" s="7">
        <v>7</v>
      </c>
      <c r="GA173" s="7">
        <v>2</v>
      </c>
      <c r="GB173" s="1"/>
      <c r="GC173" s="1"/>
      <c r="GD173" s="1"/>
      <c r="GE173" s="1"/>
      <c r="GF173" s="7">
        <v>4964</v>
      </c>
      <c r="GG173" s="7">
        <v>2843.4329899999998</v>
      </c>
      <c r="GH173" s="7">
        <v>1739.010753</v>
      </c>
      <c r="GI173" s="7">
        <v>1550.681319</v>
      </c>
      <c r="GJ173" s="7">
        <v>1341.2666670000001</v>
      </c>
      <c r="GK173" s="7">
        <v>1175.436782</v>
      </c>
      <c r="GL173" s="7">
        <v>977.09523809999996</v>
      </c>
      <c r="GM173" s="7">
        <v>833.55555560000005</v>
      </c>
      <c r="GN173" s="7">
        <v>671.46153849999996</v>
      </c>
      <c r="GO173" s="7">
        <v>557.72972970000001</v>
      </c>
      <c r="GP173" s="7">
        <v>425.71014489999999</v>
      </c>
      <c r="GQ173" s="7">
        <v>340.578125</v>
      </c>
      <c r="GR173" s="7">
        <v>256.5789474</v>
      </c>
      <c r="GS173" s="7">
        <v>200.8823529</v>
      </c>
      <c r="GT173" s="7">
        <v>140.195122</v>
      </c>
      <c r="GU173" s="7">
        <v>99.243243239999998</v>
      </c>
      <c r="GV173" s="7">
        <v>51.258064519999998</v>
      </c>
      <c r="GW173" s="7">
        <v>28.703703699999998</v>
      </c>
      <c r="GX173" s="7">
        <v>18.30769231</v>
      </c>
      <c r="GY173" s="7">
        <v>11.14285714</v>
      </c>
      <c r="GZ173" s="7">
        <v>2.5</v>
      </c>
      <c r="HA173" s="1"/>
      <c r="HB173" s="1"/>
      <c r="HC173" s="1"/>
      <c r="HD173" s="1"/>
      <c r="HE173" s="7">
        <v>0</v>
      </c>
      <c r="HF173" s="7">
        <v>0</v>
      </c>
      <c r="HG173" s="7">
        <v>0</v>
      </c>
      <c r="HH173" s="7">
        <v>0</v>
      </c>
      <c r="HI173" s="7">
        <v>0</v>
      </c>
      <c r="HJ173" s="7">
        <v>0</v>
      </c>
      <c r="HK173" s="7">
        <v>0</v>
      </c>
      <c r="HL173" s="7">
        <v>0</v>
      </c>
      <c r="HM173" s="7">
        <v>0</v>
      </c>
      <c r="HN173" s="7">
        <v>0</v>
      </c>
      <c r="HO173" s="7">
        <v>0</v>
      </c>
      <c r="HP173" s="7">
        <v>0</v>
      </c>
      <c r="HQ173" s="7">
        <v>0</v>
      </c>
      <c r="HR173" s="1"/>
      <c r="HS173" s="4" t="s">
        <v>73</v>
      </c>
      <c r="HT173" s="7">
        <v>36.199536379999998</v>
      </c>
      <c r="HU173" s="7">
        <v>1310.883484</v>
      </c>
      <c r="HV173" s="1"/>
      <c r="HW173" s="7">
        <v>1.0986650099999999</v>
      </c>
      <c r="HX173" s="7">
        <v>1.34984069</v>
      </c>
      <c r="HY173" s="7">
        <v>3.7677631699999998</v>
      </c>
      <c r="HZ173" s="7">
        <v>14.277331759999999</v>
      </c>
      <c r="IA173" s="7">
        <v>3.9742593300000002</v>
      </c>
      <c r="IB173" s="7">
        <v>15.795965580000001</v>
      </c>
      <c r="IC173" s="7">
        <v>3.9711555299999999</v>
      </c>
      <c r="ID173" s="7">
        <v>15.771164580000001</v>
      </c>
      <c r="IE173" s="7">
        <v>3.9718632199999999</v>
      </c>
      <c r="IF173" s="7">
        <v>15.776737219999999</v>
      </c>
      <c r="IG173" s="7">
        <v>3.9740611700000001</v>
      </c>
      <c r="IH173" s="7">
        <v>15.794445680000001</v>
      </c>
      <c r="II173" s="7">
        <v>4.0327367900000004</v>
      </c>
      <c r="IJ173" s="7">
        <v>16.26419405</v>
      </c>
      <c r="IK173" s="7">
        <v>3.8404859</v>
      </c>
      <c r="IL173" s="7">
        <v>14.750283530000001</v>
      </c>
      <c r="IM173" s="7">
        <v>3.7985936300000001</v>
      </c>
      <c r="IN173" s="7">
        <v>14.430804350000001</v>
      </c>
      <c r="IO173" s="7">
        <v>0</v>
      </c>
      <c r="IP173" s="7">
        <v>0</v>
      </c>
      <c r="IS173" s="3">
        <f>EB173/IT173</f>
        <v>0</v>
      </c>
      <c r="IT173">
        <f>2*11*10*2*11*10*10*10</f>
        <v>4840000</v>
      </c>
      <c r="IV173" s="3" t="e">
        <f t="shared" ref="IV173:IV175" si="365">EE173/IT173</f>
        <v>#DIV/0!</v>
      </c>
      <c r="IW173" s="3" t="e">
        <f t="shared" ref="IW173:IW175" si="366">EF173/IT173</f>
        <v>#DIV/0!</v>
      </c>
      <c r="IY173" s="3">
        <f t="shared" ref="IY173:JN192" si="367">FG173/100</f>
        <v>1</v>
      </c>
      <c r="IZ173" s="3">
        <f t="shared" si="367"/>
        <v>0.97</v>
      </c>
      <c r="JA173" s="3">
        <f t="shared" si="367"/>
        <v>0.93</v>
      </c>
      <c r="JB173" s="3">
        <f t="shared" si="367"/>
        <v>0.91</v>
      </c>
      <c r="JC173" s="3">
        <f t="shared" si="367"/>
        <v>0.9</v>
      </c>
      <c r="JD173" s="3">
        <f t="shared" si="367"/>
        <v>0.87</v>
      </c>
      <c r="JE173" s="3">
        <f t="shared" si="367"/>
        <v>0.84</v>
      </c>
      <c r="JF173" s="3">
        <f t="shared" si="367"/>
        <v>0.81</v>
      </c>
      <c r="JG173" s="3">
        <f t="shared" si="367"/>
        <v>0.78</v>
      </c>
      <c r="JH173" s="3">
        <f t="shared" si="367"/>
        <v>0.74</v>
      </c>
      <c r="JI173" s="3">
        <f t="shared" si="367"/>
        <v>0.69</v>
      </c>
      <c r="JJ173" s="3">
        <f t="shared" si="367"/>
        <v>0.64</v>
      </c>
      <c r="JK173" s="3">
        <f t="shared" si="367"/>
        <v>0.56999999999999995</v>
      </c>
      <c r="JL173" s="3">
        <f t="shared" si="367"/>
        <v>0.51</v>
      </c>
      <c r="JM173" s="3">
        <f t="shared" si="367"/>
        <v>0.41</v>
      </c>
      <c r="JN173" s="3">
        <f t="shared" si="367"/>
        <v>0.37</v>
      </c>
      <c r="JO173" s="3">
        <f t="shared" ref="JG173:JV188" si="368">FW173/100</f>
        <v>0.31</v>
      </c>
      <c r="JP173" s="3">
        <f t="shared" si="368"/>
        <v>0.27</v>
      </c>
      <c r="JQ173" s="3">
        <f t="shared" si="368"/>
        <v>0.13</v>
      </c>
      <c r="JR173" s="3">
        <f t="shared" si="368"/>
        <v>7.0000000000000007E-2</v>
      </c>
      <c r="JS173" s="3">
        <f t="shared" si="368"/>
        <v>0.02</v>
      </c>
      <c r="JT173" s="3">
        <f t="shared" si="368"/>
        <v>0</v>
      </c>
      <c r="JU173" s="3">
        <f t="shared" si="368"/>
        <v>0</v>
      </c>
      <c r="JV173" s="3">
        <f t="shared" si="368"/>
        <v>0</v>
      </c>
      <c r="JW173" s="14">
        <f>KA173/A173</f>
        <v>7.2769281512367714</v>
      </c>
      <c r="JX173" s="1">
        <f t="shared" ref="JX173:JX192" si="369">HT173</f>
        <v>36.199536379999998</v>
      </c>
      <c r="JY173" s="1">
        <f t="shared" ref="JY173:JY192" si="370">HU173-HT173*HT173</f>
        <v>0.47704987305655777</v>
      </c>
      <c r="JZ173" s="11">
        <f>JX173-2.68*SQRT(JY173)/SQRT(100)</f>
        <v>36.01443200381614</v>
      </c>
      <c r="KA173" s="11">
        <f>JX173+2.68*SQRT(JY173)/SQRT(100)</f>
        <v>36.384640756183856</v>
      </c>
      <c r="KB173" s="3">
        <f>JZ173/A173</f>
        <v>7.2028864007632283</v>
      </c>
      <c r="KC173" s="3">
        <f t="shared" ref="KC173:KC192" si="371">JX173/A173</f>
        <v>7.2399072759999994</v>
      </c>
      <c r="KD173" s="3">
        <v>1</v>
      </c>
      <c r="KE173" s="3">
        <f>GF173/$KD173</f>
        <v>4964</v>
      </c>
      <c r="KF173" s="3">
        <f t="shared" ref="KF173:KU188" si="372">GG173/$KD173</f>
        <v>2843.4329899999998</v>
      </c>
      <c r="KG173" s="3">
        <f t="shared" si="372"/>
        <v>1739.010753</v>
      </c>
      <c r="KH173" s="3">
        <f t="shared" si="372"/>
        <v>1550.681319</v>
      </c>
      <c r="KI173" s="3">
        <f t="shared" si="372"/>
        <v>1341.2666670000001</v>
      </c>
      <c r="KJ173" s="3">
        <f t="shared" si="372"/>
        <v>1175.436782</v>
      </c>
      <c r="KK173" s="3">
        <f t="shared" si="372"/>
        <v>977.09523809999996</v>
      </c>
      <c r="KL173" s="3">
        <f t="shared" si="372"/>
        <v>833.55555560000005</v>
      </c>
      <c r="KM173" s="3">
        <f t="shared" si="372"/>
        <v>671.46153849999996</v>
      </c>
      <c r="KN173" s="3">
        <f t="shared" si="372"/>
        <v>557.72972970000001</v>
      </c>
      <c r="KO173" s="3">
        <f t="shared" si="372"/>
        <v>425.71014489999999</v>
      </c>
      <c r="KP173" s="3">
        <f t="shared" si="372"/>
        <v>340.578125</v>
      </c>
      <c r="KQ173" s="3">
        <f t="shared" si="372"/>
        <v>256.5789474</v>
      </c>
      <c r="KR173" s="3">
        <f t="shared" si="372"/>
        <v>200.8823529</v>
      </c>
      <c r="KS173" s="3">
        <f t="shared" si="372"/>
        <v>140.195122</v>
      </c>
      <c r="KT173" s="3">
        <f t="shared" si="372"/>
        <v>99.243243239999998</v>
      </c>
      <c r="KU173" s="3">
        <f t="shared" si="372"/>
        <v>51.258064519999998</v>
      </c>
      <c r="KV173" s="3">
        <f t="shared" ref="KV173:LB192" si="373">GW173/$KD173</f>
        <v>28.703703699999998</v>
      </c>
      <c r="KW173" s="3">
        <f t="shared" si="373"/>
        <v>18.30769231</v>
      </c>
      <c r="KX173" s="3">
        <f t="shared" si="373"/>
        <v>11.14285714</v>
      </c>
      <c r="KY173" s="3">
        <f t="shared" si="373"/>
        <v>2.5</v>
      </c>
      <c r="KZ173" s="3">
        <f t="shared" si="373"/>
        <v>0</v>
      </c>
      <c r="LA173" s="3">
        <f t="shared" si="373"/>
        <v>0</v>
      </c>
      <c r="LB173" s="3">
        <v>1</v>
      </c>
    </row>
    <row r="174" spans="1:314">
      <c r="A174" s="7">
        <v>10</v>
      </c>
      <c r="B174" s="7">
        <v>19952.7</v>
      </c>
      <c r="C174" s="7">
        <v>412322590.60000002</v>
      </c>
      <c r="D174" s="11">
        <f t="shared" ref="D174:D192" si="374">C174-B174*B174</f>
        <v>14212353.310000002</v>
      </c>
      <c r="E174" s="11">
        <f t="shared" ref="E174:E192" si="375">B174/(K174*A174)</f>
        <v>0.19952700000000001</v>
      </c>
      <c r="F174" s="11">
        <f t="shared" ref="F174:F192" si="376">B174-2.68*SQRT(D174)/SQRT(100)</f>
        <v>18942.359431608609</v>
      </c>
      <c r="G174" s="11">
        <f t="shared" ref="G174:G192" si="377">B174+2.68*SQRT(D174)/SQRT(100)</f>
        <v>20963.040568391392</v>
      </c>
      <c r="H174" s="11">
        <f t="shared" ref="H174:H192" si="378">F174/(K174*A174)</f>
        <v>0.1894235943160861</v>
      </c>
      <c r="I174" s="11">
        <f t="shared" ref="I174:I192" si="379">G174/(A174*K174)</f>
        <v>0.20963040568391392</v>
      </c>
      <c r="J174" s="1"/>
      <c r="K174" s="7">
        <v>10000</v>
      </c>
      <c r="L174" s="7">
        <v>100000000</v>
      </c>
      <c r="M174" s="1"/>
      <c r="N174" s="7">
        <v>818703.24</v>
      </c>
      <c r="O174" s="7">
        <v>8083740.7999999998</v>
      </c>
      <c r="P174" s="7">
        <v>1548.5</v>
      </c>
      <c r="Q174" s="7">
        <v>2486606.9</v>
      </c>
      <c r="R174" s="11">
        <f t="shared" si="362"/>
        <v>88754.649999999907</v>
      </c>
      <c r="S174" s="11">
        <f t="shared" ref="S174:S192" si="380">P174-2.68*SQRT(R174)/SQRT(100)</f>
        <v>1468.6581940234316</v>
      </c>
      <c r="T174" s="11">
        <f t="shared" ref="T174:T192" si="381">P174+2.68*SQRT(R174)/SQRT(100)</f>
        <v>1628.3418059765684</v>
      </c>
      <c r="U174" s="1"/>
      <c r="V174" s="1"/>
      <c r="W174" s="5">
        <v>8002.6</v>
      </c>
      <c r="X174" s="5">
        <f t="shared" si="363"/>
        <v>0.80026000000000008</v>
      </c>
      <c r="Y174" s="5">
        <f t="shared" si="364"/>
        <v>0.87013560000000001</v>
      </c>
      <c r="Z174" s="5">
        <v>15474.63</v>
      </c>
      <c r="AA174" s="5">
        <v>248325847.90000001</v>
      </c>
      <c r="AB174" s="1"/>
      <c r="AC174" s="5">
        <v>87013.56</v>
      </c>
      <c r="AD174" s="1"/>
      <c r="AE174" s="1"/>
      <c r="AF174" s="5">
        <v>44.039781699999999</v>
      </c>
      <c r="AG174" s="12">
        <v>7.8124999999999993E-4</v>
      </c>
      <c r="AH174" s="5">
        <v>1</v>
      </c>
      <c r="AI174" s="5">
        <v>1</v>
      </c>
      <c r="AJ174" s="5">
        <v>3.12</v>
      </c>
      <c r="AK174" s="5">
        <v>21.76</v>
      </c>
      <c r="AL174" s="5">
        <v>6.0505050499999999</v>
      </c>
      <c r="AM174" s="5">
        <v>89.727272729999996</v>
      </c>
      <c r="AN174" s="5">
        <v>6.6969697000000004</v>
      </c>
      <c r="AO174" s="5">
        <v>97.202020200000007</v>
      </c>
      <c r="AP174" s="5">
        <v>7.7373737399999998</v>
      </c>
      <c r="AQ174" s="5">
        <v>120.4242424</v>
      </c>
      <c r="AR174" s="5">
        <v>10.676767679999999</v>
      </c>
      <c r="AS174" s="5">
        <v>288.1313131</v>
      </c>
      <c r="AT174" s="5">
        <v>13.81818182</v>
      </c>
      <c r="AU174" s="5">
        <v>467.8989899</v>
      </c>
      <c r="AV174" s="5">
        <v>19.48484848</v>
      </c>
      <c r="AW174" s="5">
        <v>1591.727273</v>
      </c>
      <c r="AX174" s="5">
        <v>24.938775509999999</v>
      </c>
      <c r="AY174" s="5">
        <v>1744.857143</v>
      </c>
      <c r="AZ174" s="5">
        <v>33.917525769999997</v>
      </c>
      <c r="BA174" s="5">
        <v>3442.556701</v>
      </c>
      <c r="BB174" s="5">
        <v>43.829787230000001</v>
      </c>
      <c r="BC174" s="5">
        <v>6450.4680850000004</v>
      </c>
      <c r="BD174" s="5">
        <v>53.107526880000002</v>
      </c>
      <c r="BE174" s="5">
        <v>9279.0430109999998</v>
      </c>
      <c r="BF174" s="5">
        <v>54.988636360000001</v>
      </c>
      <c r="BG174" s="5">
        <v>5790.238636</v>
      </c>
      <c r="BH174" s="5">
        <v>63.682352940000001</v>
      </c>
      <c r="BI174" s="5">
        <v>7868.882353</v>
      </c>
      <c r="BJ174" s="5">
        <v>81.253164560000002</v>
      </c>
      <c r="BK174" s="5">
        <v>12175.405059999999</v>
      </c>
      <c r="BL174" s="5">
        <v>92.246575340000007</v>
      </c>
      <c r="BM174" s="7">
        <v>15723.205480000001</v>
      </c>
      <c r="BN174" s="7">
        <v>107.031746</v>
      </c>
      <c r="BO174" s="7">
        <v>18859.984130000001</v>
      </c>
      <c r="BP174" s="7">
        <v>166.33333329999999</v>
      </c>
      <c r="BQ174" s="7">
        <v>46685.666669999999</v>
      </c>
      <c r="BR174" s="7">
        <v>165.45161289999999</v>
      </c>
      <c r="BS174" s="7">
        <v>35873.06452</v>
      </c>
      <c r="BT174" s="7">
        <v>198.33333329999999</v>
      </c>
      <c r="BU174" s="7">
        <v>48962</v>
      </c>
      <c r="BV174" s="7">
        <v>303.36363640000002</v>
      </c>
      <c r="BW174" s="7">
        <v>124606.45450000001</v>
      </c>
      <c r="BX174" s="7">
        <v>151.33333329999999</v>
      </c>
      <c r="BY174" s="7">
        <v>24415.333330000001</v>
      </c>
      <c r="BZ174" s="1"/>
      <c r="CA174" s="1"/>
      <c r="CB174" s="1"/>
      <c r="CC174" s="1"/>
      <c r="CD174" s="1"/>
      <c r="CE174" s="1"/>
      <c r="CF174" s="1"/>
      <c r="CG174" s="1"/>
      <c r="CH174" s="7">
        <v>2.1</v>
      </c>
      <c r="CI174" s="7">
        <v>6.56</v>
      </c>
      <c r="CJ174" s="7">
        <v>26.2</v>
      </c>
      <c r="CK174" s="7">
        <v>1878.18</v>
      </c>
      <c r="CL174" s="7">
        <v>55.777777780000001</v>
      </c>
      <c r="CM174" s="7">
        <v>8517.9191919999994</v>
      </c>
      <c r="CN174" s="7">
        <v>62.171717170000001</v>
      </c>
      <c r="CO174" s="7">
        <v>9169.6464649999998</v>
      </c>
      <c r="CP174" s="7">
        <v>72.464646459999997</v>
      </c>
      <c r="CQ174" s="7">
        <v>11387.17172</v>
      </c>
      <c r="CR174" s="7">
        <v>102.0808081</v>
      </c>
      <c r="CS174" s="7">
        <v>27968.828280000002</v>
      </c>
      <c r="CT174" s="7">
        <v>133.44444440000001</v>
      </c>
      <c r="CU174" s="7">
        <v>45541.707069999997</v>
      </c>
      <c r="CV174" s="7">
        <v>189.959596</v>
      </c>
      <c r="CW174" s="7">
        <v>157545.43429999999</v>
      </c>
      <c r="CX174" s="7">
        <v>245.02040819999999</v>
      </c>
      <c r="CY174" s="7">
        <v>172410.16329999999</v>
      </c>
      <c r="CZ174" s="7">
        <v>334.92783509999998</v>
      </c>
      <c r="DA174" s="7">
        <v>341220.63919999998</v>
      </c>
      <c r="DB174" s="7">
        <v>434.10638299999999</v>
      </c>
      <c r="DC174" s="7">
        <v>640943.08510000003</v>
      </c>
      <c r="DD174" s="7">
        <v>526.48387100000002</v>
      </c>
      <c r="DE174" s="7">
        <v>922770.69889999996</v>
      </c>
      <c r="DF174" s="7">
        <v>545.43181819999995</v>
      </c>
      <c r="DG174" s="7">
        <v>574024.84089999995</v>
      </c>
      <c r="DH174" s="7">
        <v>633.18823529999997</v>
      </c>
      <c r="DI174" s="7">
        <v>782357.56469999999</v>
      </c>
      <c r="DJ174" s="7">
        <v>808.32911390000004</v>
      </c>
      <c r="DK174" s="7">
        <v>1210966.5319999999</v>
      </c>
      <c r="DL174" s="7">
        <v>918.34246580000001</v>
      </c>
      <c r="DM174" s="7">
        <v>1565354.9180000001</v>
      </c>
      <c r="DN174" s="7">
        <v>1065.730159</v>
      </c>
      <c r="DO174" s="7">
        <v>1876337.0319999999</v>
      </c>
      <c r="DP174" s="7">
        <v>1658.807018</v>
      </c>
      <c r="DQ174" s="7">
        <v>4653434.7019999996</v>
      </c>
      <c r="DR174" s="7">
        <v>1650.741935</v>
      </c>
      <c r="DS174" s="7">
        <v>3573885.3229999999</v>
      </c>
      <c r="DT174" s="7">
        <v>1978.833333</v>
      </c>
      <c r="DU174" s="7">
        <v>4878367.5</v>
      </c>
      <c r="DV174" s="7">
        <v>3029.636364</v>
      </c>
      <c r="DW174" s="7">
        <v>12439168.73</v>
      </c>
      <c r="DX174" s="7">
        <v>1508.666667</v>
      </c>
      <c r="DY174" s="7">
        <v>2428451.3330000001</v>
      </c>
      <c r="DZ174" s="1"/>
      <c r="EA174" s="1"/>
      <c r="EB174" s="1"/>
      <c r="EC174" s="1"/>
      <c r="ED174" s="11">
        <f t="shared" ref="ED174:ED192" si="382">EC174-EB174*EB174</f>
        <v>0</v>
      </c>
      <c r="EE174" s="11" t="e">
        <f t="shared" ref="EE174:EE192" si="383">EB174-2.68*SQRT(ED174)/SQRT(GD174)</f>
        <v>#DIV/0!</v>
      </c>
      <c r="EF174" s="11" t="e">
        <f t="shared" ref="EF174:EF192" si="384">EB174+2.68*SQRT(ED174)/SQRT(GD174)</f>
        <v>#DIV/0!</v>
      </c>
      <c r="EG174" s="1"/>
      <c r="EH174" s="7">
        <v>71.041690000000003</v>
      </c>
      <c r="EI174" s="7">
        <v>91.724299999999999</v>
      </c>
      <c r="EJ174" s="7">
        <v>96.290393940000001</v>
      </c>
      <c r="EK174" s="7">
        <v>97.497383839999998</v>
      </c>
      <c r="EL174" s="7">
        <v>98.419565660000004</v>
      </c>
      <c r="EM174" s="7">
        <v>99.294888889999996</v>
      </c>
      <c r="EN174" s="7">
        <v>100.7906768</v>
      </c>
      <c r="EO174" s="7">
        <v>101.6520101</v>
      </c>
      <c r="EP174" s="7">
        <v>103.08180609999999</v>
      </c>
      <c r="EQ174" s="7">
        <v>104.2016598</v>
      </c>
      <c r="ER174" s="7">
        <v>105.31495750000001</v>
      </c>
      <c r="ES174" s="7">
        <v>106.1182688</v>
      </c>
      <c r="ET174" s="7">
        <v>107.60338640000001</v>
      </c>
      <c r="EU174" s="7">
        <v>108.25711769999999</v>
      </c>
      <c r="EV174" s="7">
        <v>109.5973291</v>
      </c>
      <c r="EW174" s="7">
        <v>110.25194519999999</v>
      </c>
      <c r="EX174" s="7">
        <v>111.26706350000001</v>
      </c>
      <c r="EY174" s="7">
        <v>112.1612105</v>
      </c>
      <c r="EZ174" s="7">
        <v>113.75838709999999</v>
      </c>
      <c r="FA174" s="7">
        <v>114.6507917</v>
      </c>
      <c r="FB174" s="7">
        <v>116.10645460000001</v>
      </c>
      <c r="FC174" s="7">
        <v>116.9213333</v>
      </c>
      <c r="FD174" s="1"/>
      <c r="FE174" s="1"/>
      <c r="FF174" s="1"/>
      <c r="FG174" s="7">
        <v>100</v>
      </c>
      <c r="FH174" s="7">
        <v>100</v>
      </c>
      <c r="FI174" s="7">
        <v>99</v>
      </c>
      <c r="FJ174" s="7">
        <v>99</v>
      </c>
      <c r="FK174" s="7">
        <v>99</v>
      </c>
      <c r="FL174" s="7">
        <v>99</v>
      </c>
      <c r="FM174" s="7">
        <v>99</v>
      </c>
      <c r="FN174" s="7">
        <v>99</v>
      </c>
      <c r="FO174" s="7">
        <v>98</v>
      </c>
      <c r="FP174" s="7">
        <v>97</v>
      </c>
      <c r="FQ174" s="7">
        <v>94</v>
      </c>
      <c r="FR174" s="7">
        <v>93</v>
      </c>
      <c r="FS174" s="7">
        <v>88</v>
      </c>
      <c r="FT174" s="7">
        <v>85</v>
      </c>
      <c r="FU174" s="7">
        <v>79</v>
      </c>
      <c r="FV174" s="7">
        <v>73</v>
      </c>
      <c r="FW174" s="7">
        <v>63</v>
      </c>
      <c r="FX174" s="7">
        <v>57</v>
      </c>
      <c r="FY174" s="7">
        <v>31</v>
      </c>
      <c r="FZ174" s="7">
        <v>24</v>
      </c>
      <c r="GA174" s="7">
        <v>11</v>
      </c>
      <c r="GB174" s="7">
        <v>3</v>
      </c>
      <c r="GC174" s="1"/>
      <c r="GD174" s="1"/>
      <c r="GE174" s="1"/>
      <c r="GF174" s="7">
        <v>24841.8</v>
      </c>
      <c r="GG174" s="7">
        <v>19430.650000000001</v>
      </c>
      <c r="GH174" s="7">
        <v>13842.414140000001</v>
      </c>
      <c r="GI174" s="7">
        <v>12507.020200000001</v>
      </c>
      <c r="GJ174" s="7">
        <v>10999.737370000001</v>
      </c>
      <c r="GK174" s="7">
        <v>9628.8484850000004</v>
      </c>
      <c r="GL174" s="7">
        <v>8020.3131309999999</v>
      </c>
      <c r="GM174" s="7">
        <v>6791.181818</v>
      </c>
      <c r="GN174" s="7">
        <v>5449.2244899999996</v>
      </c>
      <c r="GO174" s="7">
        <v>4453.3505150000001</v>
      </c>
      <c r="GP174" s="7">
        <v>3352.9042549999999</v>
      </c>
      <c r="GQ174" s="7">
        <v>2591.9784949999998</v>
      </c>
      <c r="GR174" s="7">
        <v>1848.5454549999999</v>
      </c>
      <c r="GS174" s="7">
        <v>1373.7647059999999</v>
      </c>
      <c r="GT174" s="7">
        <v>849.01265820000003</v>
      </c>
      <c r="GU174" s="7">
        <v>594.83561640000005</v>
      </c>
      <c r="GV174" s="7">
        <v>344.20634919999998</v>
      </c>
      <c r="GW174" s="7">
        <v>214</v>
      </c>
      <c r="GX174" s="7">
        <v>142.8064516</v>
      </c>
      <c r="GY174" s="7">
        <v>84.625</v>
      </c>
      <c r="GZ174" s="7">
        <v>45.18181818</v>
      </c>
      <c r="HA174" s="7">
        <v>35.333333330000002</v>
      </c>
      <c r="HB174" s="1"/>
      <c r="HC174" s="1"/>
      <c r="HD174" s="1"/>
      <c r="HE174" s="7">
        <v>0</v>
      </c>
      <c r="HF174" s="7">
        <v>0</v>
      </c>
      <c r="HG174" s="7">
        <v>0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0</v>
      </c>
      <c r="HN174" s="7">
        <v>0</v>
      </c>
      <c r="HO174" s="7">
        <v>0</v>
      </c>
      <c r="HP174" s="7">
        <v>0</v>
      </c>
      <c r="HQ174" s="7">
        <v>0</v>
      </c>
      <c r="HR174" s="1"/>
      <c r="HS174" s="4" t="s">
        <v>74</v>
      </c>
      <c r="HT174" s="7">
        <v>65.214492809999996</v>
      </c>
      <c r="HU174" s="7">
        <v>4258.0522300000002</v>
      </c>
      <c r="HV174" s="1"/>
      <c r="HW174" s="7">
        <v>1.1604915099999999</v>
      </c>
      <c r="HX174" s="7">
        <v>2.69820226</v>
      </c>
      <c r="HY174" s="7">
        <v>3.0038262900000001</v>
      </c>
      <c r="HZ174" s="7">
        <v>25.034807489999999</v>
      </c>
      <c r="IA174" s="7">
        <v>7.0538142300000004</v>
      </c>
      <c r="IB174" s="7">
        <v>66.760039710000001</v>
      </c>
      <c r="IC174" s="7">
        <v>7.80359538</v>
      </c>
      <c r="ID174" s="7">
        <v>76.679716909999996</v>
      </c>
      <c r="IE174" s="7">
        <v>7.8135222799999999</v>
      </c>
      <c r="IF174" s="7">
        <v>76.829938560000002</v>
      </c>
      <c r="IG174" s="7">
        <v>7.8155562300000003</v>
      </c>
      <c r="IH174" s="7">
        <v>76.879904609999997</v>
      </c>
      <c r="II174" s="7">
        <v>7.9139210699999998</v>
      </c>
      <c r="IJ174" s="7">
        <v>78.897068309999995</v>
      </c>
      <c r="IK174" s="7">
        <v>7.6133667599999999</v>
      </c>
      <c r="IL174" s="7">
        <v>72.715899699999994</v>
      </c>
      <c r="IM174" s="7">
        <v>7.5246402400000001</v>
      </c>
      <c r="IN174" s="7">
        <v>71.053415020000003</v>
      </c>
      <c r="IO174" s="7">
        <v>0</v>
      </c>
      <c r="IP174" s="7">
        <v>0</v>
      </c>
      <c r="IS174" s="3">
        <f t="shared" ref="IS174:IS192" si="385">EB174/IT174</f>
        <v>0</v>
      </c>
      <c r="IT174">
        <f t="shared" ref="IT174:IT192" si="386">2*11*10*2*11*10*10*10</f>
        <v>4840000</v>
      </c>
      <c r="IV174" s="3" t="e">
        <f t="shared" si="365"/>
        <v>#DIV/0!</v>
      </c>
      <c r="IW174" s="3" t="e">
        <f t="shared" si="366"/>
        <v>#DIV/0!</v>
      </c>
      <c r="IY174" s="3">
        <f t="shared" si="367"/>
        <v>1</v>
      </c>
      <c r="IZ174" s="3">
        <f t="shared" si="367"/>
        <v>1</v>
      </c>
      <c r="JA174" s="3">
        <f t="shared" si="367"/>
        <v>0.99</v>
      </c>
      <c r="JB174" s="3">
        <f t="shared" si="367"/>
        <v>0.99</v>
      </c>
      <c r="JC174" s="3">
        <f t="shared" si="367"/>
        <v>0.99</v>
      </c>
      <c r="JD174" s="3">
        <f t="shared" si="367"/>
        <v>0.99</v>
      </c>
      <c r="JE174" s="3">
        <f t="shared" si="367"/>
        <v>0.99</v>
      </c>
      <c r="JF174" s="3">
        <f t="shared" si="367"/>
        <v>0.99</v>
      </c>
      <c r="JG174" s="3">
        <f t="shared" si="368"/>
        <v>0.98</v>
      </c>
      <c r="JH174" s="3">
        <f t="shared" si="368"/>
        <v>0.97</v>
      </c>
      <c r="JI174" s="3">
        <f t="shared" si="368"/>
        <v>0.94</v>
      </c>
      <c r="JJ174" s="3">
        <f t="shared" si="368"/>
        <v>0.93</v>
      </c>
      <c r="JK174" s="3">
        <f t="shared" si="368"/>
        <v>0.88</v>
      </c>
      <c r="JL174" s="3">
        <f t="shared" si="368"/>
        <v>0.85</v>
      </c>
      <c r="JM174" s="3">
        <f t="shared" si="368"/>
        <v>0.79</v>
      </c>
      <c r="JN174" s="3">
        <f t="shared" si="368"/>
        <v>0.73</v>
      </c>
      <c r="JO174" s="3">
        <f t="shared" si="368"/>
        <v>0.63</v>
      </c>
      <c r="JP174" s="3">
        <f t="shared" si="368"/>
        <v>0.56999999999999995</v>
      </c>
      <c r="JQ174" s="3">
        <f t="shared" si="368"/>
        <v>0.31</v>
      </c>
      <c r="JR174" s="3">
        <f t="shared" si="368"/>
        <v>0.24</v>
      </c>
      <c r="JS174" s="3">
        <f t="shared" si="368"/>
        <v>0.11</v>
      </c>
      <c r="JT174" s="3">
        <f t="shared" si="368"/>
        <v>0.03</v>
      </c>
      <c r="JU174" s="3">
        <f t="shared" si="368"/>
        <v>0</v>
      </c>
      <c r="JV174" s="3">
        <f t="shared" si="368"/>
        <v>0</v>
      </c>
      <c r="JW174" s="14">
        <f t="shared" ref="JW174:JW192" si="387">KA174/A174</f>
        <v>6.5821035341694998</v>
      </c>
      <c r="JX174" s="1">
        <f t="shared" si="369"/>
        <v>65.214492809999996</v>
      </c>
      <c r="JY174" s="1">
        <f t="shared" si="370"/>
        <v>5.1221575344588928</v>
      </c>
      <c r="JZ174" s="11">
        <f t="shared" ref="JZ174:JZ192" si="388">JX174-2.68*SQRT(JY174)/SQRT(100)</f>
        <v>64.607950278304997</v>
      </c>
      <c r="KA174" s="11">
        <f t="shared" ref="KA174:KA192" si="389">JX174+2.68*SQRT(JY174)/SQRT(100)</f>
        <v>65.821035341694994</v>
      </c>
      <c r="KB174" s="3">
        <f t="shared" ref="KB174:KB192" si="390">JZ174/A174</f>
        <v>6.4607950278304997</v>
      </c>
      <c r="KC174" s="3">
        <f t="shared" si="371"/>
        <v>6.5214492809999998</v>
      </c>
      <c r="KD174" s="3">
        <v>2</v>
      </c>
      <c r="KE174" s="3">
        <f t="shared" ref="KE174:KT192" si="391">GF174/$KD174</f>
        <v>12420.9</v>
      </c>
      <c r="KF174" s="3">
        <f t="shared" si="372"/>
        <v>9715.3250000000007</v>
      </c>
      <c r="KG174" s="3">
        <f t="shared" si="372"/>
        <v>6921.2070700000004</v>
      </c>
      <c r="KH174" s="3">
        <f t="shared" si="372"/>
        <v>6253.5101000000004</v>
      </c>
      <c r="KI174" s="3">
        <f t="shared" si="372"/>
        <v>5499.8686850000004</v>
      </c>
      <c r="KJ174" s="3">
        <f t="shared" si="372"/>
        <v>4814.4242425000002</v>
      </c>
      <c r="KK174" s="3">
        <f t="shared" si="372"/>
        <v>4010.1565654999999</v>
      </c>
      <c r="KL174" s="3">
        <f t="shared" si="372"/>
        <v>3395.590909</v>
      </c>
      <c r="KM174" s="3">
        <f t="shared" si="372"/>
        <v>2724.6122449999998</v>
      </c>
      <c r="KN174" s="3">
        <f t="shared" si="372"/>
        <v>2226.6752575</v>
      </c>
      <c r="KO174" s="3">
        <f t="shared" si="372"/>
        <v>1676.4521275</v>
      </c>
      <c r="KP174" s="3">
        <f t="shared" si="372"/>
        <v>1295.9892474999999</v>
      </c>
      <c r="KQ174" s="3">
        <f t="shared" si="372"/>
        <v>924.27272749999997</v>
      </c>
      <c r="KR174" s="3">
        <f t="shared" si="372"/>
        <v>686.88235299999997</v>
      </c>
      <c r="KS174" s="3">
        <f t="shared" si="372"/>
        <v>424.50632910000002</v>
      </c>
      <c r="KT174" s="3">
        <f t="shared" si="372"/>
        <v>297.41780820000002</v>
      </c>
      <c r="KU174" s="3">
        <f t="shared" si="372"/>
        <v>172.10317459999999</v>
      </c>
      <c r="KV174" s="3">
        <f t="shared" si="373"/>
        <v>107</v>
      </c>
      <c r="KW174" s="3">
        <f t="shared" si="373"/>
        <v>71.403225800000001</v>
      </c>
      <c r="KX174" s="3">
        <f t="shared" si="373"/>
        <v>42.3125</v>
      </c>
      <c r="KY174" s="3">
        <f t="shared" si="373"/>
        <v>22.59090909</v>
      </c>
      <c r="KZ174" s="3">
        <f t="shared" si="373"/>
        <v>17.666666665000001</v>
      </c>
      <c r="LA174" s="3">
        <f t="shared" si="373"/>
        <v>0</v>
      </c>
      <c r="LB174" s="3">
        <f t="shared" si="373"/>
        <v>0</v>
      </c>
    </row>
    <row r="175" spans="1:314">
      <c r="A175" s="7">
        <v>15</v>
      </c>
      <c r="B175" s="7">
        <v>46358.52</v>
      </c>
      <c r="C175" s="7">
        <v>2216381912</v>
      </c>
      <c r="D175" s="11">
        <f t="shared" si="374"/>
        <v>67269535.409600258</v>
      </c>
      <c r="E175" s="11">
        <f t="shared" si="375"/>
        <v>0.30905679999999996</v>
      </c>
      <c r="F175" s="11">
        <f t="shared" si="376"/>
        <v>44160.437401174575</v>
      </c>
      <c r="G175" s="11">
        <f t="shared" si="377"/>
        <v>48556.602598825419</v>
      </c>
      <c r="H175" s="11">
        <f t="shared" si="378"/>
        <v>0.29440291600783047</v>
      </c>
      <c r="I175" s="11">
        <f t="shared" si="379"/>
        <v>0.32371068399216946</v>
      </c>
      <c r="J175" s="1"/>
      <c r="K175" s="7">
        <v>10000</v>
      </c>
      <c r="L175" s="7">
        <v>100000000</v>
      </c>
      <c r="M175" s="1"/>
      <c r="N175" s="7">
        <v>1079447.97</v>
      </c>
      <c r="O175" s="7">
        <v>10552693.83</v>
      </c>
      <c r="P175" s="7">
        <v>2595.12</v>
      </c>
      <c r="Q175" s="7">
        <v>6954346.2599999998</v>
      </c>
      <c r="R175" s="11">
        <f t="shared" si="362"/>
        <v>219698.44560000021</v>
      </c>
      <c r="S175" s="11">
        <f t="shared" si="380"/>
        <v>2469.503037941628</v>
      </c>
      <c r="T175" s="11">
        <f t="shared" si="381"/>
        <v>2720.7369620583718</v>
      </c>
      <c r="U175" s="1"/>
      <c r="V175" s="1"/>
      <c r="W175" s="5">
        <v>6815.93</v>
      </c>
      <c r="X175" s="5">
        <f t="shared" si="363"/>
        <v>0.681593</v>
      </c>
      <c r="Y175" s="5">
        <f t="shared" si="364"/>
        <v>0.79936893333333336</v>
      </c>
      <c r="Z175" s="5">
        <v>38838.44</v>
      </c>
      <c r="AA175" s="5">
        <v>1557610255</v>
      </c>
      <c r="AB175" s="1"/>
      <c r="AC175" s="5">
        <v>119905.34</v>
      </c>
      <c r="AD175" s="1"/>
      <c r="AE175" s="1"/>
      <c r="AF175" s="5">
        <v>40.348450929999998</v>
      </c>
      <c r="AG175" s="12">
        <v>1.0729166666666667E-3</v>
      </c>
      <c r="AH175" s="5">
        <v>1</v>
      </c>
      <c r="AI175" s="5">
        <v>1</v>
      </c>
      <c r="AJ175" s="5">
        <v>2</v>
      </c>
      <c r="AK175" s="5">
        <v>6.84</v>
      </c>
      <c r="AL175" s="5">
        <v>3.51</v>
      </c>
      <c r="AM175" s="5">
        <v>20.09</v>
      </c>
      <c r="AN175" s="5">
        <v>4.22</v>
      </c>
      <c r="AO175" s="5">
        <v>37.74</v>
      </c>
      <c r="AP175" s="5">
        <v>4.88</v>
      </c>
      <c r="AQ175" s="5">
        <v>54.7</v>
      </c>
      <c r="AR175" s="5">
        <v>5.95</v>
      </c>
      <c r="AS175" s="5">
        <v>83.25</v>
      </c>
      <c r="AT175" s="5">
        <v>7.45</v>
      </c>
      <c r="AU175" s="5">
        <v>118.59</v>
      </c>
      <c r="AV175" s="5">
        <v>9.77</v>
      </c>
      <c r="AW175" s="5">
        <v>248.49</v>
      </c>
      <c r="AX175" s="5">
        <v>12.86</v>
      </c>
      <c r="AY175" s="5">
        <v>444.32</v>
      </c>
      <c r="AZ175" s="5">
        <v>17.760000000000002</v>
      </c>
      <c r="BA175" s="5">
        <v>1023</v>
      </c>
      <c r="BB175" s="5">
        <v>21.060606060000001</v>
      </c>
      <c r="BC175" s="5">
        <v>1177.1414139999999</v>
      </c>
      <c r="BD175" s="5">
        <v>28.949494949999998</v>
      </c>
      <c r="BE175" s="5">
        <v>3387.1313129999999</v>
      </c>
      <c r="BF175" s="5">
        <v>37.020618560000003</v>
      </c>
      <c r="BG175" s="5">
        <v>6567.1030929999997</v>
      </c>
      <c r="BH175" s="5">
        <v>38.739583330000002</v>
      </c>
      <c r="BI175" s="5">
        <v>2852.40625</v>
      </c>
      <c r="BJ175" s="5">
        <v>65.547368419999998</v>
      </c>
      <c r="BK175" s="5">
        <v>9815.9263159999991</v>
      </c>
      <c r="BL175" s="5">
        <v>69.977528090000007</v>
      </c>
      <c r="BM175" s="7">
        <v>8625.7303370000009</v>
      </c>
      <c r="BN175" s="7">
        <v>106.1976744</v>
      </c>
      <c r="BO175" s="7">
        <v>22322.31395</v>
      </c>
      <c r="BP175" s="7">
        <v>129.45569620000001</v>
      </c>
      <c r="BQ175" s="7">
        <v>27576.13924</v>
      </c>
      <c r="BR175" s="7">
        <v>159.63492059999999</v>
      </c>
      <c r="BS175" s="7">
        <v>40024.111109999998</v>
      </c>
      <c r="BT175" s="7">
        <v>161.95744680000001</v>
      </c>
      <c r="BU175" s="7">
        <v>36617.319150000003</v>
      </c>
      <c r="BV175" s="7">
        <v>307.06896549999999</v>
      </c>
      <c r="BW175" s="7">
        <v>128815.34480000001</v>
      </c>
      <c r="BX175" s="7">
        <v>335.7857143</v>
      </c>
      <c r="BY175" s="7">
        <v>136261.92860000001</v>
      </c>
      <c r="BZ175" s="7">
        <v>655</v>
      </c>
      <c r="CA175" s="7">
        <v>429025</v>
      </c>
      <c r="CB175" s="1"/>
      <c r="CC175" s="1"/>
      <c r="CD175" s="1"/>
      <c r="CE175" s="1"/>
      <c r="CF175" s="1"/>
      <c r="CG175" s="1"/>
      <c r="CH175" s="7">
        <v>2.0099999999999998</v>
      </c>
      <c r="CI175" s="7">
        <v>6.37</v>
      </c>
      <c r="CJ175" s="7">
        <v>21.7</v>
      </c>
      <c r="CK175" s="7">
        <v>1121.06</v>
      </c>
      <c r="CL175" s="7">
        <v>45.13</v>
      </c>
      <c r="CM175" s="7">
        <v>3854.79</v>
      </c>
      <c r="CN175" s="7">
        <v>55.96</v>
      </c>
      <c r="CO175" s="7">
        <v>7707.76</v>
      </c>
      <c r="CP175" s="7">
        <v>65.709999999999994</v>
      </c>
      <c r="CQ175" s="7">
        <v>11335.77</v>
      </c>
      <c r="CR175" s="7">
        <v>81.62</v>
      </c>
      <c r="CS175" s="7">
        <v>17418.62</v>
      </c>
      <c r="CT175" s="7">
        <v>104.17</v>
      </c>
      <c r="CU175" s="7">
        <v>25041.97</v>
      </c>
      <c r="CV175" s="7">
        <v>138.83000000000001</v>
      </c>
      <c r="CW175" s="7">
        <v>53663.33</v>
      </c>
      <c r="CX175" s="7">
        <v>185.52</v>
      </c>
      <c r="CY175" s="7">
        <v>97086.54</v>
      </c>
      <c r="CZ175" s="7">
        <v>258.22000000000003</v>
      </c>
      <c r="DA175" s="7">
        <v>226054.18</v>
      </c>
      <c r="DB175" s="7">
        <v>307.72727270000001</v>
      </c>
      <c r="DC175" s="7">
        <v>259792.87880000001</v>
      </c>
      <c r="DD175" s="7">
        <v>426.54545460000003</v>
      </c>
      <c r="DE175" s="7">
        <v>755597.47470000002</v>
      </c>
      <c r="DF175" s="7">
        <v>548.27835049999999</v>
      </c>
      <c r="DG175" s="7">
        <v>1469083.33</v>
      </c>
      <c r="DH175" s="7">
        <v>573.89583330000005</v>
      </c>
      <c r="DI175" s="7">
        <v>633622.02080000006</v>
      </c>
      <c r="DJ175" s="7">
        <v>976.11578950000001</v>
      </c>
      <c r="DK175" s="7">
        <v>2195268.9580000001</v>
      </c>
      <c r="DL175" s="7">
        <v>1042.4157299999999</v>
      </c>
      <c r="DM175" s="7">
        <v>1926537.8089999999</v>
      </c>
      <c r="DN175" s="7">
        <v>1585.569767</v>
      </c>
      <c r="DO175" s="7">
        <v>4999798.57</v>
      </c>
      <c r="DP175" s="7">
        <v>1934.4177219999999</v>
      </c>
      <c r="DQ175" s="7">
        <v>6178181.051</v>
      </c>
      <c r="DR175" s="7">
        <v>2387.9047620000001</v>
      </c>
      <c r="DS175" s="7">
        <v>8976141.4600000009</v>
      </c>
      <c r="DT175" s="7">
        <v>2422.5744679999998</v>
      </c>
      <c r="DU175" s="7">
        <v>8205557</v>
      </c>
      <c r="DV175" s="7">
        <v>4598.1034479999998</v>
      </c>
      <c r="DW175" s="7">
        <v>28907339.760000002</v>
      </c>
      <c r="DX175" s="7">
        <v>5030.2857139999996</v>
      </c>
      <c r="DY175" s="7">
        <v>30588075.710000001</v>
      </c>
      <c r="DZ175" s="7">
        <v>9812</v>
      </c>
      <c r="EA175" s="7">
        <v>96275344</v>
      </c>
      <c r="EB175" s="1"/>
      <c r="EC175" s="1"/>
      <c r="ED175" s="11">
        <f t="shared" si="382"/>
        <v>0</v>
      </c>
      <c r="EE175" s="11" t="e">
        <f t="shared" si="383"/>
        <v>#DIV/0!</v>
      </c>
      <c r="EF175" s="11" t="e">
        <f t="shared" si="384"/>
        <v>#DIV/0!</v>
      </c>
      <c r="EG175" s="1"/>
      <c r="EH175" s="7">
        <v>70.370580000000004</v>
      </c>
      <c r="EI175" s="7">
        <v>92.683520000000001</v>
      </c>
      <c r="EJ175" s="7">
        <v>96.867949999999993</v>
      </c>
      <c r="EK175" s="7">
        <v>97.79513</v>
      </c>
      <c r="EL175" s="7">
        <v>98.951070000000001</v>
      </c>
      <c r="EM175" s="7">
        <v>100.03766</v>
      </c>
      <c r="EN175" s="7">
        <v>101.10347</v>
      </c>
      <c r="EO175" s="7">
        <v>102.39447</v>
      </c>
      <c r="EP175" s="7">
        <v>103.13515</v>
      </c>
      <c r="EQ175" s="7">
        <v>104.17452</v>
      </c>
      <c r="ER175" s="7">
        <v>105.19880809999999</v>
      </c>
      <c r="ES175" s="7">
        <v>106.0064546</v>
      </c>
      <c r="ET175" s="7">
        <v>107.2895979</v>
      </c>
      <c r="EU175" s="7">
        <v>107.9606771</v>
      </c>
      <c r="EV175" s="7">
        <v>109.3799684</v>
      </c>
      <c r="EW175" s="7">
        <v>110.1954607</v>
      </c>
      <c r="EX175" s="7">
        <v>111.6195233</v>
      </c>
      <c r="EY175" s="7">
        <v>112.4986835</v>
      </c>
      <c r="EZ175" s="7">
        <v>113.8385397</v>
      </c>
      <c r="FA175" s="7">
        <v>114.67663829999999</v>
      </c>
      <c r="FB175" s="7">
        <v>115.9683448</v>
      </c>
      <c r="FC175" s="7">
        <v>117.06664290000001</v>
      </c>
      <c r="FD175" s="7">
        <v>117.824</v>
      </c>
      <c r="FE175" s="1"/>
      <c r="FF175" s="1"/>
      <c r="FG175" s="7">
        <v>100</v>
      </c>
      <c r="FH175" s="7">
        <v>100</v>
      </c>
      <c r="FI175" s="7">
        <v>100</v>
      </c>
      <c r="FJ175" s="7">
        <v>100</v>
      </c>
      <c r="FK175" s="7">
        <v>100</v>
      </c>
      <c r="FL175" s="7">
        <v>100</v>
      </c>
      <c r="FM175" s="7">
        <v>100</v>
      </c>
      <c r="FN175" s="7">
        <v>100</v>
      </c>
      <c r="FO175" s="7">
        <v>100</v>
      </c>
      <c r="FP175" s="7">
        <v>100</v>
      </c>
      <c r="FQ175" s="7">
        <v>99</v>
      </c>
      <c r="FR175" s="7">
        <v>99</v>
      </c>
      <c r="FS175" s="7">
        <v>97</v>
      </c>
      <c r="FT175" s="7">
        <v>96</v>
      </c>
      <c r="FU175" s="7">
        <v>95</v>
      </c>
      <c r="FV175" s="7">
        <v>89</v>
      </c>
      <c r="FW175" s="7">
        <v>86</v>
      </c>
      <c r="FX175" s="7">
        <v>79</v>
      </c>
      <c r="FY175" s="7">
        <v>63</v>
      </c>
      <c r="FZ175" s="7">
        <v>47</v>
      </c>
      <c r="GA175" s="7">
        <v>29</v>
      </c>
      <c r="GB175" s="7">
        <v>14</v>
      </c>
      <c r="GC175" s="7">
        <v>1</v>
      </c>
      <c r="GD175" s="1"/>
      <c r="GE175" s="1"/>
      <c r="GF175" s="7">
        <v>71094.86</v>
      </c>
      <c r="GG175" s="7">
        <v>62209.04</v>
      </c>
      <c r="GH175" s="7">
        <v>49334.36</v>
      </c>
      <c r="GI175" s="7">
        <v>45707.86</v>
      </c>
      <c r="GJ175" s="7">
        <v>41344.800000000003</v>
      </c>
      <c r="GK175" s="7">
        <v>37171.480000000003</v>
      </c>
      <c r="GL175" s="7">
        <v>32115.4</v>
      </c>
      <c r="GM175" s="7">
        <v>27829.13</v>
      </c>
      <c r="GN175" s="7">
        <v>22785.86</v>
      </c>
      <c r="GO175" s="7">
        <v>18838.55</v>
      </c>
      <c r="GP175" s="7">
        <v>14361.25253</v>
      </c>
      <c r="GQ175" s="7">
        <v>11214.666670000001</v>
      </c>
      <c r="GR175" s="7">
        <v>7946.7731960000001</v>
      </c>
      <c r="GS175" s="7">
        <v>5826.5520829999996</v>
      </c>
      <c r="GT175" s="7">
        <v>3464.484211</v>
      </c>
      <c r="GU175" s="7">
        <v>2427.2022470000002</v>
      </c>
      <c r="GV175" s="7">
        <v>1285.337209</v>
      </c>
      <c r="GW175" s="7">
        <v>790.78481009999996</v>
      </c>
      <c r="GX175" s="7">
        <v>354.46031749999997</v>
      </c>
      <c r="GY175" s="7">
        <v>210.34042550000001</v>
      </c>
      <c r="GZ175" s="7">
        <v>83.275862070000002</v>
      </c>
      <c r="HA175" s="7">
        <v>44.857142860000003</v>
      </c>
      <c r="HB175" s="7">
        <v>1</v>
      </c>
      <c r="HC175" s="1"/>
      <c r="HD175" s="1"/>
      <c r="HE175" s="7">
        <v>0</v>
      </c>
      <c r="HF175" s="7">
        <v>0</v>
      </c>
      <c r="HG175" s="7">
        <v>0</v>
      </c>
      <c r="HH175" s="7">
        <v>0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0</v>
      </c>
      <c r="HQ175" s="7">
        <v>0</v>
      </c>
      <c r="HR175" s="1"/>
      <c r="HS175" s="4" t="s">
        <v>75</v>
      </c>
      <c r="HT175" s="7">
        <v>87.280551020000004</v>
      </c>
      <c r="HU175" s="7">
        <v>7643.1636010000002</v>
      </c>
      <c r="HV175" s="1"/>
      <c r="HW175" s="7">
        <v>1.6092915000000001</v>
      </c>
      <c r="HX175" s="7">
        <v>5.2885479799999997</v>
      </c>
      <c r="HY175" s="7">
        <v>2.0293681499999998</v>
      </c>
      <c r="HZ175" s="7">
        <v>29.228704059999998</v>
      </c>
      <c r="IA175" s="7">
        <v>5.0089222700000002</v>
      </c>
      <c r="IB175" s="7">
        <v>97.635897670000006</v>
      </c>
      <c r="IC175" s="7">
        <v>9.8201940600000004</v>
      </c>
      <c r="ID175" s="7">
        <v>178.64840369999999</v>
      </c>
      <c r="IE175" s="7">
        <v>11.48152359</v>
      </c>
      <c r="IF175" s="7">
        <v>208.9943351</v>
      </c>
      <c r="IG175" s="7">
        <v>11.64992114</v>
      </c>
      <c r="IH175" s="7">
        <v>212.6057299</v>
      </c>
      <c r="II175" s="7">
        <v>11.76544971</v>
      </c>
      <c r="IJ175" s="7">
        <v>217.329285</v>
      </c>
      <c r="IK175" s="7">
        <v>11.41491484</v>
      </c>
      <c r="IL175" s="7">
        <v>203.02220120000001</v>
      </c>
      <c r="IM175" s="7">
        <v>11.258762219999999</v>
      </c>
      <c r="IN175" s="7">
        <v>197.818827</v>
      </c>
      <c r="IO175" s="7">
        <v>0</v>
      </c>
      <c r="IP175" s="7">
        <v>0</v>
      </c>
      <c r="IS175" s="3">
        <f t="shared" si="385"/>
        <v>0</v>
      </c>
      <c r="IT175">
        <f t="shared" si="386"/>
        <v>4840000</v>
      </c>
      <c r="IV175" s="3" t="e">
        <f t="shared" si="365"/>
        <v>#DIV/0!</v>
      </c>
      <c r="IW175" s="3" t="e">
        <f t="shared" si="366"/>
        <v>#DIV/0!</v>
      </c>
      <c r="IY175" s="3">
        <f t="shared" si="367"/>
        <v>1</v>
      </c>
      <c r="IZ175" s="3">
        <f t="shared" si="367"/>
        <v>1</v>
      </c>
      <c r="JA175" s="3">
        <f t="shared" si="367"/>
        <v>1</v>
      </c>
      <c r="JB175" s="3">
        <f t="shared" si="367"/>
        <v>1</v>
      </c>
      <c r="JC175" s="3">
        <f t="shared" si="367"/>
        <v>1</v>
      </c>
      <c r="JD175" s="3">
        <f t="shared" si="367"/>
        <v>1</v>
      </c>
      <c r="JE175" s="3">
        <f t="shared" si="367"/>
        <v>1</v>
      </c>
      <c r="JF175" s="3">
        <f t="shared" si="367"/>
        <v>1</v>
      </c>
      <c r="JG175" s="3">
        <f t="shared" si="368"/>
        <v>1</v>
      </c>
      <c r="JH175" s="3">
        <f t="shared" si="368"/>
        <v>1</v>
      </c>
      <c r="JI175" s="3">
        <f t="shared" si="368"/>
        <v>0.99</v>
      </c>
      <c r="JJ175" s="3">
        <f t="shared" si="368"/>
        <v>0.99</v>
      </c>
      <c r="JK175" s="3">
        <f t="shared" si="368"/>
        <v>0.97</v>
      </c>
      <c r="JL175" s="3">
        <f t="shared" si="368"/>
        <v>0.96</v>
      </c>
      <c r="JM175" s="3">
        <f t="shared" si="368"/>
        <v>0.95</v>
      </c>
      <c r="JN175" s="3">
        <f t="shared" si="368"/>
        <v>0.89</v>
      </c>
      <c r="JO175" s="3">
        <f t="shared" si="368"/>
        <v>0.86</v>
      </c>
      <c r="JP175" s="3">
        <f t="shared" si="368"/>
        <v>0.79</v>
      </c>
      <c r="JQ175" s="3">
        <f t="shared" si="368"/>
        <v>0.63</v>
      </c>
      <c r="JR175" s="3">
        <f t="shared" si="368"/>
        <v>0.47</v>
      </c>
      <c r="JS175" s="3">
        <f t="shared" si="368"/>
        <v>0.28999999999999998</v>
      </c>
      <c r="JT175" s="3">
        <f t="shared" si="368"/>
        <v>0.14000000000000001</v>
      </c>
      <c r="JU175" s="3">
        <f t="shared" si="368"/>
        <v>0.01</v>
      </c>
      <c r="JV175" s="3">
        <f t="shared" si="368"/>
        <v>0</v>
      </c>
      <c r="JW175" s="14">
        <f t="shared" si="387"/>
        <v>5.9085160880856362</v>
      </c>
      <c r="JX175" s="1">
        <f t="shared" si="369"/>
        <v>87.280551020000004</v>
      </c>
      <c r="JY175" s="1">
        <f t="shared" si="370"/>
        <v>25.269014645175957</v>
      </c>
      <c r="JZ175" s="11">
        <f t="shared" si="388"/>
        <v>85.933360718715463</v>
      </c>
      <c r="KA175" s="11">
        <f t="shared" si="389"/>
        <v>88.627741321284546</v>
      </c>
      <c r="KB175" s="3">
        <f t="shared" si="390"/>
        <v>5.7288907145810306</v>
      </c>
      <c r="KC175" s="3">
        <f t="shared" si="371"/>
        <v>5.8187034013333339</v>
      </c>
      <c r="KD175" s="3">
        <v>3</v>
      </c>
      <c r="KE175" s="3">
        <f t="shared" si="391"/>
        <v>23698.286666666667</v>
      </c>
      <c r="KF175" s="3">
        <f t="shared" si="372"/>
        <v>20736.346666666668</v>
      </c>
      <c r="KG175" s="3">
        <f t="shared" si="372"/>
        <v>16444.786666666667</v>
      </c>
      <c r="KH175" s="3">
        <f t="shared" si="372"/>
        <v>15235.953333333333</v>
      </c>
      <c r="KI175" s="3">
        <f t="shared" si="372"/>
        <v>13781.6</v>
      </c>
      <c r="KJ175" s="3">
        <f t="shared" si="372"/>
        <v>12390.493333333334</v>
      </c>
      <c r="KK175" s="3">
        <f t="shared" si="372"/>
        <v>10705.133333333333</v>
      </c>
      <c r="KL175" s="3">
        <f t="shared" si="372"/>
        <v>9276.376666666667</v>
      </c>
      <c r="KM175" s="3">
        <f t="shared" si="372"/>
        <v>7595.2866666666669</v>
      </c>
      <c r="KN175" s="3">
        <f t="shared" si="372"/>
        <v>6279.5166666666664</v>
      </c>
      <c r="KO175" s="3">
        <f t="shared" si="372"/>
        <v>4787.0841766666663</v>
      </c>
      <c r="KP175" s="3">
        <f t="shared" si="372"/>
        <v>3738.2222233333337</v>
      </c>
      <c r="KQ175" s="3">
        <f t="shared" si="372"/>
        <v>2648.9243986666665</v>
      </c>
      <c r="KR175" s="3">
        <f t="shared" si="372"/>
        <v>1942.1840276666665</v>
      </c>
      <c r="KS175" s="3">
        <f t="shared" si="372"/>
        <v>1154.8280703333332</v>
      </c>
      <c r="KT175" s="3">
        <f t="shared" si="372"/>
        <v>809.06741566666676</v>
      </c>
      <c r="KU175" s="3">
        <f t="shared" si="372"/>
        <v>428.44573633333334</v>
      </c>
      <c r="KV175" s="3">
        <f t="shared" si="373"/>
        <v>263.59493670000001</v>
      </c>
      <c r="KW175" s="3">
        <f t="shared" si="373"/>
        <v>118.15343916666666</v>
      </c>
      <c r="KX175" s="3">
        <f t="shared" si="373"/>
        <v>70.113475166666674</v>
      </c>
      <c r="KY175" s="3">
        <f t="shared" si="373"/>
        <v>27.758620690000001</v>
      </c>
      <c r="KZ175" s="3">
        <f t="shared" si="373"/>
        <v>14.952380953333334</v>
      </c>
      <c r="LA175" s="3">
        <f t="shared" si="373"/>
        <v>0.33333333333333331</v>
      </c>
      <c r="LB175" s="3">
        <f t="shared" si="373"/>
        <v>0</v>
      </c>
    </row>
    <row r="176" spans="1:314">
      <c r="A176" s="7">
        <v>20</v>
      </c>
      <c r="B176" s="7">
        <v>80562.13</v>
      </c>
      <c r="C176" s="7">
        <v>6722273060</v>
      </c>
      <c r="D176" s="11">
        <f t="shared" si="374"/>
        <v>232016269.8630991</v>
      </c>
      <c r="E176" s="11">
        <f t="shared" si="375"/>
        <v>0.40281065000000005</v>
      </c>
      <c r="F176" s="11">
        <f t="shared" si="376"/>
        <v>76479.932483141311</v>
      </c>
      <c r="G176" s="11">
        <f t="shared" si="377"/>
        <v>84644.327516858699</v>
      </c>
      <c r="H176" s="11">
        <f t="shared" si="378"/>
        <v>0.38239966241570655</v>
      </c>
      <c r="I176" s="11">
        <f t="shared" si="379"/>
        <v>0.42322163758429349</v>
      </c>
      <c r="J176" s="1"/>
      <c r="K176" s="7">
        <v>10000</v>
      </c>
      <c r="L176" s="7">
        <v>100000000</v>
      </c>
      <c r="M176" s="1"/>
      <c r="N176" s="7">
        <v>1267217.06</v>
      </c>
      <c r="O176" s="7">
        <v>12263681.68</v>
      </c>
      <c r="P176" s="7">
        <v>3544.87</v>
      </c>
      <c r="Q176" s="7">
        <v>13043040.93</v>
      </c>
      <c r="R176" s="11">
        <f t="shared" si="362"/>
        <v>476937.61309999973</v>
      </c>
      <c r="S176" s="11">
        <f t="shared" si="380"/>
        <v>3359.7874045911003</v>
      </c>
      <c r="T176" s="11">
        <f t="shared" si="381"/>
        <v>3729.9525954088995</v>
      </c>
      <c r="U176" s="1"/>
      <c r="V176" s="1"/>
      <c r="W176" s="5">
        <v>5777.7</v>
      </c>
      <c r="X176" s="5">
        <f t="shared" si="363"/>
        <v>0.57777000000000001</v>
      </c>
      <c r="Y176" s="5">
        <f t="shared" si="364"/>
        <v>0.73462755000000002</v>
      </c>
      <c r="Z176" s="5">
        <v>70580.460000000006</v>
      </c>
      <c r="AA176" s="5">
        <v>5170104405</v>
      </c>
      <c r="AB176" s="1"/>
      <c r="AC176" s="5">
        <v>146925.51</v>
      </c>
      <c r="AD176" s="1"/>
      <c r="AE176" s="1"/>
      <c r="AF176" s="5">
        <v>37.347808299999997</v>
      </c>
      <c r="AG176" s="12">
        <v>1.0335648148148148E-3</v>
      </c>
      <c r="AH176" s="5">
        <v>1</v>
      </c>
      <c r="AI176" s="5">
        <v>1</v>
      </c>
      <c r="AJ176" s="5">
        <v>1.65</v>
      </c>
      <c r="AK176" s="5">
        <v>3.79</v>
      </c>
      <c r="AL176" s="5">
        <v>2.93</v>
      </c>
      <c r="AM176" s="5">
        <v>14.47</v>
      </c>
      <c r="AN176" s="5">
        <v>3.42</v>
      </c>
      <c r="AO176" s="5">
        <v>18.739999999999998</v>
      </c>
      <c r="AP176" s="5">
        <v>3.91</v>
      </c>
      <c r="AQ176" s="5">
        <v>26.83</v>
      </c>
      <c r="AR176" s="5">
        <v>4.8600000000000003</v>
      </c>
      <c r="AS176" s="5">
        <v>42.92</v>
      </c>
      <c r="AT176" s="5">
        <v>6.03</v>
      </c>
      <c r="AU176" s="5">
        <v>61.31</v>
      </c>
      <c r="AV176" s="5">
        <v>6.88</v>
      </c>
      <c r="AW176" s="5">
        <v>76.38</v>
      </c>
      <c r="AX176" s="5">
        <v>8.6300000000000008</v>
      </c>
      <c r="AY176" s="5">
        <v>147.49</v>
      </c>
      <c r="AZ176" s="5">
        <v>10.16</v>
      </c>
      <c r="BA176" s="5">
        <v>216.72</v>
      </c>
      <c r="BB176" s="5">
        <v>13.57</v>
      </c>
      <c r="BC176" s="5">
        <v>442.03</v>
      </c>
      <c r="BD176" s="5">
        <v>17.350000000000001</v>
      </c>
      <c r="BE176" s="5">
        <v>680.73</v>
      </c>
      <c r="BF176" s="5">
        <v>25.91</v>
      </c>
      <c r="BG176" s="5">
        <v>1479.83</v>
      </c>
      <c r="BH176" s="5">
        <v>40.78</v>
      </c>
      <c r="BI176" s="5">
        <v>4408.4399999999996</v>
      </c>
      <c r="BJ176" s="5">
        <v>55.434343429999998</v>
      </c>
      <c r="BK176" s="5">
        <v>6884.3434340000003</v>
      </c>
      <c r="BL176" s="5">
        <v>68.375</v>
      </c>
      <c r="BM176" s="7">
        <v>9967.8125</v>
      </c>
      <c r="BN176" s="7">
        <v>98.118279569999999</v>
      </c>
      <c r="BO176" s="7">
        <v>16077.83871</v>
      </c>
      <c r="BP176" s="7">
        <v>117.7222222</v>
      </c>
      <c r="BQ176" s="7">
        <v>24972.9</v>
      </c>
      <c r="BR176" s="7">
        <v>179.05063290000001</v>
      </c>
      <c r="BS176" s="7">
        <v>55904.898730000001</v>
      </c>
      <c r="BT176" s="7">
        <v>183.9848485</v>
      </c>
      <c r="BU176" s="7">
        <v>66325.56061</v>
      </c>
      <c r="BV176" s="7">
        <v>247.88679250000001</v>
      </c>
      <c r="BW176" s="7">
        <v>84648.867920000004</v>
      </c>
      <c r="BX176" s="7">
        <v>295.3103448</v>
      </c>
      <c r="BY176" s="7">
        <v>129977.10340000001</v>
      </c>
      <c r="BZ176" s="7">
        <v>862.5</v>
      </c>
      <c r="CA176" s="7">
        <v>864435.83330000006</v>
      </c>
      <c r="CB176" s="7">
        <v>941.2</v>
      </c>
      <c r="CC176" s="7">
        <v>996817.6</v>
      </c>
      <c r="CD176" s="1"/>
      <c r="CE176" s="1"/>
      <c r="CF176" s="1"/>
      <c r="CG176" s="1"/>
      <c r="CH176" s="7">
        <v>2.1</v>
      </c>
      <c r="CI176" s="7">
        <v>7.42</v>
      </c>
      <c r="CJ176" s="7">
        <v>21.78</v>
      </c>
      <c r="CK176" s="7">
        <v>952.06</v>
      </c>
      <c r="CL176" s="7">
        <v>47.81</v>
      </c>
      <c r="CM176" s="7">
        <v>4651.51</v>
      </c>
      <c r="CN176" s="7">
        <v>57.59</v>
      </c>
      <c r="CO176" s="7">
        <v>6179.23</v>
      </c>
      <c r="CP176" s="7">
        <v>67.92</v>
      </c>
      <c r="CQ176" s="7">
        <v>9298.56</v>
      </c>
      <c r="CR176" s="7">
        <v>86.74</v>
      </c>
      <c r="CS176" s="7">
        <v>15233.64</v>
      </c>
      <c r="CT176" s="7">
        <v>110.22</v>
      </c>
      <c r="CU176" s="7">
        <v>22103.74</v>
      </c>
      <c r="CV176" s="7">
        <v>127.2</v>
      </c>
      <c r="CW176" s="7">
        <v>27872.78</v>
      </c>
      <c r="CX176" s="7">
        <v>162.5</v>
      </c>
      <c r="CY176" s="7">
        <v>55635.040000000001</v>
      </c>
      <c r="CZ176" s="7">
        <v>193.53</v>
      </c>
      <c r="DA176" s="7">
        <v>83378.95</v>
      </c>
      <c r="DB176" s="7">
        <v>261.64</v>
      </c>
      <c r="DC176" s="7">
        <v>171993.9</v>
      </c>
      <c r="DD176" s="7">
        <v>338.14</v>
      </c>
      <c r="DE176" s="7">
        <v>266548.40000000002</v>
      </c>
      <c r="DF176" s="7">
        <v>509.63</v>
      </c>
      <c r="DG176" s="7">
        <v>583221.39</v>
      </c>
      <c r="DH176" s="7">
        <v>806.7</v>
      </c>
      <c r="DI176" s="7">
        <v>1748645.26</v>
      </c>
      <c r="DJ176" s="7">
        <v>1099.707071</v>
      </c>
      <c r="DK176" s="7">
        <v>2736100.798</v>
      </c>
      <c r="DL176" s="7">
        <v>1358.489583</v>
      </c>
      <c r="DM176" s="7">
        <v>3962433.344</v>
      </c>
      <c r="DN176" s="7">
        <v>1953.5053760000001</v>
      </c>
      <c r="DO176" s="7">
        <v>6396164.2369999997</v>
      </c>
      <c r="DP176" s="7">
        <v>2345.7222219999999</v>
      </c>
      <c r="DQ176" s="7">
        <v>9949935.8330000006</v>
      </c>
      <c r="DR176" s="7">
        <v>3572.4303799999998</v>
      </c>
      <c r="DS176" s="7">
        <v>22299944.050000001</v>
      </c>
      <c r="DT176" s="7">
        <v>3670.4545450000001</v>
      </c>
      <c r="DU176" s="7">
        <v>26453497.030000001</v>
      </c>
      <c r="DV176" s="7">
        <v>4946.9056600000004</v>
      </c>
      <c r="DW176" s="7">
        <v>33751173.579999998</v>
      </c>
      <c r="DX176" s="7">
        <v>5895.8965520000002</v>
      </c>
      <c r="DY176" s="7">
        <v>51887779.619999997</v>
      </c>
      <c r="DZ176" s="7">
        <v>17245.333330000001</v>
      </c>
      <c r="EA176" s="7">
        <v>345621805.69999999</v>
      </c>
      <c r="EB176" s="7">
        <v>18817.400000000001</v>
      </c>
      <c r="EC176" s="7">
        <v>398472634.60000002</v>
      </c>
      <c r="ED176" s="11">
        <f t="shared" si="382"/>
        <v>44378091.839999974</v>
      </c>
      <c r="EE176" s="11">
        <f t="shared" si="383"/>
        <v>10833.150419336635</v>
      </c>
      <c r="EF176" s="11">
        <f t="shared" si="384"/>
        <v>26801.649580663368</v>
      </c>
      <c r="EG176" s="1"/>
      <c r="EH176" s="7">
        <v>71.860810000000001</v>
      </c>
      <c r="EI176" s="7">
        <v>92.937029999999993</v>
      </c>
      <c r="EJ176" s="7">
        <v>97.390969999999996</v>
      </c>
      <c r="EK176" s="7">
        <v>98.435670000000002</v>
      </c>
      <c r="EL176" s="7">
        <v>99.193150000000003</v>
      </c>
      <c r="EM176" s="7">
        <v>100.2235</v>
      </c>
      <c r="EN176" s="7">
        <v>101.38039999999999</v>
      </c>
      <c r="EO176" s="7">
        <v>102.10561</v>
      </c>
      <c r="EP176" s="7">
        <v>103.23322</v>
      </c>
      <c r="EQ176" s="7">
        <v>103.95204</v>
      </c>
      <c r="ER176" s="7">
        <v>105.02504</v>
      </c>
      <c r="ES176" s="7">
        <v>106.04465999999999</v>
      </c>
      <c r="ET176" s="7">
        <v>107.14821000000001</v>
      </c>
      <c r="EU176" s="7">
        <v>108.35214000000001</v>
      </c>
      <c r="EV176" s="7">
        <v>109.6841111</v>
      </c>
      <c r="EW176" s="7">
        <v>110.3745833</v>
      </c>
      <c r="EX176" s="7">
        <v>111.8434731</v>
      </c>
      <c r="EY176" s="7">
        <v>112.4846</v>
      </c>
      <c r="EZ176" s="7">
        <v>114.1009494</v>
      </c>
      <c r="FA176" s="7">
        <v>115.0009697</v>
      </c>
      <c r="FB176" s="7">
        <v>116.06871700000001</v>
      </c>
      <c r="FC176" s="7">
        <v>116.88800000000001</v>
      </c>
      <c r="FD176" s="7">
        <v>117.83066669999999</v>
      </c>
      <c r="FE176" s="7">
        <v>117.834</v>
      </c>
      <c r="FF176" s="1"/>
      <c r="FG176" s="7">
        <v>100</v>
      </c>
      <c r="FH176" s="7">
        <v>100</v>
      </c>
      <c r="FI176" s="7">
        <v>100</v>
      </c>
      <c r="FJ176" s="7">
        <v>100</v>
      </c>
      <c r="FK176" s="7">
        <v>100</v>
      </c>
      <c r="FL176" s="7">
        <v>100</v>
      </c>
      <c r="FM176" s="7">
        <v>100</v>
      </c>
      <c r="FN176" s="7">
        <v>100</v>
      </c>
      <c r="FO176" s="7">
        <v>100</v>
      </c>
      <c r="FP176" s="7">
        <v>100</v>
      </c>
      <c r="FQ176" s="7">
        <v>100</v>
      </c>
      <c r="FR176" s="7">
        <v>100</v>
      </c>
      <c r="FS176" s="7">
        <v>100</v>
      </c>
      <c r="FT176" s="7">
        <v>100</v>
      </c>
      <c r="FU176" s="7">
        <v>99</v>
      </c>
      <c r="FV176" s="7">
        <v>96</v>
      </c>
      <c r="FW176" s="7">
        <v>93</v>
      </c>
      <c r="FX176" s="7">
        <v>90</v>
      </c>
      <c r="FY176" s="7">
        <v>79</v>
      </c>
      <c r="FZ176" s="7">
        <v>66</v>
      </c>
      <c r="GA176" s="7">
        <v>53</v>
      </c>
      <c r="GB176" s="7">
        <v>29</v>
      </c>
      <c r="GC176" s="7">
        <v>6</v>
      </c>
      <c r="GD176" s="7">
        <v>5</v>
      </c>
      <c r="GE176" s="1"/>
      <c r="GF176" s="7">
        <v>151515.64000000001</v>
      </c>
      <c r="GG176" s="7">
        <v>139579.06</v>
      </c>
      <c r="GH176" s="7">
        <v>117328.78</v>
      </c>
      <c r="GI176" s="7">
        <v>110362.09</v>
      </c>
      <c r="GJ176" s="7">
        <v>101742.07</v>
      </c>
      <c r="GK176" s="7">
        <v>92937.12</v>
      </c>
      <c r="GL176" s="7">
        <v>81803.37</v>
      </c>
      <c r="GM176" s="7">
        <v>72119.94</v>
      </c>
      <c r="GN176" s="7">
        <v>60461.1</v>
      </c>
      <c r="GO176" s="7">
        <v>50782.78</v>
      </c>
      <c r="GP176" s="7">
        <v>39006.76</v>
      </c>
      <c r="GQ176" s="7">
        <v>30929.53</v>
      </c>
      <c r="GR176" s="7">
        <v>22030.17</v>
      </c>
      <c r="GS176" s="7">
        <v>16199.88</v>
      </c>
      <c r="GT176" s="7">
        <v>9784.6565659999997</v>
      </c>
      <c r="GU176" s="7">
        <v>6733.8645829999996</v>
      </c>
      <c r="GV176" s="7">
        <v>3687.258065</v>
      </c>
      <c r="GW176" s="7">
        <v>2217.8444439999998</v>
      </c>
      <c r="GX176" s="7">
        <v>911.31645570000001</v>
      </c>
      <c r="GY176" s="7">
        <v>495.54545460000003</v>
      </c>
      <c r="GZ176" s="7">
        <v>167.8113208</v>
      </c>
      <c r="HA176" s="7">
        <v>83.034482760000003</v>
      </c>
      <c r="HB176" s="7">
        <v>3</v>
      </c>
      <c r="HC176" s="7">
        <v>1.4</v>
      </c>
      <c r="HD176" s="1"/>
      <c r="HE176" s="7">
        <v>0</v>
      </c>
      <c r="HF176" s="7">
        <v>0</v>
      </c>
      <c r="HG176" s="7">
        <v>0</v>
      </c>
      <c r="HH176" s="7">
        <v>0</v>
      </c>
      <c r="HI176" s="7">
        <v>0</v>
      </c>
      <c r="HJ176" s="7">
        <v>0</v>
      </c>
      <c r="HK176" s="7">
        <v>0</v>
      </c>
      <c r="HL176" s="7">
        <v>0</v>
      </c>
      <c r="HM176" s="7">
        <v>0</v>
      </c>
      <c r="HN176" s="7">
        <v>0</v>
      </c>
      <c r="HO176" s="7">
        <v>0</v>
      </c>
      <c r="HP176" s="7">
        <v>0</v>
      </c>
      <c r="HQ176" s="7">
        <v>0</v>
      </c>
      <c r="HR176" s="1"/>
      <c r="HS176" s="4" t="s">
        <v>76</v>
      </c>
      <c r="HT176" s="7">
        <v>104.5614547</v>
      </c>
      <c r="HU176" s="7">
        <v>11020.12866</v>
      </c>
      <c r="HV176" s="1"/>
      <c r="HW176" s="7">
        <v>2.07168485</v>
      </c>
      <c r="HX176" s="7">
        <v>9.5809953599999993</v>
      </c>
      <c r="HY176" s="7">
        <v>2.3197682799999999</v>
      </c>
      <c r="HZ176" s="7">
        <v>34.629533440000003</v>
      </c>
      <c r="IA176" s="7">
        <v>3.4716831099999999</v>
      </c>
      <c r="IB176" s="7">
        <v>111.40119749999999</v>
      </c>
      <c r="IC176" s="7">
        <v>7.9528569100000004</v>
      </c>
      <c r="ID176" s="7">
        <v>256.60770880000001</v>
      </c>
      <c r="IE176" s="7">
        <v>13.003714739999999</v>
      </c>
      <c r="IF176" s="7">
        <v>389.8716182</v>
      </c>
      <c r="IG176" s="7">
        <v>14.98116885</v>
      </c>
      <c r="IH176" s="7">
        <v>439.49843729999998</v>
      </c>
      <c r="II176" s="7">
        <v>15.552132009999999</v>
      </c>
      <c r="IJ176" s="7">
        <v>459.44449980000002</v>
      </c>
      <c r="IK176" s="7">
        <v>15.215956439999999</v>
      </c>
      <c r="IL176" s="7">
        <v>434.74335400000001</v>
      </c>
      <c r="IM176" s="7">
        <v>15.005538659999999</v>
      </c>
      <c r="IN176" s="7">
        <v>423.02340850000002</v>
      </c>
      <c r="IO176" s="7">
        <v>0</v>
      </c>
      <c r="IP176" s="7">
        <v>0</v>
      </c>
      <c r="IS176" s="3">
        <f t="shared" si="385"/>
        <v>3.8878925619834715E-3</v>
      </c>
      <c r="IT176">
        <f t="shared" si="386"/>
        <v>4840000</v>
      </c>
      <c r="IV176" s="3">
        <f>EE176/IT176</f>
        <v>2.2382542188712053E-3</v>
      </c>
      <c r="IW176" s="3">
        <f>EF176/IT176</f>
        <v>5.5375309050957377E-3</v>
      </c>
      <c r="IY176" s="3">
        <f t="shared" si="367"/>
        <v>1</v>
      </c>
      <c r="IZ176" s="3">
        <f t="shared" si="367"/>
        <v>1</v>
      </c>
      <c r="JA176" s="3">
        <f t="shared" si="367"/>
        <v>1</v>
      </c>
      <c r="JB176" s="3">
        <f t="shared" si="367"/>
        <v>1</v>
      </c>
      <c r="JC176" s="3">
        <f t="shared" si="367"/>
        <v>1</v>
      </c>
      <c r="JD176" s="3">
        <f t="shared" si="367"/>
        <v>1</v>
      </c>
      <c r="JE176" s="3">
        <f t="shared" si="367"/>
        <v>1</v>
      </c>
      <c r="JF176" s="3">
        <f t="shared" si="367"/>
        <v>1</v>
      </c>
      <c r="JG176" s="3">
        <f t="shared" si="368"/>
        <v>1</v>
      </c>
      <c r="JH176" s="3">
        <f t="shared" si="368"/>
        <v>1</v>
      </c>
      <c r="JI176" s="3">
        <f t="shared" si="368"/>
        <v>1</v>
      </c>
      <c r="JJ176" s="3">
        <f t="shared" si="368"/>
        <v>1</v>
      </c>
      <c r="JK176" s="3">
        <f t="shared" si="368"/>
        <v>1</v>
      </c>
      <c r="JL176" s="3">
        <f t="shared" si="368"/>
        <v>1</v>
      </c>
      <c r="JM176" s="3">
        <f t="shared" si="368"/>
        <v>0.99</v>
      </c>
      <c r="JN176" s="3">
        <f t="shared" si="368"/>
        <v>0.96</v>
      </c>
      <c r="JO176" s="3">
        <f t="shared" si="368"/>
        <v>0.93</v>
      </c>
      <c r="JP176" s="3">
        <f t="shared" si="368"/>
        <v>0.9</v>
      </c>
      <c r="JQ176" s="3">
        <f t="shared" si="368"/>
        <v>0.79</v>
      </c>
      <c r="JR176" s="3">
        <f t="shared" si="368"/>
        <v>0.66</v>
      </c>
      <c r="JS176" s="3">
        <f t="shared" si="368"/>
        <v>0.53</v>
      </c>
      <c r="JT176" s="3">
        <f t="shared" si="368"/>
        <v>0.28999999999999998</v>
      </c>
      <c r="JU176" s="3">
        <f t="shared" si="368"/>
        <v>0.06</v>
      </c>
      <c r="JV176" s="3">
        <f t="shared" si="368"/>
        <v>0.05</v>
      </c>
      <c r="JW176" s="14">
        <f t="shared" si="387"/>
        <v>5.3530817731097464</v>
      </c>
      <c r="JX176" s="1">
        <f t="shared" si="369"/>
        <v>104.5614547</v>
      </c>
      <c r="JY176" s="1">
        <f t="shared" si="370"/>
        <v>87.030851019848342</v>
      </c>
      <c r="JZ176" s="11">
        <f t="shared" si="388"/>
        <v>102.06127393780507</v>
      </c>
      <c r="KA176" s="11">
        <f t="shared" si="389"/>
        <v>107.06163546219493</v>
      </c>
      <c r="KB176" s="3">
        <f t="shared" si="390"/>
        <v>5.1030636968902536</v>
      </c>
      <c r="KC176" s="3">
        <f t="shared" si="371"/>
        <v>5.2280727349999996</v>
      </c>
      <c r="KD176" s="3">
        <v>4</v>
      </c>
      <c r="KE176" s="3">
        <f t="shared" si="391"/>
        <v>37878.910000000003</v>
      </c>
      <c r="KF176" s="3">
        <f t="shared" si="372"/>
        <v>34894.764999999999</v>
      </c>
      <c r="KG176" s="3">
        <f t="shared" si="372"/>
        <v>29332.195</v>
      </c>
      <c r="KH176" s="3">
        <f t="shared" si="372"/>
        <v>27590.522499999999</v>
      </c>
      <c r="KI176" s="3">
        <f t="shared" si="372"/>
        <v>25435.517500000002</v>
      </c>
      <c r="KJ176" s="3">
        <f t="shared" si="372"/>
        <v>23234.28</v>
      </c>
      <c r="KK176" s="3">
        <f t="shared" si="372"/>
        <v>20450.842499999999</v>
      </c>
      <c r="KL176" s="3">
        <f t="shared" si="372"/>
        <v>18029.985000000001</v>
      </c>
      <c r="KM176" s="3">
        <f t="shared" si="372"/>
        <v>15115.275</v>
      </c>
      <c r="KN176" s="3">
        <f t="shared" si="372"/>
        <v>12695.695</v>
      </c>
      <c r="KO176" s="3">
        <f t="shared" si="372"/>
        <v>9751.69</v>
      </c>
      <c r="KP176" s="3">
        <f t="shared" si="372"/>
        <v>7732.3824999999997</v>
      </c>
      <c r="KQ176" s="3">
        <f t="shared" si="372"/>
        <v>5507.5424999999996</v>
      </c>
      <c r="KR176" s="3">
        <f t="shared" si="372"/>
        <v>4049.97</v>
      </c>
      <c r="KS176" s="3">
        <f t="shared" si="372"/>
        <v>2446.1641414999999</v>
      </c>
      <c r="KT176" s="3">
        <f t="shared" si="372"/>
        <v>1683.4661457499999</v>
      </c>
      <c r="KU176" s="3">
        <f t="shared" si="372"/>
        <v>921.81451625</v>
      </c>
      <c r="KV176" s="3">
        <f t="shared" si="373"/>
        <v>554.46111099999996</v>
      </c>
      <c r="KW176" s="3">
        <f t="shared" si="373"/>
        <v>227.829113925</v>
      </c>
      <c r="KX176" s="3">
        <f t="shared" si="373"/>
        <v>123.88636365000001</v>
      </c>
      <c r="KY176" s="3">
        <f t="shared" si="373"/>
        <v>41.952830200000001</v>
      </c>
      <c r="KZ176" s="3">
        <f t="shared" si="373"/>
        <v>20.758620690000001</v>
      </c>
      <c r="LA176" s="3">
        <f t="shared" si="373"/>
        <v>0.75</v>
      </c>
      <c r="LB176" s="3">
        <f t="shared" si="373"/>
        <v>0.35</v>
      </c>
    </row>
    <row r="177" spans="1:314">
      <c r="A177" s="7">
        <v>25</v>
      </c>
      <c r="B177" s="7">
        <v>129316.78</v>
      </c>
      <c r="C177" s="7">
        <v>17281687313</v>
      </c>
      <c r="D177" s="11">
        <f t="shared" si="374"/>
        <v>558857723.43160057</v>
      </c>
      <c r="E177" s="11">
        <f t="shared" si="375"/>
        <v>0.51726711999999997</v>
      </c>
      <c r="F177" s="11">
        <f t="shared" si="376"/>
        <v>122981.21395364303</v>
      </c>
      <c r="G177" s="11">
        <f t="shared" si="377"/>
        <v>135652.34604635698</v>
      </c>
      <c r="H177" s="11">
        <f t="shared" si="378"/>
        <v>0.49192485581457213</v>
      </c>
      <c r="I177" s="11">
        <f t="shared" si="379"/>
        <v>0.54260938418542792</v>
      </c>
      <c r="J177" s="1"/>
      <c r="K177" s="7">
        <v>10000</v>
      </c>
      <c r="L177" s="7">
        <v>100000000</v>
      </c>
      <c r="M177" s="1"/>
      <c r="N177" s="7">
        <v>1326275.48</v>
      </c>
      <c r="O177" s="7">
        <v>12596354.32</v>
      </c>
      <c r="P177" s="7">
        <v>4631.17</v>
      </c>
      <c r="Q177" s="7">
        <v>22048943.59</v>
      </c>
      <c r="R177" s="11">
        <f t="shared" si="362"/>
        <v>601208.02109999955</v>
      </c>
      <c r="S177" s="11">
        <f t="shared" si="380"/>
        <v>4423.3692182221484</v>
      </c>
      <c r="T177" s="11">
        <f t="shared" si="381"/>
        <v>4838.9707817778517</v>
      </c>
      <c r="U177" s="1"/>
      <c r="V177" s="1"/>
      <c r="W177" s="5">
        <v>4496.3100000000004</v>
      </c>
      <c r="X177" s="5">
        <f t="shared" si="363"/>
        <v>0.44963100000000006</v>
      </c>
      <c r="Y177" s="5">
        <f t="shared" si="364"/>
        <v>0.66136168000000006</v>
      </c>
      <c r="Z177" s="5">
        <v>114922.31</v>
      </c>
      <c r="AA177" s="5">
        <v>13575915031</v>
      </c>
      <c r="AB177" s="1"/>
      <c r="AC177" s="5">
        <v>165340.42000000001</v>
      </c>
      <c r="AD177" s="1"/>
      <c r="AE177" s="1"/>
      <c r="AF177" s="5">
        <v>33.318734319999997</v>
      </c>
      <c r="AG177" s="12">
        <v>1.4722222222222222E-3</v>
      </c>
      <c r="AH177" s="5">
        <v>1</v>
      </c>
      <c r="AI177" s="5">
        <v>1</v>
      </c>
      <c r="AJ177" s="5">
        <v>1.37</v>
      </c>
      <c r="AK177" s="5">
        <v>2.4900000000000002</v>
      </c>
      <c r="AL177" s="5">
        <v>2.2799999999999998</v>
      </c>
      <c r="AM177" s="5">
        <v>7.28</v>
      </c>
      <c r="AN177" s="5">
        <v>2.62</v>
      </c>
      <c r="AO177" s="5">
        <v>9.92</v>
      </c>
      <c r="AP177" s="5">
        <v>3.07</v>
      </c>
      <c r="AQ177" s="5">
        <v>13.15</v>
      </c>
      <c r="AR177" s="5">
        <v>3.61</v>
      </c>
      <c r="AS177" s="5">
        <v>18.13</v>
      </c>
      <c r="AT177" s="5">
        <v>4.2699999999999996</v>
      </c>
      <c r="AU177" s="5">
        <v>29.31</v>
      </c>
      <c r="AV177" s="5">
        <v>4.74</v>
      </c>
      <c r="AW177" s="5">
        <v>35.520000000000003</v>
      </c>
      <c r="AX177" s="5">
        <v>6.4</v>
      </c>
      <c r="AY177" s="5">
        <v>72.2</v>
      </c>
      <c r="AZ177" s="5">
        <v>7.28</v>
      </c>
      <c r="BA177" s="5">
        <v>92.48</v>
      </c>
      <c r="BB177" s="5">
        <v>9.0399999999999991</v>
      </c>
      <c r="BC177" s="5">
        <v>135</v>
      </c>
      <c r="BD177" s="5">
        <v>10.93</v>
      </c>
      <c r="BE177" s="5">
        <v>204.43</v>
      </c>
      <c r="BF177" s="5">
        <v>16.3</v>
      </c>
      <c r="BG177" s="5">
        <v>505.1</v>
      </c>
      <c r="BH177" s="5">
        <v>22.28</v>
      </c>
      <c r="BI177" s="5">
        <v>851.04</v>
      </c>
      <c r="BJ177" s="5">
        <v>36.53</v>
      </c>
      <c r="BK177" s="5">
        <v>2809.37</v>
      </c>
      <c r="BL177" s="5">
        <v>43.60606061</v>
      </c>
      <c r="BM177" s="7">
        <v>3743.8080810000001</v>
      </c>
      <c r="BN177" s="7">
        <v>67.346938780000002</v>
      </c>
      <c r="BO177" s="7">
        <v>7328.8775509999996</v>
      </c>
      <c r="BP177" s="7">
        <v>97.350515459999997</v>
      </c>
      <c r="BQ177" s="7">
        <v>18611.103090000001</v>
      </c>
      <c r="BR177" s="7">
        <v>118.56179779999999</v>
      </c>
      <c r="BS177" s="7">
        <v>20693.617979999999</v>
      </c>
      <c r="BT177" s="7">
        <v>170.9058824</v>
      </c>
      <c r="BU177" s="7">
        <v>44425.070590000003</v>
      </c>
      <c r="BV177" s="7">
        <v>230.56451609999999</v>
      </c>
      <c r="BW177" s="7">
        <v>76463.20968</v>
      </c>
      <c r="BX177" s="7">
        <v>273.26666669999997</v>
      </c>
      <c r="BY177" s="7">
        <v>96437.711110000004</v>
      </c>
      <c r="BZ177" s="7">
        <v>743.3</v>
      </c>
      <c r="CA177" s="7">
        <v>1208716.5</v>
      </c>
      <c r="CB177" s="7">
        <v>425</v>
      </c>
      <c r="CC177" s="7">
        <v>241265</v>
      </c>
      <c r="CD177" s="1"/>
      <c r="CE177" s="1"/>
      <c r="CF177" s="1"/>
      <c r="CG177" s="1"/>
      <c r="CH177" s="7">
        <v>2</v>
      </c>
      <c r="CI177" s="7">
        <v>5.68</v>
      </c>
      <c r="CJ177" s="7">
        <v>18.22</v>
      </c>
      <c r="CK177" s="7">
        <v>729.82</v>
      </c>
      <c r="CL177" s="7">
        <v>42.31</v>
      </c>
      <c r="CM177" s="7">
        <v>3173.53</v>
      </c>
      <c r="CN177" s="7">
        <v>51.21</v>
      </c>
      <c r="CO177" s="7">
        <v>4646.43</v>
      </c>
      <c r="CP177" s="7">
        <v>63.49</v>
      </c>
      <c r="CQ177" s="7">
        <v>6484.73</v>
      </c>
      <c r="CR177" s="7">
        <v>77.41</v>
      </c>
      <c r="CS177" s="7">
        <v>9328.1299999999992</v>
      </c>
      <c r="CT177" s="7">
        <v>94.43</v>
      </c>
      <c r="CU177" s="7">
        <v>15948.97</v>
      </c>
      <c r="CV177" s="7">
        <v>105.35</v>
      </c>
      <c r="CW177" s="7">
        <v>19278.669999999998</v>
      </c>
      <c r="CX177" s="7">
        <v>147.51</v>
      </c>
      <c r="CY177" s="7">
        <v>41316.11</v>
      </c>
      <c r="CZ177" s="7">
        <v>169.1</v>
      </c>
      <c r="DA177" s="7">
        <v>53078.42</v>
      </c>
      <c r="DB177" s="7">
        <v>214.39</v>
      </c>
      <c r="DC177" s="7">
        <v>79583.929999999993</v>
      </c>
      <c r="DD177" s="7">
        <v>261.95999999999998</v>
      </c>
      <c r="DE177" s="7">
        <v>121785.62</v>
      </c>
      <c r="DF177" s="7">
        <v>395.04</v>
      </c>
      <c r="DG177" s="7">
        <v>305036.38</v>
      </c>
      <c r="DH177" s="7">
        <v>543.96</v>
      </c>
      <c r="DI177" s="7">
        <v>516600.46</v>
      </c>
      <c r="DJ177" s="7">
        <v>900.09</v>
      </c>
      <c r="DK177" s="7">
        <v>1731362.41</v>
      </c>
      <c r="DL177" s="7">
        <v>1077.7474749999999</v>
      </c>
      <c r="DM177" s="7">
        <v>2312346.4750000001</v>
      </c>
      <c r="DN177" s="7">
        <v>1670.306122</v>
      </c>
      <c r="DO177" s="7">
        <v>4538683.9800000004</v>
      </c>
      <c r="DP177" s="7">
        <v>2420.5463920000002</v>
      </c>
      <c r="DQ177" s="7">
        <v>11576402.84</v>
      </c>
      <c r="DR177" s="7">
        <v>2951.157303</v>
      </c>
      <c r="DS177" s="7">
        <v>12859013.83</v>
      </c>
      <c r="DT177" s="7">
        <v>4259.7411760000005</v>
      </c>
      <c r="DU177" s="7">
        <v>27650787.039999999</v>
      </c>
      <c r="DV177" s="7">
        <v>5750.4032260000004</v>
      </c>
      <c r="DW177" s="7">
        <v>47627085.020000003</v>
      </c>
      <c r="DX177" s="7">
        <v>6820.1333329999998</v>
      </c>
      <c r="DY177" s="7">
        <v>60108547.240000002</v>
      </c>
      <c r="DZ177" s="7">
        <v>18570.900000000001</v>
      </c>
      <c r="EA177" s="7">
        <v>754871453.10000002</v>
      </c>
      <c r="EB177" s="7">
        <v>10616.4</v>
      </c>
      <c r="EC177" s="7">
        <v>150540731.19999999</v>
      </c>
      <c r="ED177" s="11">
        <f t="shared" si="382"/>
        <v>37832782.239999995</v>
      </c>
      <c r="EE177" s="11">
        <f t="shared" si="383"/>
        <v>3244.4236685054939</v>
      </c>
      <c r="EF177" s="11">
        <f t="shared" si="384"/>
        <v>17988.376331494506</v>
      </c>
      <c r="EG177" s="1"/>
      <c r="EH177" s="7">
        <v>70.454629999999995</v>
      </c>
      <c r="EI177" s="7">
        <v>92.334019999999995</v>
      </c>
      <c r="EJ177" s="7">
        <v>96.56259</v>
      </c>
      <c r="EK177" s="7">
        <v>98.005009999999999</v>
      </c>
      <c r="EL177" s="7">
        <v>99.357020000000006</v>
      </c>
      <c r="EM177" s="7">
        <v>100.56785000000001</v>
      </c>
      <c r="EN177" s="7">
        <v>101.35302</v>
      </c>
      <c r="EO177" s="7">
        <v>102.39588999999999</v>
      </c>
      <c r="EP177" s="7">
        <v>103.62059000000001</v>
      </c>
      <c r="EQ177" s="7">
        <v>104.25861999999999</v>
      </c>
      <c r="ER177" s="7">
        <v>105.44155000000001</v>
      </c>
      <c r="ES177" s="7">
        <v>106.06731000000001</v>
      </c>
      <c r="ET177" s="7">
        <v>107.38321000000001</v>
      </c>
      <c r="EU177" s="7">
        <v>108.23435000000001</v>
      </c>
      <c r="EV177" s="7">
        <v>109.54919</v>
      </c>
      <c r="EW177" s="7">
        <v>110.2562626</v>
      </c>
      <c r="EX177" s="7">
        <v>111.6183367</v>
      </c>
      <c r="EY177" s="7">
        <v>112.59127839999999</v>
      </c>
      <c r="EZ177" s="7">
        <v>113.9203933</v>
      </c>
      <c r="FA177" s="7">
        <v>114.7610588</v>
      </c>
      <c r="FB177" s="7">
        <v>116.03611290000001</v>
      </c>
      <c r="FC177" s="7">
        <v>116.9989333</v>
      </c>
      <c r="FD177" s="7">
        <v>117.831</v>
      </c>
      <c r="FE177" s="7">
        <v>117.834</v>
      </c>
      <c r="FF177" s="1"/>
      <c r="FG177" s="7">
        <v>100</v>
      </c>
      <c r="FH177" s="7">
        <v>100</v>
      </c>
      <c r="FI177" s="7">
        <v>100</v>
      </c>
      <c r="FJ177" s="7">
        <v>100</v>
      </c>
      <c r="FK177" s="7">
        <v>100</v>
      </c>
      <c r="FL177" s="7">
        <v>100</v>
      </c>
      <c r="FM177" s="7">
        <v>100</v>
      </c>
      <c r="FN177" s="7">
        <v>100</v>
      </c>
      <c r="FO177" s="7">
        <v>100</v>
      </c>
      <c r="FP177" s="7">
        <v>100</v>
      </c>
      <c r="FQ177" s="7">
        <v>100</v>
      </c>
      <c r="FR177" s="7">
        <v>100</v>
      </c>
      <c r="FS177" s="7">
        <v>100</v>
      </c>
      <c r="FT177" s="7">
        <v>100</v>
      </c>
      <c r="FU177" s="7">
        <v>100</v>
      </c>
      <c r="FV177" s="7">
        <v>99</v>
      </c>
      <c r="FW177" s="7">
        <v>98</v>
      </c>
      <c r="FX177" s="7">
        <v>97</v>
      </c>
      <c r="FY177" s="7">
        <v>89</v>
      </c>
      <c r="FZ177" s="7">
        <v>85</v>
      </c>
      <c r="GA177" s="7">
        <v>62</v>
      </c>
      <c r="GB177" s="7">
        <v>45</v>
      </c>
      <c r="GC177" s="7">
        <v>10</v>
      </c>
      <c r="GD177" s="7">
        <v>5</v>
      </c>
      <c r="GE177" s="1"/>
      <c r="GF177" s="7">
        <v>280670.89</v>
      </c>
      <c r="GG177" s="7">
        <v>265763.48</v>
      </c>
      <c r="GH177" s="7">
        <v>233503.49</v>
      </c>
      <c r="GI177" s="7">
        <v>222240.9</v>
      </c>
      <c r="GJ177" s="7">
        <v>207840.24</v>
      </c>
      <c r="GK177" s="7">
        <v>192416.39</v>
      </c>
      <c r="GL177" s="7">
        <v>172263.06</v>
      </c>
      <c r="GM177" s="7">
        <v>153900.15</v>
      </c>
      <c r="GN177" s="7">
        <v>131228.99</v>
      </c>
      <c r="GO177" s="7">
        <v>111561.66</v>
      </c>
      <c r="GP177" s="7">
        <v>87138.5</v>
      </c>
      <c r="GQ177" s="7">
        <v>69838.83</v>
      </c>
      <c r="GR177" s="7">
        <v>50428.84</v>
      </c>
      <c r="GS177" s="7">
        <v>37399.94</v>
      </c>
      <c r="GT177" s="7">
        <v>22637.98</v>
      </c>
      <c r="GU177" s="7">
        <v>15323.49495</v>
      </c>
      <c r="GV177" s="7">
        <v>8255.6020410000001</v>
      </c>
      <c r="GW177" s="7">
        <v>4859.6082470000001</v>
      </c>
      <c r="GX177" s="7">
        <v>1936.089888</v>
      </c>
      <c r="GY177" s="7">
        <v>921.70588239999995</v>
      </c>
      <c r="GZ177" s="7">
        <v>337.12903230000001</v>
      </c>
      <c r="HA177" s="7">
        <v>127.9111111</v>
      </c>
      <c r="HB177" s="7">
        <v>4.4000000000000004</v>
      </c>
      <c r="HC177" s="7">
        <v>3</v>
      </c>
      <c r="HD177" s="1"/>
      <c r="HE177" s="7">
        <v>0</v>
      </c>
      <c r="HF177" s="7">
        <v>0</v>
      </c>
      <c r="HG177" s="7">
        <v>0</v>
      </c>
      <c r="HH177" s="7">
        <v>0</v>
      </c>
      <c r="HI177" s="7">
        <v>0</v>
      </c>
      <c r="HJ177" s="7">
        <v>0</v>
      </c>
      <c r="HK177" s="7">
        <v>0</v>
      </c>
      <c r="HL177" s="7">
        <v>0</v>
      </c>
      <c r="HM177" s="7">
        <v>0</v>
      </c>
      <c r="HN177" s="7">
        <v>0</v>
      </c>
      <c r="HO177" s="7">
        <v>0</v>
      </c>
      <c r="HP177" s="7">
        <v>0</v>
      </c>
      <c r="HQ177" s="7">
        <v>0</v>
      </c>
      <c r="HR177" s="1"/>
      <c r="HS177" s="4" t="s">
        <v>77</v>
      </c>
      <c r="HT177" s="7">
        <v>116.6894258</v>
      </c>
      <c r="HU177" s="7">
        <v>13839.45865</v>
      </c>
      <c r="HV177" s="1"/>
      <c r="HW177" s="7">
        <v>2.62326163</v>
      </c>
      <c r="HX177" s="7">
        <v>16.467202910000001</v>
      </c>
      <c r="HY177" s="7">
        <v>2.80140535</v>
      </c>
      <c r="HZ177" s="7">
        <v>42.486108950000002</v>
      </c>
      <c r="IA177" s="7">
        <v>3.27016499</v>
      </c>
      <c r="IB177" s="7">
        <v>122.2350682</v>
      </c>
      <c r="IC177" s="7">
        <v>5.1722915399999998</v>
      </c>
      <c r="ID177" s="7">
        <v>288.7757593</v>
      </c>
      <c r="IE177" s="7">
        <v>10.29523788</v>
      </c>
      <c r="IF177" s="7">
        <v>520.31269769999994</v>
      </c>
      <c r="IG177" s="7">
        <v>15.94346348</v>
      </c>
      <c r="IH177" s="7">
        <v>715.15633419999995</v>
      </c>
      <c r="II177" s="7">
        <v>18.9811534</v>
      </c>
      <c r="IJ177" s="7">
        <v>826.09716089999995</v>
      </c>
      <c r="IK177" s="7">
        <v>19.23477278</v>
      </c>
      <c r="IL177" s="7">
        <v>807.80466590000003</v>
      </c>
      <c r="IM177" s="7">
        <v>19.121904730000001</v>
      </c>
      <c r="IN177" s="7">
        <v>790.97839550000003</v>
      </c>
      <c r="IO177" s="7">
        <v>0</v>
      </c>
      <c r="IP177" s="7">
        <v>0</v>
      </c>
      <c r="IS177" s="3">
        <f t="shared" si="385"/>
        <v>2.193471074380165E-3</v>
      </c>
      <c r="IT177">
        <f t="shared" si="386"/>
        <v>4840000</v>
      </c>
      <c r="IV177" s="3">
        <f t="shared" ref="IV177:IV192" si="392">EE177/IT177</f>
        <v>6.7033546869948221E-4</v>
      </c>
      <c r="IW177" s="3">
        <f t="shared" ref="IW177:IW192" si="393">EF177/IT177</f>
        <v>3.7166066800608482E-3</v>
      </c>
      <c r="IY177" s="3">
        <f t="shared" si="367"/>
        <v>1</v>
      </c>
      <c r="IZ177" s="3">
        <f t="shared" si="367"/>
        <v>1</v>
      </c>
      <c r="JA177" s="3">
        <f t="shared" si="367"/>
        <v>1</v>
      </c>
      <c r="JB177" s="3">
        <f t="shared" si="367"/>
        <v>1</v>
      </c>
      <c r="JC177" s="3">
        <f t="shared" si="367"/>
        <v>1</v>
      </c>
      <c r="JD177" s="3">
        <f t="shared" si="367"/>
        <v>1</v>
      </c>
      <c r="JE177" s="3">
        <f t="shared" si="367"/>
        <v>1</v>
      </c>
      <c r="JF177" s="3">
        <f t="shared" si="367"/>
        <v>1</v>
      </c>
      <c r="JG177" s="3">
        <f t="shared" si="368"/>
        <v>1</v>
      </c>
      <c r="JH177" s="3">
        <f t="shared" si="368"/>
        <v>1</v>
      </c>
      <c r="JI177" s="3">
        <f t="shared" si="368"/>
        <v>1</v>
      </c>
      <c r="JJ177" s="3">
        <f t="shared" si="368"/>
        <v>1</v>
      </c>
      <c r="JK177" s="3">
        <f t="shared" si="368"/>
        <v>1</v>
      </c>
      <c r="JL177" s="3">
        <f t="shared" si="368"/>
        <v>1</v>
      </c>
      <c r="JM177" s="3">
        <f t="shared" si="368"/>
        <v>1</v>
      </c>
      <c r="JN177" s="3">
        <f t="shared" si="368"/>
        <v>0.99</v>
      </c>
      <c r="JO177" s="3">
        <f t="shared" si="368"/>
        <v>0.98</v>
      </c>
      <c r="JP177" s="3">
        <f t="shared" si="368"/>
        <v>0.97</v>
      </c>
      <c r="JQ177" s="3">
        <f t="shared" si="368"/>
        <v>0.89</v>
      </c>
      <c r="JR177" s="3">
        <f t="shared" si="368"/>
        <v>0.85</v>
      </c>
      <c r="JS177" s="3">
        <f t="shared" si="368"/>
        <v>0.62</v>
      </c>
      <c r="JT177" s="3">
        <f t="shared" si="368"/>
        <v>0.45</v>
      </c>
      <c r="JU177" s="3">
        <f t="shared" si="368"/>
        <v>0.1</v>
      </c>
      <c r="JV177" s="3">
        <f t="shared" si="368"/>
        <v>0.05</v>
      </c>
      <c r="JW177" s="14">
        <f t="shared" si="387"/>
        <v>4.8276738908405665</v>
      </c>
      <c r="JX177" s="1">
        <f t="shared" si="369"/>
        <v>116.6894258</v>
      </c>
      <c r="JY177" s="1">
        <f t="shared" si="370"/>
        <v>223.03655646629522</v>
      </c>
      <c r="JZ177" s="11">
        <f t="shared" si="388"/>
        <v>112.68700432898584</v>
      </c>
      <c r="KA177" s="11">
        <f t="shared" si="389"/>
        <v>120.69184727101415</v>
      </c>
      <c r="KB177" s="3">
        <f t="shared" si="390"/>
        <v>4.5074801731594336</v>
      </c>
      <c r="KC177" s="3">
        <f t="shared" si="371"/>
        <v>4.6675770319999996</v>
      </c>
      <c r="KD177" s="3">
        <v>5</v>
      </c>
      <c r="KE177" s="3">
        <f t="shared" si="391"/>
        <v>56134.178</v>
      </c>
      <c r="KF177" s="3">
        <f t="shared" si="372"/>
        <v>53152.695999999996</v>
      </c>
      <c r="KG177" s="3">
        <f t="shared" si="372"/>
        <v>46700.697999999997</v>
      </c>
      <c r="KH177" s="3">
        <f t="shared" si="372"/>
        <v>44448.18</v>
      </c>
      <c r="KI177" s="3">
        <f t="shared" si="372"/>
        <v>41568.047999999995</v>
      </c>
      <c r="KJ177" s="3">
        <f t="shared" si="372"/>
        <v>38483.278000000006</v>
      </c>
      <c r="KK177" s="3">
        <f t="shared" si="372"/>
        <v>34452.612000000001</v>
      </c>
      <c r="KL177" s="3">
        <f t="shared" si="372"/>
        <v>30780.03</v>
      </c>
      <c r="KM177" s="3">
        <f t="shared" si="372"/>
        <v>26245.797999999999</v>
      </c>
      <c r="KN177" s="3">
        <f t="shared" si="372"/>
        <v>22312.332000000002</v>
      </c>
      <c r="KO177" s="3">
        <f t="shared" si="372"/>
        <v>17427.7</v>
      </c>
      <c r="KP177" s="3">
        <f t="shared" si="372"/>
        <v>13967.766</v>
      </c>
      <c r="KQ177" s="3">
        <f t="shared" si="372"/>
        <v>10085.768</v>
      </c>
      <c r="KR177" s="3">
        <f t="shared" si="372"/>
        <v>7479.9880000000003</v>
      </c>
      <c r="KS177" s="3">
        <f t="shared" si="372"/>
        <v>4527.5959999999995</v>
      </c>
      <c r="KT177" s="3">
        <f t="shared" si="372"/>
        <v>3064.6989899999999</v>
      </c>
      <c r="KU177" s="3">
        <f t="shared" si="372"/>
        <v>1651.1204081999999</v>
      </c>
      <c r="KV177" s="3">
        <f t="shared" si="373"/>
        <v>971.92164939999998</v>
      </c>
      <c r="KW177" s="3">
        <f t="shared" si="373"/>
        <v>387.21797759999998</v>
      </c>
      <c r="KX177" s="3">
        <f t="shared" si="373"/>
        <v>184.34117648</v>
      </c>
      <c r="KY177" s="3">
        <f t="shared" si="373"/>
        <v>67.425806460000004</v>
      </c>
      <c r="KZ177" s="3">
        <f t="shared" si="373"/>
        <v>25.582222219999998</v>
      </c>
      <c r="LA177" s="3">
        <f t="shared" si="373"/>
        <v>0.88000000000000012</v>
      </c>
      <c r="LB177" s="3">
        <f t="shared" si="373"/>
        <v>0.6</v>
      </c>
    </row>
    <row r="178" spans="1:314">
      <c r="A178" s="7">
        <v>30</v>
      </c>
      <c r="B178" s="7">
        <v>184883.05</v>
      </c>
      <c r="C178" s="7">
        <v>35227098766</v>
      </c>
      <c r="D178" s="11">
        <f t="shared" si="374"/>
        <v>1045356588.697506</v>
      </c>
      <c r="E178" s="11">
        <f t="shared" si="375"/>
        <v>0.61627683333333327</v>
      </c>
      <c r="F178" s="11">
        <f t="shared" si="376"/>
        <v>176218.08077751513</v>
      </c>
      <c r="G178" s="11">
        <f t="shared" si="377"/>
        <v>193548.01922248484</v>
      </c>
      <c r="H178" s="11">
        <f t="shared" si="378"/>
        <v>0.58739360259171713</v>
      </c>
      <c r="I178" s="11">
        <f t="shared" si="379"/>
        <v>0.64516006407494952</v>
      </c>
      <c r="J178" s="1"/>
      <c r="K178" s="7">
        <v>10000</v>
      </c>
      <c r="L178" s="7">
        <v>100000000</v>
      </c>
      <c r="M178" s="1"/>
      <c r="N178" s="7">
        <v>1326255.03</v>
      </c>
      <c r="O178" s="7">
        <v>12289955.73</v>
      </c>
      <c r="P178" s="7">
        <v>5585.94</v>
      </c>
      <c r="Q178" s="7">
        <v>32013410.359999999</v>
      </c>
      <c r="R178" s="11">
        <f t="shared" si="362"/>
        <v>810684.67640000209</v>
      </c>
      <c r="S178" s="11">
        <f t="shared" si="380"/>
        <v>5344.6380808245531</v>
      </c>
      <c r="T178" s="11">
        <f t="shared" si="381"/>
        <v>5827.2419191754461</v>
      </c>
      <c r="U178" s="1"/>
      <c r="V178" s="1"/>
      <c r="W178" s="5">
        <v>3360.18</v>
      </c>
      <c r="X178" s="5">
        <f t="shared" si="363"/>
        <v>0.33601799999999998</v>
      </c>
      <c r="Y178" s="5">
        <f t="shared" si="364"/>
        <v>0.60015350000000001</v>
      </c>
      <c r="Z178" s="5">
        <v>165806.76999999999</v>
      </c>
      <c r="AA178" s="5">
        <v>28211901757</v>
      </c>
      <c r="AB178" s="1"/>
      <c r="AC178" s="5">
        <v>180046.05</v>
      </c>
      <c r="AD178" s="1"/>
      <c r="AE178" s="1"/>
      <c r="AF178" s="5">
        <v>30.589843370000001</v>
      </c>
      <c r="AG178" s="12">
        <v>1.3923611111111109E-3</v>
      </c>
      <c r="AH178" s="5">
        <v>1</v>
      </c>
      <c r="AI178" s="5">
        <v>1</v>
      </c>
      <c r="AJ178" s="5">
        <v>1.35</v>
      </c>
      <c r="AK178" s="5">
        <v>2.33</v>
      </c>
      <c r="AL178" s="5">
        <v>2.39</v>
      </c>
      <c r="AM178" s="5">
        <v>7.57</v>
      </c>
      <c r="AN178" s="5">
        <v>2.6</v>
      </c>
      <c r="AO178" s="5">
        <v>9.18</v>
      </c>
      <c r="AP178" s="5">
        <v>3.14</v>
      </c>
      <c r="AQ178" s="5">
        <v>15.3</v>
      </c>
      <c r="AR178" s="5">
        <v>3.58</v>
      </c>
      <c r="AS178" s="5">
        <v>19.940000000000001</v>
      </c>
      <c r="AT178" s="5">
        <v>4.3099999999999996</v>
      </c>
      <c r="AU178" s="5">
        <v>28.81</v>
      </c>
      <c r="AV178" s="5">
        <v>5.08</v>
      </c>
      <c r="AW178" s="5">
        <v>46.66</v>
      </c>
      <c r="AX178" s="5">
        <v>6.73</v>
      </c>
      <c r="AY178" s="5">
        <v>102.25</v>
      </c>
      <c r="AZ178" s="5">
        <v>7.56</v>
      </c>
      <c r="BA178" s="5">
        <v>153.68</v>
      </c>
      <c r="BB178" s="5">
        <v>9.27</v>
      </c>
      <c r="BC178" s="5">
        <v>205.47</v>
      </c>
      <c r="BD178" s="5">
        <v>10.56</v>
      </c>
      <c r="BE178" s="5">
        <v>247.04</v>
      </c>
      <c r="BF178" s="5">
        <v>17.899999999999999</v>
      </c>
      <c r="BG178" s="5">
        <v>898.34</v>
      </c>
      <c r="BH178" s="5">
        <v>22.64</v>
      </c>
      <c r="BI178" s="5">
        <v>2024.38</v>
      </c>
      <c r="BJ178" s="5">
        <v>26.424242419999999</v>
      </c>
      <c r="BK178" s="5">
        <v>1526.666667</v>
      </c>
      <c r="BL178" s="5">
        <v>39.7979798</v>
      </c>
      <c r="BM178" s="7">
        <v>3605.8989900000001</v>
      </c>
      <c r="BN178" s="7">
        <v>56.418367349999997</v>
      </c>
      <c r="BO178" s="7">
        <v>5950.9081630000001</v>
      </c>
      <c r="BP178" s="7">
        <v>77.867346940000004</v>
      </c>
      <c r="BQ178" s="7">
        <v>12151.336730000001</v>
      </c>
      <c r="BR178" s="7">
        <v>109.4468085</v>
      </c>
      <c r="BS178" s="7">
        <v>23570.702130000001</v>
      </c>
      <c r="BT178" s="7">
        <v>128.9550562</v>
      </c>
      <c r="BU178" s="7">
        <v>24006.393260000001</v>
      </c>
      <c r="BV178" s="7">
        <v>211.25882350000001</v>
      </c>
      <c r="BW178" s="7">
        <v>63496.647060000003</v>
      </c>
      <c r="BX178" s="7">
        <v>260.42647060000002</v>
      </c>
      <c r="BY178" s="7">
        <v>89591.691179999994</v>
      </c>
      <c r="BZ178" s="7">
        <v>1339.090909</v>
      </c>
      <c r="CA178" s="7">
        <v>3880286.3640000001</v>
      </c>
      <c r="CB178" s="7">
        <v>1186.5999999999999</v>
      </c>
      <c r="CC178" s="7">
        <v>2628109</v>
      </c>
      <c r="CD178" s="1"/>
      <c r="CE178" s="1"/>
      <c r="CF178" s="1"/>
      <c r="CG178" s="1"/>
      <c r="CH178" s="7">
        <v>2.12</v>
      </c>
      <c r="CI178" s="7">
        <v>6</v>
      </c>
      <c r="CJ178" s="7">
        <v>21.8</v>
      </c>
      <c r="CK178" s="7">
        <v>985.7</v>
      </c>
      <c r="CL178" s="7">
        <v>54.89</v>
      </c>
      <c r="CM178" s="7">
        <v>4777.33</v>
      </c>
      <c r="CN178" s="7">
        <v>61.78</v>
      </c>
      <c r="CO178" s="7">
        <v>5995.62</v>
      </c>
      <c r="CP178" s="7">
        <v>79.28</v>
      </c>
      <c r="CQ178" s="7">
        <v>11179.8</v>
      </c>
      <c r="CR178" s="7">
        <v>92.94</v>
      </c>
      <c r="CS178" s="7">
        <v>15119</v>
      </c>
      <c r="CT178" s="7">
        <v>115.52</v>
      </c>
      <c r="CU178" s="7">
        <v>22626.92</v>
      </c>
      <c r="CV178" s="7">
        <v>137.66</v>
      </c>
      <c r="CW178" s="7">
        <v>37792.720000000001</v>
      </c>
      <c r="CX178" s="7">
        <v>186.22</v>
      </c>
      <c r="CY178" s="7">
        <v>85767.58</v>
      </c>
      <c r="CZ178" s="7">
        <v>212.09</v>
      </c>
      <c r="DA178" s="7">
        <v>132679.19</v>
      </c>
      <c r="DB178" s="7">
        <v>262.82</v>
      </c>
      <c r="DC178" s="7">
        <v>177333.96</v>
      </c>
      <c r="DD178" s="7">
        <v>301.52</v>
      </c>
      <c r="DE178" s="7">
        <v>212525.52</v>
      </c>
      <c r="DF178" s="7">
        <v>523.29999999999995</v>
      </c>
      <c r="DG178" s="7">
        <v>792951.36</v>
      </c>
      <c r="DH178" s="7">
        <v>666.13</v>
      </c>
      <c r="DI178" s="7">
        <v>1806633.25</v>
      </c>
      <c r="DJ178" s="7">
        <v>779.74747479999996</v>
      </c>
      <c r="DK178" s="7">
        <v>1354511.162</v>
      </c>
      <c r="DL178" s="7">
        <v>1180.0101010000001</v>
      </c>
      <c r="DM178" s="7">
        <v>3213539.949</v>
      </c>
      <c r="DN178" s="7">
        <v>1678.061224</v>
      </c>
      <c r="DO178" s="7">
        <v>5305012.4689999996</v>
      </c>
      <c r="DP178" s="7">
        <v>2321.061224</v>
      </c>
      <c r="DQ178" s="7">
        <v>10872555.59</v>
      </c>
      <c r="DR178" s="7">
        <v>3267.7553189999999</v>
      </c>
      <c r="DS178" s="7">
        <v>21117610.309999999</v>
      </c>
      <c r="DT178" s="7">
        <v>3853.9662920000001</v>
      </c>
      <c r="DU178" s="7">
        <v>21502183.309999999</v>
      </c>
      <c r="DV178" s="7">
        <v>6322.905882</v>
      </c>
      <c r="DW178" s="7">
        <v>56952779.729999997</v>
      </c>
      <c r="DX178" s="7">
        <v>7799.0735290000002</v>
      </c>
      <c r="DY178" s="7">
        <v>80422327.930000007</v>
      </c>
      <c r="DZ178" s="7">
        <v>40144.454550000002</v>
      </c>
      <c r="EA178" s="7">
        <v>3486062614</v>
      </c>
      <c r="EB178" s="7">
        <v>35585</v>
      </c>
      <c r="EC178" s="7">
        <v>2363922895</v>
      </c>
      <c r="ED178" s="11">
        <f t="shared" si="382"/>
        <v>1097630670</v>
      </c>
      <c r="EE178" s="11">
        <f t="shared" si="383"/>
        <v>-4122.9904407362337</v>
      </c>
      <c r="EF178" s="11">
        <f t="shared" si="384"/>
        <v>75292.990440736234</v>
      </c>
      <c r="EG178" s="1"/>
      <c r="EH178" s="7">
        <v>70.261570000000006</v>
      </c>
      <c r="EI178" s="7">
        <v>91.874690000000001</v>
      </c>
      <c r="EJ178" s="7">
        <v>96.772409999999994</v>
      </c>
      <c r="EK178" s="7">
        <v>97.885949999999994</v>
      </c>
      <c r="EL178" s="7">
        <v>99.211320000000001</v>
      </c>
      <c r="EM178" s="7">
        <v>100.08772</v>
      </c>
      <c r="EN178" s="7">
        <v>101.22651999999999</v>
      </c>
      <c r="EO178" s="7">
        <v>102.18901</v>
      </c>
      <c r="EP178" s="7">
        <v>103.73609999999999</v>
      </c>
      <c r="EQ178" s="7">
        <v>104.4481</v>
      </c>
      <c r="ER178" s="7">
        <v>105.46948</v>
      </c>
      <c r="ES178" s="7">
        <v>106.33439</v>
      </c>
      <c r="ET178" s="7">
        <v>107.47202</v>
      </c>
      <c r="EU178" s="7">
        <v>108.32525</v>
      </c>
      <c r="EV178" s="7">
        <v>109.53140399999999</v>
      </c>
      <c r="EW178" s="7">
        <v>110.4682727</v>
      </c>
      <c r="EX178" s="7">
        <v>111.745102</v>
      </c>
      <c r="EY178" s="7">
        <v>112.59982650000001</v>
      </c>
      <c r="EZ178" s="7">
        <v>114.008883</v>
      </c>
      <c r="FA178" s="7">
        <v>114.7905281</v>
      </c>
      <c r="FB178" s="7">
        <v>116.05412939999999</v>
      </c>
      <c r="FC178" s="7">
        <v>116.93852939999999</v>
      </c>
      <c r="FD178" s="7">
        <v>117.8285455</v>
      </c>
      <c r="FE178" s="7">
        <v>117.834</v>
      </c>
      <c r="FF178" s="1"/>
      <c r="FG178" s="7">
        <v>100</v>
      </c>
      <c r="FH178" s="7">
        <v>100</v>
      </c>
      <c r="FI178" s="7">
        <v>100</v>
      </c>
      <c r="FJ178" s="7">
        <v>100</v>
      </c>
      <c r="FK178" s="7">
        <v>100</v>
      </c>
      <c r="FL178" s="7">
        <v>100</v>
      </c>
      <c r="FM178" s="7">
        <v>100</v>
      </c>
      <c r="FN178" s="7">
        <v>100</v>
      </c>
      <c r="FO178" s="7">
        <v>100</v>
      </c>
      <c r="FP178" s="7">
        <v>100</v>
      </c>
      <c r="FQ178" s="7">
        <v>100</v>
      </c>
      <c r="FR178" s="7">
        <v>100</v>
      </c>
      <c r="FS178" s="7">
        <v>100</v>
      </c>
      <c r="FT178" s="7">
        <v>100</v>
      </c>
      <c r="FU178" s="7">
        <v>99</v>
      </c>
      <c r="FV178" s="7">
        <v>99</v>
      </c>
      <c r="FW178" s="7">
        <v>98</v>
      </c>
      <c r="FX178" s="7">
        <v>98</v>
      </c>
      <c r="FY178" s="7">
        <v>94</v>
      </c>
      <c r="FZ178" s="7">
        <v>89</v>
      </c>
      <c r="GA178" s="7">
        <v>85</v>
      </c>
      <c r="GB178" s="7">
        <v>68</v>
      </c>
      <c r="GC178" s="7">
        <v>11</v>
      </c>
      <c r="GD178" s="7">
        <v>5</v>
      </c>
      <c r="GE178" s="1"/>
      <c r="GF178" s="7">
        <v>465352.29</v>
      </c>
      <c r="GG178" s="7">
        <v>446405.11</v>
      </c>
      <c r="GH178" s="7">
        <v>404682.01</v>
      </c>
      <c r="GI178" s="7">
        <v>388904.35</v>
      </c>
      <c r="GJ178" s="7">
        <v>368083.1</v>
      </c>
      <c r="GK178" s="7">
        <v>345059.8</v>
      </c>
      <c r="GL178" s="7">
        <v>313904.99</v>
      </c>
      <c r="GM178" s="7">
        <v>284310.17</v>
      </c>
      <c r="GN178" s="7">
        <v>246396.12</v>
      </c>
      <c r="GO178" s="7">
        <v>212614.82</v>
      </c>
      <c r="GP178" s="7">
        <v>169467.66</v>
      </c>
      <c r="GQ178" s="7">
        <v>137741.82</v>
      </c>
      <c r="GR178" s="7">
        <v>101033.17</v>
      </c>
      <c r="GS178" s="7">
        <v>75980.259999999995</v>
      </c>
      <c r="GT178" s="7">
        <v>47547.979800000001</v>
      </c>
      <c r="GU178" s="7">
        <v>32226.949489999999</v>
      </c>
      <c r="GV178" s="7">
        <v>17595.959180000002</v>
      </c>
      <c r="GW178" s="7">
        <v>10343.806119999999</v>
      </c>
      <c r="GX178" s="7">
        <v>3988.3404260000002</v>
      </c>
      <c r="GY178" s="7">
        <v>1910.1235959999999</v>
      </c>
      <c r="GZ178" s="7">
        <v>517.07058819999997</v>
      </c>
      <c r="HA178" s="7">
        <v>175.17647059999999</v>
      </c>
      <c r="HB178" s="7">
        <v>5.7272727300000001</v>
      </c>
      <c r="HC178" s="7">
        <v>4.4000000000000004</v>
      </c>
      <c r="HD178" s="1"/>
      <c r="HE178" s="7">
        <v>0</v>
      </c>
      <c r="HF178" s="7">
        <v>0</v>
      </c>
      <c r="HG178" s="7">
        <v>0</v>
      </c>
      <c r="HH178" s="7">
        <v>0</v>
      </c>
      <c r="HI178" s="7">
        <v>0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1"/>
      <c r="HS178" s="4" t="s">
        <v>78</v>
      </c>
      <c r="HT178" s="7">
        <v>119.716413</v>
      </c>
      <c r="HU178" s="7">
        <v>14727.544749999999</v>
      </c>
      <c r="HV178" s="1"/>
      <c r="HW178" s="7">
        <v>3.0590587299999998</v>
      </c>
      <c r="HX178" s="7">
        <v>25.8270017</v>
      </c>
      <c r="HY178" s="7">
        <v>3.2377150000000001</v>
      </c>
      <c r="HZ178" s="7">
        <v>52.976566990000002</v>
      </c>
      <c r="IA178" s="7">
        <v>3.5732738999999998</v>
      </c>
      <c r="IB178" s="7">
        <v>135.09908730000001</v>
      </c>
      <c r="IC178" s="7">
        <v>4.5701588600000003</v>
      </c>
      <c r="ID178" s="7">
        <v>311.26856570000001</v>
      </c>
      <c r="IE178" s="7">
        <v>7.57988369</v>
      </c>
      <c r="IF178" s="7">
        <v>594.44283350000001</v>
      </c>
      <c r="IG178" s="7">
        <v>13.169067269999999</v>
      </c>
      <c r="IH178" s="7">
        <v>925.65461849999997</v>
      </c>
      <c r="II178" s="7">
        <v>18.873565289999998</v>
      </c>
      <c r="IJ178" s="7">
        <v>1210.6172650000001</v>
      </c>
      <c r="IK178" s="7">
        <v>21.537675799999999</v>
      </c>
      <c r="IL178" s="7">
        <v>1281.2450409999999</v>
      </c>
      <c r="IM178" s="7">
        <v>21.868214210000001</v>
      </c>
      <c r="IN178" s="7">
        <v>1277.860925</v>
      </c>
      <c r="IO178" s="7">
        <v>0</v>
      </c>
      <c r="IP178" s="7">
        <v>0</v>
      </c>
      <c r="IS178" s="3">
        <f t="shared" si="385"/>
        <v>7.3522727272727273E-3</v>
      </c>
      <c r="IT178">
        <f t="shared" si="386"/>
        <v>4840000</v>
      </c>
      <c r="IV178" s="3">
        <f t="shared" si="392"/>
        <v>-8.5185752907773423E-4</v>
      </c>
      <c r="IW178" s="3">
        <f t="shared" si="393"/>
        <v>1.5556402983623189E-2</v>
      </c>
      <c r="IY178" s="3">
        <f t="shared" si="367"/>
        <v>1</v>
      </c>
      <c r="IZ178" s="3">
        <f t="shared" si="367"/>
        <v>1</v>
      </c>
      <c r="JA178" s="3">
        <f t="shared" si="367"/>
        <v>1</v>
      </c>
      <c r="JB178" s="3">
        <f t="shared" si="367"/>
        <v>1</v>
      </c>
      <c r="JC178" s="3">
        <f t="shared" si="367"/>
        <v>1</v>
      </c>
      <c r="JD178" s="3">
        <f t="shared" si="367"/>
        <v>1</v>
      </c>
      <c r="JE178" s="3">
        <f t="shared" si="367"/>
        <v>1</v>
      </c>
      <c r="JF178" s="3">
        <f t="shared" si="367"/>
        <v>1</v>
      </c>
      <c r="JG178" s="3">
        <f t="shared" si="368"/>
        <v>1</v>
      </c>
      <c r="JH178" s="3">
        <f t="shared" si="368"/>
        <v>1</v>
      </c>
      <c r="JI178" s="3">
        <f t="shared" si="368"/>
        <v>1</v>
      </c>
      <c r="JJ178" s="3">
        <f t="shared" si="368"/>
        <v>1</v>
      </c>
      <c r="JK178" s="3">
        <f t="shared" si="368"/>
        <v>1</v>
      </c>
      <c r="JL178" s="3">
        <f t="shared" si="368"/>
        <v>1</v>
      </c>
      <c r="JM178" s="3">
        <f t="shared" si="368"/>
        <v>0.99</v>
      </c>
      <c r="JN178" s="3">
        <f t="shared" si="368"/>
        <v>0.99</v>
      </c>
      <c r="JO178" s="3">
        <f t="shared" si="368"/>
        <v>0.98</v>
      </c>
      <c r="JP178" s="3">
        <f t="shared" si="368"/>
        <v>0.98</v>
      </c>
      <c r="JQ178" s="3">
        <f t="shared" si="368"/>
        <v>0.94</v>
      </c>
      <c r="JR178" s="3">
        <f t="shared" si="368"/>
        <v>0.89</v>
      </c>
      <c r="JS178" s="3">
        <f t="shared" si="368"/>
        <v>0.85</v>
      </c>
      <c r="JT178" s="3">
        <f t="shared" si="368"/>
        <v>0.68</v>
      </c>
      <c r="JU178" s="3">
        <f t="shared" si="368"/>
        <v>0.11</v>
      </c>
      <c r="JV178" s="3">
        <f t="shared" si="368"/>
        <v>0.05</v>
      </c>
      <c r="JW178" s="14">
        <f t="shared" si="387"/>
        <v>4.1682115858186544</v>
      </c>
      <c r="JX178" s="1">
        <f t="shared" si="369"/>
        <v>119.716413</v>
      </c>
      <c r="JY178" s="1">
        <f t="shared" si="370"/>
        <v>395.52520841342994</v>
      </c>
      <c r="JZ178" s="11">
        <f t="shared" si="388"/>
        <v>114.38647842544037</v>
      </c>
      <c r="KA178" s="11">
        <f t="shared" si="389"/>
        <v>125.04634757455963</v>
      </c>
      <c r="KB178" s="3">
        <f t="shared" si="390"/>
        <v>3.8128826141813459</v>
      </c>
      <c r="KC178" s="3">
        <f t="shared" si="371"/>
        <v>3.9905471000000001</v>
      </c>
      <c r="KD178" s="3">
        <v>6</v>
      </c>
      <c r="KE178" s="3">
        <f t="shared" si="391"/>
        <v>77558.714999999997</v>
      </c>
      <c r="KF178" s="3">
        <f t="shared" si="372"/>
        <v>74400.851666666669</v>
      </c>
      <c r="KG178" s="3">
        <f t="shared" si="372"/>
        <v>67447.001666666663</v>
      </c>
      <c r="KH178" s="3">
        <f t="shared" si="372"/>
        <v>64817.391666666663</v>
      </c>
      <c r="KI178" s="3">
        <f t="shared" si="372"/>
        <v>61347.183333333327</v>
      </c>
      <c r="KJ178" s="3">
        <f t="shared" si="372"/>
        <v>57509.966666666667</v>
      </c>
      <c r="KK178" s="3">
        <f t="shared" si="372"/>
        <v>52317.498333333329</v>
      </c>
      <c r="KL178" s="3">
        <f t="shared" si="372"/>
        <v>47385.028333333328</v>
      </c>
      <c r="KM178" s="3">
        <f t="shared" si="372"/>
        <v>41066.019999999997</v>
      </c>
      <c r="KN178" s="3">
        <f t="shared" si="372"/>
        <v>35435.803333333337</v>
      </c>
      <c r="KO178" s="3">
        <f t="shared" si="372"/>
        <v>28244.61</v>
      </c>
      <c r="KP178" s="3">
        <f t="shared" si="372"/>
        <v>22956.97</v>
      </c>
      <c r="KQ178" s="3">
        <f t="shared" si="372"/>
        <v>16838.861666666668</v>
      </c>
      <c r="KR178" s="3">
        <f t="shared" si="372"/>
        <v>12663.376666666665</v>
      </c>
      <c r="KS178" s="3">
        <f t="shared" si="372"/>
        <v>7924.6633000000002</v>
      </c>
      <c r="KT178" s="3">
        <f t="shared" si="372"/>
        <v>5371.1582483333332</v>
      </c>
      <c r="KU178" s="3">
        <f t="shared" si="372"/>
        <v>2932.6598633333338</v>
      </c>
      <c r="KV178" s="3">
        <f t="shared" si="373"/>
        <v>1723.9676866666666</v>
      </c>
      <c r="KW178" s="3">
        <f t="shared" si="373"/>
        <v>664.72340433333341</v>
      </c>
      <c r="KX178" s="3">
        <f t="shared" si="373"/>
        <v>318.35393266666665</v>
      </c>
      <c r="KY178" s="3">
        <f t="shared" si="373"/>
        <v>86.178431366666658</v>
      </c>
      <c r="KZ178" s="3">
        <f t="shared" si="373"/>
        <v>29.19607843333333</v>
      </c>
      <c r="LA178" s="3">
        <f t="shared" si="373"/>
        <v>0.95454545499999999</v>
      </c>
      <c r="LB178" s="3">
        <f t="shared" si="373"/>
        <v>0.73333333333333339</v>
      </c>
    </row>
    <row r="179" spans="1:314">
      <c r="A179" s="7">
        <v>35</v>
      </c>
      <c r="B179" s="7">
        <v>249458.49</v>
      </c>
      <c r="C179" s="7">
        <v>64264618400</v>
      </c>
      <c r="D179" s="11">
        <f t="shared" si="374"/>
        <v>2035080166.9199066</v>
      </c>
      <c r="E179" s="11">
        <f t="shared" si="375"/>
        <v>0.71273854285714278</v>
      </c>
      <c r="F179" s="11">
        <f t="shared" si="376"/>
        <v>237368.51076474672</v>
      </c>
      <c r="G179" s="11">
        <f t="shared" si="377"/>
        <v>261548.46923525326</v>
      </c>
      <c r="H179" s="11">
        <f t="shared" si="378"/>
        <v>0.67819574504213354</v>
      </c>
      <c r="I179" s="11">
        <f t="shared" si="379"/>
        <v>0.74728134067215213</v>
      </c>
      <c r="J179" s="1"/>
      <c r="K179" s="7">
        <v>10000</v>
      </c>
      <c r="L179" s="7">
        <v>100000000</v>
      </c>
      <c r="M179" s="1"/>
      <c r="N179" s="7">
        <v>1236399.1200000001</v>
      </c>
      <c r="O179" s="7">
        <v>11068959.619999999</v>
      </c>
      <c r="P179" s="7">
        <v>6404.91</v>
      </c>
      <c r="Q179" s="7">
        <v>43179935.450000003</v>
      </c>
      <c r="R179" s="11">
        <f t="shared" si="362"/>
        <v>2157063.3419000059</v>
      </c>
      <c r="S179" s="11">
        <f t="shared" si="380"/>
        <v>6011.2998915568523</v>
      </c>
      <c r="T179" s="11">
        <f t="shared" si="381"/>
        <v>6798.5201084431474</v>
      </c>
      <c r="U179" s="1"/>
      <c r="V179" s="1"/>
      <c r="W179" s="5">
        <v>2304.9</v>
      </c>
      <c r="X179" s="5">
        <f t="shared" si="363"/>
        <v>0.23049</v>
      </c>
      <c r="Y179" s="5">
        <f t="shared" si="364"/>
        <v>0.5352974857142857</v>
      </c>
      <c r="Z179" s="5">
        <v>221309.83</v>
      </c>
      <c r="AA179" s="5">
        <v>51557355297</v>
      </c>
      <c r="AB179" s="1"/>
      <c r="AC179" s="5">
        <v>187354.12</v>
      </c>
      <c r="AD179" s="1"/>
      <c r="AE179" s="1"/>
      <c r="AF179" s="5">
        <v>26.72769529</v>
      </c>
      <c r="AG179" s="12">
        <v>1.0381944444444445E-3</v>
      </c>
      <c r="AH179" s="5">
        <v>1</v>
      </c>
      <c r="AI179" s="5">
        <v>1</v>
      </c>
      <c r="AJ179" s="5">
        <v>1.1100000000000001</v>
      </c>
      <c r="AK179" s="5">
        <v>1.33</v>
      </c>
      <c r="AL179" s="5">
        <v>1.65</v>
      </c>
      <c r="AM179" s="5">
        <v>3.31</v>
      </c>
      <c r="AN179" s="5">
        <v>1.77</v>
      </c>
      <c r="AO179" s="5">
        <v>3.85</v>
      </c>
      <c r="AP179" s="5">
        <v>2.04</v>
      </c>
      <c r="AQ179" s="5">
        <v>5.18</v>
      </c>
      <c r="AR179" s="5">
        <v>2.29</v>
      </c>
      <c r="AS179" s="5">
        <v>6.65</v>
      </c>
      <c r="AT179" s="5">
        <v>2.85</v>
      </c>
      <c r="AU179" s="5">
        <v>11.71</v>
      </c>
      <c r="AV179" s="5">
        <v>3.38</v>
      </c>
      <c r="AW179" s="5">
        <v>16</v>
      </c>
      <c r="AX179" s="5">
        <v>4.24</v>
      </c>
      <c r="AY179" s="5">
        <v>25.46</v>
      </c>
      <c r="AZ179" s="5">
        <v>4.84</v>
      </c>
      <c r="BA179" s="5">
        <v>33.96</v>
      </c>
      <c r="BB179" s="5">
        <v>6</v>
      </c>
      <c r="BC179" s="5">
        <v>52.66</v>
      </c>
      <c r="BD179" s="5">
        <v>8.1999999999999993</v>
      </c>
      <c r="BE179" s="5">
        <v>100.9</v>
      </c>
      <c r="BF179" s="5">
        <v>11.09</v>
      </c>
      <c r="BG179" s="5">
        <v>194.83</v>
      </c>
      <c r="BH179" s="5">
        <v>15.02</v>
      </c>
      <c r="BI179" s="5">
        <v>408.52</v>
      </c>
      <c r="BJ179" s="5">
        <v>21.48484848</v>
      </c>
      <c r="BK179" s="5">
        <v>699.08080810000001</v>
      </c>
      <c r="BL179" s="5">
        <v>27.878787880000001</v>
      </c>
      <c r="BM179" s="7">
        <v>1244.2222220000001</v>
      </c>
      <c r="BN179" s="7">
        <v>40.090909089999997</v>
      </c>
      <c r="BO179" s="7">
        <v>2462.69697</v>
      </c>
      <c r="BP179" s="7">
        <v>61.01010101</v>
      </c>
      <c r="BQ179" s="7">
        <v>7128.5252529999998</v>
      </c>
      <c r="BR179" s="7">
        <v>101.61458330000001</v>
      </c>
      <c r="BS179" s="7">
        <v>19168.489580000001</v>
      </c>
      <c r="BT179" s="7">
        <v>119.7472528</v>
      </c>
      <c r="BU179" s="7">
        <v>22845.68132</v>
      </c>
      <c r="BV179" s="7">
        <v>192.03488369999999</v>
      </c>
      <c r="BW179" s="7">
        <v>54904.081400000003</v>
      </c>
      <c r="BX179" s="7">
        <v>251.59210529999999</v>
      </c>
      <c r="BY179" s="7">
        <v>78757.960529999997</v>
      </c>
      <c r="BZ179" s="7">
        <v>1021.48</v>
      </c>
      <c r="CA179" s="7">
        <v>2358274.2000000002</v>
      </c>
      <c r="CB179" s="7">
        <v>1509.272727</v>
      </c>
      <c r="CC179" s="7">
        <v>4581393.818</v>
      </c>
      <c r="CD179" s="1"/>
      <c r="CE179" s="1"/>
      <c r="CF179" s="1"/>
      <c r="CG179" s="1"/>
      <c r="CH179" s="7">
        <v>2.06</v>
      </c>
      <c r="CI179" s="7">
        <v>6.18</v>
      </c>
      <c r="CJ179" s="7">
        <v>17.2</v>
      </c>
      <c r="CK179" s="7">
        <v>493.5</v>
      </c>
      <c r="CL179" s="7">
        <v>38.06</v>
      </c>
      <c r="CM179" s="7">
        <v>2180.2399999999998</v>
      </c>
      <c r="CN179" s="7">
        <v>42.63</v>
      </c>
      <c r="CO179" s="7">
        <v>2690.01</v>
      </c>
      <c r="CP179" s="7">
        <v>53.28</v>
      </c>
      <c r="CQ179" s="7">
        <v>4142.16</v>
      </c>
      <c r="CR179" s="7">
        <v>62.83</v>
      </c>
      <c r="CS179" s="7">
        <v>5817.31</v>
      </c>
      <c r="CT179" s="7">
        <v>83.32</v>
      </c>
      <c r="CU179" s="7">
        <v>11493.58</v>
      </c>
      <c r="CV179" s="7">
        <v>101.3</v>
      </c>
      <c r="CW179" s="7">
        <v>15912.36</v>
      </c>
      <c r="CX179" s="7">
        <v>130.28</v>
      </c>
      <c r="CY179" s="7">
        <v>26140.22</v>
      </c>
      <c r="CZ179" s="7">
        <v>151.88</v>
      </c>
      <c r="DA179" s="7">
        <v>36211.519999999997</v>
      </c>
      <c r="DB179" s="7">
        <v>193.2</v>
      </c>
      <c r="DC179" s="7">
        <v>58321.96</v>
      </c>
      <c r="DD179" s="7">
        <v>270.83999999999997</v>
      </c>
      <c r="DE179" s="7">
        <v>114818.78</v>
      </c>
      <c r="DF179" s="7">
        <v>371.02</v>
      </c>
      <c r="DG179" s="7">
        <v>226266.84</v>
      </c>
      <c r="DH179" s="7">
        <v>507.92</v>
      </c>
      <c r="DI179" s="7">
        <v>482262.48</v>
      </c>
      <c r="DJ179" s="7">
        <v>733.75757580000004</v>
      </c>
      <c r="DK179" s="7">
        <v>829119.41410000005</v>
      </c>
      <c r="DL179" s="7">
        <v>957.28282830000001</v>
      </c>
      <c r="DM179" s="7">
        <v>1490391.2420000001</v>
      </c>
      <c r="DN179" s="7">
        <v>1385.6868689999999</v>
      </c>
      <c r="DO179" s="7">
        <v>2970894.6770000001</v>
      </c>
      <c r="DP179" s="7">
        <v>2118.181818</v>
      </c>
      <c r="DQ179" s="7">
        <v>8659826.8080000002</v>
      </c>
      <c r="DR179" s="7">
        <v>3539.6875</v>
      </c>
      <c r="DS179" s="7">
        <v>23364388.539999999</v>
      </c>
      <c r="DT179" s="7">
        <v>4173.2527470000005</v>
      </c>
      <c r="DU179" s="7">
        <v>27825197.579999998</v>
      </c>
      <c r="DV179" s="7">
        <v>6702.5813950000002</v>
      </c>
      <c r="DW179" s="7">
        <v>67018676.020000003</v>
      </c>
      <c r="DX179" s="7">
        <v>8785.9605260000008</v>
      </c>
      <c r="DY179" s="7">
        <v>96135297.989999995</v>
      </c>
      <c r="DZ179" s="7">
        <v>35733.68</v>
      </c>
      <c r="EA179" s="7">
        <v>2887847584</v>
      </c>
      <c r="EB179" s="7">
        <v>52773.909090000001</v>
      </c>
      <c r="EC179" s="7">
        <v>5599768452</v>
      </c>
      <c r="ED179" s="11">
        <f t="shared" si="382"/>
        <v>2814682971.3604155</v>
      </c>
      <c r="EE179" s="11">
        <f t="shared" si="383"/>
        <v>9903.9376398546519</v>
      </c>
      <c r="EF179" s="11">
        <f t="shared" si="384"/>
        <v>95643.880540145357</v>
      </c>
      <c r="EG179" s="1"/>
      <c r="EH179" s="7">
        <v>70.091369999999998</v>
      </c>
      <c r="EI179" s="7">
        <v>93.064920000000001</v>
      </c>
      <c r="EJ179" s="7">
        <v>97.80104</v>
      </c>
      <c r="EK179" s="7">
        <v>98.233699999999999</v>
      </c>
      <c r="EL179" s="7">
        <v>99.281620000000004</v>
      </c>
      <c r="EM179" s="7">
        <v>100.08445</v>
      </c>
      <c r="EN179" s="7">
        <v>101.43512</v>
      </c>
      <c r="EO179" s="7">
        <v>102.42737</v>
      </c>
      <c r="EP179" s="7">
        <v>103.57434000000001</v>
      </c>
      <c r="EQ179" s="7">
        <v>104.36341</v>
      </c>
      <c r="ER179" s="7">
        <v>105.29073</v>
      </c>
      <c r="ES179" s="7">
        <v>106.38096</v>
      </c>
      <c r="ET179" s="7">
        <v>107.35894</v>
      </c>
      <c r="EU179" s="7">
        <v>108.29973</v>
      </c>
      <c r="EV179" s="7">
        <v>109.866101</v>
      </c>
      <c r="EW179" s="7">
        <v>110.6445051</v>
      </c>
      <c r="EX179" s="7">
        <v>111.7835455</v>
      </c>
      <c r="EY179" s="7">
        <v>112.6133636</v>
      </c>
      <c r="EZ179" s="7">
        <v>114.1034375</v>
      </c>
      <c r="FA179" s="7">
        <v>114.8393626</v>
      </c>
      <c r="FB179" s="7">
        <v>116.02359300000001</v>
      </c>
      <c r="FC179" s="7">
        <v>116.8783684</v>
      </c>
      <c r="FD179" s="7">
        <v>117.8284</v>
      </c>
      <c r="FE179" s="7">
        <v>117.834</v>
      </c>
      <c r="FF179" s="1"/>
      <c r="FG179" s="7">
        <v>100</v>
      </c>
      <c r="FH179" s="7">
        <v>100</v>
      </c>
      <c r="FI179" s="7">
        <v>100</v>
      </c>
      <c r="FJ179" s="7">
        <v>100</v>
      </c>
      <c r="FK179" s="7">
        <v>100</v>
      </c>
      <c r="FL179" s="7">
        <v>100</v>
      </c>
      <c r="FM179" s="7">
        <v>100</v>
      </c>
      <c r="FN179" s="7">
        <v>100</v>
      </c>
      <c r="FO179" s="7">
        <v>100</v>
      </c>
      <c r="FP179" s="7">
        <v>100</v>
      </c>
      <c r="FQ179" s="7">
        <v>100</v>
      </c>
      <c r="FR179" s="7">
        <v>100</v>
      </c>
      <c r="FS179" s="7">
        <v>100</v>
      </c>
      <c r="FT179" s="7">
        <v>100</v>
      </c>
      <c r="FU179" s="7">
        <v>99</v>
      </c>
      <c r="FV179" s="7">
        <v>99</v>
      </c>
      <c r="FW179" s="7">
        <v>99</v>
      </c>
      <c r="FX179" s="7">
        <v>99</v>
      </c>
      <c r="FY179" s="7">
        <v>96</v>
      </c>
      <c r="FZ179" s="7">
        <v>91</v>
      </c>
      <c r="GA179" s="7">
        <v>86</v>
      </c>
      <c r="GB179" s="7">
        <v>76</v>
      </c>
      <c r="GC179" s="7">
        <v>25</v>
      </c>
      <c r="GD179" s="7">
        <v>11</v>
      </c>
      <c r="GE179" s="1"/>
      <c r="GF179" s="7">
        <v>714602.71</v>
      </c>
      <c r="GG179" s="7">
        <v>691866.41</v>
      </c>
      <c r="GH179" s="7">
        <v>639847.15</v>
      </c>
      <c r="GI179" s="7">
        <v>618718.53</v>
      </c>
      <c r="GJ179" s="7">
        <v>590161.81000000006</v>
      </c>
      <c r="GK179" s="7">
        <v>557152.53</v>
      </c>
      <c r="GL179" s="7">
        <v>511158.72</v>
      </c>
      <c r="GM179" s="7">
        <v>466402.96</v>
      </c>
      <c r="GN179" s="7">
        <v>408053.07</v>
      </c>
      <c r="GO179" s="7">
        <v>354304.48</v>
      </c>
      <c r="GP179" s="7">
        <v>284629.40000000002</v>
      </c>
      <c r="GQ179" s="7">
        <v>232831.42</v>
      </c>
      <c r="GR179" s="7">
        <v>172361.71</v>
      </c>
      <c r="GS179" s="7">
        <v>130229.84</v>
      </c>
      <c r="GT179" s="7">
        <v>82007.373739999995</v>
      </c>
      <c r="GU179" s="7">
        <v>55877.292930000003</v>
      </c>
      <c r="GV179" s="7">
        <v>30596.64646</v>
      </c>
      <c r="GW179" s="7">
        <v>18093.49495</v>
      </c>
      <c r="GX179" s="7">
        <v>6909.1041670000004</v>
      </c>
      <c r="GY179" s="7">
        <v>3328.4065930000002</v>
      </c>
      <c r="GZ179" s="7">
        <v>943.34883720000005</v>
      </c>
      <c r="HA179" s="7">
        <v>296</v>
      </c>
      <c r="HB179" s="7">
        <v>4.76</v>
      </c>
      <c r="HC179" s="7">
        <v>3.4545454499999999</v>
      </c>
      <c r="HD179" s="1"/>
      <c r="HE179" s="7">
        <v>0</v>
      </c>
      <c r="HF179" s="7">
        <v>0</v>
      </c>
      <c r="HG179" s="7">
        <v>0</v>
      </c>
      <c r="HH179" s="7">
        <v>0</v>
      </c>
      <c r="HI179" s="7">
        <v>0</v>
      </c>
      <c r="HJ179" s="7">
        <v>0</v>
      </c>
      <c r="HK179" s="7">
        <v>0</v>
      </c>
      <c r="HL179" s="7">
        <v>0</v>
      </c>
      <c r="HM179" s="7">
        <v>0</v>
      </c>
      <c r="HN179" s="7">
        <v>0</v>
      </c>
      <c r="HO179" s="7">
        <v>0</v>
      </c>
      <c r="HP179" s="7">
        <v>0</v>
      </c>
      <c r="HQ179" s="7">
        <v>0</v>
      </c>
      <c r="HR179" s="1"/>
      <c r="HS179" s="4" t="s">
        <v>60</v>
      </c>
      <c r="HT179" s="7">
        <v>118.79675880000001</v>
      </c>
      <c r="HU179" s="7">
        <v>14964.30773</v>
      </c>
      <c r="HV179" s="1"/>
      <c r="HW179" s="7">
        <v>3.5598610499999999</v>
      </c>
      <c r="HX179" s="7">
        <v>38.549399350000002</v>
      </c>
      <c r="HY179" s="7">
        <v>3.7042347499999999</v>
      </c>
      <c r="HZ179" s="7">
        <v>66.717420669999996</v>
      </c>
      <c r="IA179" s="7">
        <v>3.9706831299999998</v>
      </c>
      <c r="IB179" s="7">
        <v>150.97460939999999</v>
      </c>
      <c r="IC179" s="7">
        <v>4.6225146199999996</v>
      </c>
      <c r="ID179" s="7">
        <v>333.34459770000001</v>
      </c>
      <c r="IE179" s="7">
        <v>6.5588508599999997</v>
      </c>
      <c r="IF179" s="7">
        <v>649.66342840000004</v>
      </c>
      <c r="IG179" s="7">
        <v>10.57582159</v>
      </c>
      <c r="IH179" s="7">
        <v>1083.041835</v>
      </c>
      <c r="II179" s="7">
        <v>16.254876549999999</v>
      </c>
      <c r="IJ179" s="7">
        <v>1530.90446</v>
      </c>
      <c r="IK179" s="7">
        <v>21.122546580000002</v>
      </c>
      <c r="IL179" s="7">
        <v>1776.574126</v>
      </c>
      <c r="IM179" s="7">
        <v>23.41111531</v>
      </c>
      <c r="IN179" s="7">
        <v>1856.2243860000001</v>
      </c>
      <c r="IO179" s="7">
        <v>0</v>
      </c>
      <c r="IP179" s="7">
        <v>0</v>
      </c>
      <c r="IS179" s="3">
        <f t="shared" si="385"/>
        <v>1.0903700225206613E-2</v>
      </c>
      <c r="IT179">
        <f t="shared" si="386"/>
        <v>4840000</v>
      </c>
      <c r="IV179" s="3">
        <f t="shared" si="392"/>
        <v>2.0462681074079861E-3</v>
      </c>
      <c r="IW179" s="3">
        <f t="shared" si="393"/>
        <v>1.9761132343005239E-2</v>
      </c>
      <c r="IY179" s="3">
        <f t="shared" si="367"/>
        <v>1</v>
      </c>
      <c r="IZ179" s="3">
        <f t="shared" si="367"/>
        <v>1</v>
      </c>
      <c r="JA179" s="3">
        <f t="shared" si="367"/>
        <v>1</v>
      </c>
      <c r="JB179" s="3">
        <f t="shared" si="367"/>
        <v>1</v>
      </c>
      <c r="JC179" s="3">
        <f t="shared" si="367"/>
        <v>1</v>
      </c>
      <c r="JD179" s="3">
        <f t="shared" si="367"/>
        <v>1</v>
      </c>
      <c r="JE179" s="3">
        <f t="shared" si="367"/>
        <v>1</v>
      </c>
      <c r="JF179" s="3">
        <f t="shared" si="367"/>
        <v>1</v>
      </c>
      <c r="JG179" s="3">
        <f t="shared" si="368"/>
        <v>1</v>
      </c>
      <c r="JH179" s="3">
        <f t="shared" si="368"/>
        <v>1</v>
      </c>
      <c r="JI179" s="3">
        <f t="shared" si="368"/>
        <v>1</v>
      </c>
      <c r="JJ179" s="3">
        <f t="shared" si="368"/>
        <v>1</v>
      </c>
      <c r="JK179" s="3">
        <f t="shared" si="368"/>
        <v>1</v>
      </c>
      <c r="JL179" s="3">
        <f t="shared" si="368"/>
        <v>1</v>
      </c>
      <c r="JM179" s="3">
        <f t="shared" si="368"/>
        <v>0.99</v>
      </c>
      <c r="JN179" s="3">
        <f t="shared" si="368"/>
        <v>0.99</v>
      </c>
      <c r="JO179" s="3">
        <f t="shared" si="368"/>
        <v>0.99</v>
      </c>
      <c r="JP179" s="3">
        <f t="shared" si="368"/>
        <v>0.99</v>
      </c>
      <c r="JQ179" s="3">
        <f t="shared" si="368"/>
        <v>0.96</v>
      </c>
      <c r="JR179" s="3">
        <f t="shared" si="368"/>
        <v>0.91</v>
      </c>
      <c r="JS179" s="3">
        <f t="shared" si="368"/>
        <v>0.86</v>
      </c>
      <c r="JT179" s="3">
        <f t="shared" si="368"/>
        <v>0.76</v>
      </c>
      <c r="JU179" s="3">
        <f t="shared" si="368"/>
        <v>0.25</v>
      </c>
      <c r="JV179" s="3">
        <f t="shared" si="368"/>
        <v>0.11</v>
      </c>
      <c r="JW179" s="14">
        <f t="shared" si="387"/>
        <v>3.6176502412041147</v>
      </c>
      <c r="JX179" s="1">
        <f t="shared" si="369"/>
        <v>118.79675880000001</v>
      </c>
      <c r="JY179" s="1">
        <f t="shared" si="370"/>
        <v>851.63782861462096</v>
      </c>
      <c r="JZ179" s="11">
        <f t="shared" si="388"/>
        <v>110.975759157856</v>
      </c>
      <c r="KA179" s="11">
        <f t="shared" si="389"/>
        <v>126.61775844214401</v>
      </c>
      <c r="KB179" s="3">
        <f t="shared" si="390"/>
        <v>3.1707359759387428</v>
      </c>
      <c r="KC179" s="3">
        <f t="shared" si="371"/>
        <v>3.3941931085714288</v>
      </c>
      <c r="KD179" s="3">
        <v>7</v>
      </c>
      <c r="KE179" s="3">
        <f t="shared" si="391"/>
        <v>102086.10142857142</v>
      </c>
      <c r="KF179" s="3">
        <f t="shared" si="372"/>
        <v>98838.05857142857</v>
      </c>
      <c r="KG179" s="3">
        <f t="shared" si="372"/>
        <v>91406.735714285722</v>
      </c>
      <c r="KH179" s="3">
        <f t="shared" si="372"/>
        <v>88388.361428571428</v>
      </c>
      <c r="KI179" s="3">
        <f t="shared" si="372"/>
        <v>84308.83</v>
      </c>
      <c r="KJ179" s="3">
        <f t="shared" si="372"/>
        <v>79593.218571428573</v>
      </c>
      <c r="KK179" s="3">
        <f t="shared" si="372"/>
        <v>73022.674285714282</v>
      </c>
      <c r="KL179" s="3">
        <f t="shared" si="372"/>
        <v>66628.994285714289</v>
      </c>
      <c r="KM179" s="3">
        <f t="shared" si="372"/>
        <v>58293.295714285712</v>
      </c>
      <c r="KN179" s="3">
        <f t="shared" si="372"/>
        <v>50614.92571428571</v>
      </c>
      <c r="KO179" s="3">
        <f t="shared" si="372"/>
        <v>40661.342857142859</v>
      </c>
      <c r="KP179" s="3">
        <f t="shared" si="372"/>
        <v>33261.631428571432</v>
      </c>
      <c r="KQ179" s="3">
        <f t="shared" si="372"/>
        <v>24623.101428571426</v>
      </c>
      <c r="KR179" s="3">
        <f t="shared" si="372"/>
        <v>18604.262857142858</v>
      </c>
      <c r="KS179" s="3">
        <f t="shared" si="372"/>
        <v>11715.339105714285</v>
      </c>
      <c r="KT179" s="3">
        <f t="shared" si="372"/>
        <v>7982.470418571429</v>
      </c>
      <c r="KU179" s="3">
        <f t="shared" si="372"/>
        <v>4370.9494942857145</v>
      </c>
      <c r="KV179" s="3">
        <f t="shared" si="373"/>
        <v>2584.7849928571427</v>
      </c>
      <c r="KW179" s="3">
        <f t="shared" si="373"/>
        <v>987.01488100000006</v>
      </c>
      <c r="KX179" s="3">
        <f t="shared" si="373"/>
        <v>475.48665614285716</v>
      </c>
      <c r="KY179" s="3">
        <f t="shared" si="373"/>
        <v>134.76411960000001</v>
      </c>
      <c r="KZ179" s="3">
        <f t="shared" si="373"/>
        <v>42.285714285714285</v>
      </c>
      <c r="LA179" s="3">
        <f t="shared" si="373"/>
        <v>0.67999999999999994</v>
      </c>
      <c r="LB179" s="3">
        <f t="shared" si="373"/>
        <v>0.49350649285714282</v>
      </c>
    </row>
    <row r="180" spans="1:314">
      <c r="A180" s="7">
        <v>40</v>
      </c>
      <c r="B180" s="7">
        <v>322044.68</v>
      </c>
      <c r="C180" s="15">
        <v>106000000000</v>
      </c>
      <c r="D180" s="11">
        <f t="shared" si="374"/>
        <v>2287224083.6976013</v>
      </c>
      <c r="E180" s="11">
        <f t="shared" si="375"/>
        <v>0.80511169999999999</v>
      </c>
      <c r="F180" s="11">
        <f t="shared" si="376"/>
        <v>309227.59832796961</v>
      </c>
      <c r="G180" s="11">
        <f t="shared" si="377"/>
        <v>334861.76167203038</v>
      </c>
      <c r="H180" s="11">
        <f t="shared" si="378"/>
        <v>0.77306899581992405</v>
      </c>
      <c r="I180" s="11">
        <f t="shared" si="379"/>
        <v>0.83715440418007592</v>
      </c>
      <c r="J180" s="1"/>
      <c r="K180" s="7">
        <v>10000</v>
      </c>
      <c r="L180" s="7">
        <v>100000000</v>
      </c>
      <c r="M180" s="1"/>
      <c r="N180" s="7">
        <v>1072830.0900000001</v>
      </c>
      <c r="O180" s="7">
        <v>9074517.7300000004</v>
      </c>
      <c r="P180" s="7">
        <v>7473.51</v>
      </c>
      <c r="Q180" s="7">
        <v>57140198.75</v>
      </c>
      <c r="R180" s="11">
        <f t="shared" si="362"/>
        <v>1286847.0298999995</v>
      </c>
      <c r="S180" s="11">
        <f t="shared" si="380"/>
        <v>7169.4927289847874</v>
      </c>
      <c r="T180" s="11">
        <f t="shared" si="381"/>
        <v>7777.527271015213</v>
      </c>
      <c r="U180" s="1"/>
      <c r="V180" s="1"/>
      <c r="W180" s="5">
        <v>1326.49</v>
      </c>
      <c r="X180" s="5">
        <f t="shared" si="363"/>
        <v>0.13264899999999999</v>
      </c>
      <c r="Y180" s="5">
        <f t="shared" si="364"/>
        <v>0.47260300000000005</v>
      </c>
      <c r="Z180" s="5">
        <v>294140.25</v>
      </c>
      <c r="AA180" s="5">
        <v>88535108556</v>
      </c>
      <c r="AB180" s="1"/>
      <c r="AC180" s="5">
        <v>189041.2</v>
      </c>
      <c r="AD180" s="1"/>
      <c r="AE180" s="1"/>
      <c r="AF180" s="5">
        <v>23.776135419999999</v>
      </c>
      <c r="AG180" s="12">
        <v>7.8240740740740744E-4</v>
      </c>
      <c r="AH180" s="5">
        <v>1</v>
      </c>
      <c r="AI180" s="5">
        <v>1</v>
      </c>
      <c r="AJ180" s="5">
        <v>1.1599999999999999</v>
      </c>
      <c r="AK180" s="5">
        <v>1.48</v>
      </c>
      <c r="AL180" s="5">
        <v>1.72</v>
      </c>
      <c r="AM180" s="5">
        <v>4.12</v>
      </c>
      <c r="AN180" s="5">
        <v>2.02</v>
      </c>
      <c r="AO180" s="5">
        <v>5.78</v>
      </c>
      <c r="AP180" s="5">
        <v>2.36</v>
      </c>
      <c r="AQ180" s="5">
        <v>8.08</v>
      </c>
      <c r="AR180" s="5">
        <v>2.74</v>
      </c>
      <c r="AS180" s="5">
        <v>10.88</v>
      </c>
      <c r="AT180" s="5">
        <v>3.14</v>
      </c>
      <c r="AU180" s="5">
        <v>14.12</v>
      </c>
      <c r="AV180" s="5">
        <v>3.7</v>
      </c>
      <c r="AW180" s="5">
        <v>19.64</v>
      </c>
      <c r="AX180" s="5">
        <v>4.7</v>
      </c>
      <c r="AY180" s="5">
        <v>31.04</v>
      </c>
      <c r="AZ180" s="5">
        <v>5.41</v>
      </c>
      <c r="BA180" s="5">
        <v>40.93</v>
      </c>
      <c r="BB180" s="5">
        <v>7.03</v>
      </c>
      <c r="BC180" s="5">
        <v>74.55</v>
      </c>
      <c r="BD180" s="5">
        <v>8.91</v>
      </c>
      <c r="BE180" s="5">
        <v>117.05</v>
      </c>
      <c r="BF180" s="5">
        <v>12.66</v>
      </c>
      <c r="BG180" s="5">
        <v>226.52</v>
      </c>
      <c r="BH180" s="5">
        <v>16.53</v>
      </c>
      <c r="BI180" s="5">
        <v>385.93</v>
      </c>
      <c r="BJ180" s="5">
        <v>21.17</v>
      </c>
      <c r="BK180" s="5">
        <v>656.05</v>
      </c>
      <c r="BL180" s="5">
        <v>28.66</v>
      </c>
      <c r="BM180" s="7">
        <v>1229.96</v>
      </c>
      <c r="BN180" s="7">
        <v>44.75</v>
      </c>
      <c r="BO180" s="7">
        <v>3068.17</v>
      </c>
      <c r="BP180" s="7">
        <v>57.494949490000003</v>
      </c>
      <c r="BQ180" s="7">
        <v>4807.1111110000002</v>
      </c>
      <c r="BR180" s="7">
        <v>99.010309280000001</v>
      </c>
      <c r="BS180" s="7">
        <v>14489.81443</v>
      </c>
      <c r="BT180" s="7">
        <v>129.06382980000001</v>
      </c>
      <c r="BU180" s="7">
        <v>22338.25532</v>
      </c>
      <c r="BV180" s="7">
        <v>196.38202250000001</v>
      </c>
      <c r="BW180" s="7">
        <v>50442.696629999999</v>
      </c>
      <c r="BX180" s="7">
        <v>264.27777780000002</v>
      </c>
      <c r="BY180" s="7">
        <v>88698.444440000007</v>
      </c>
      <c r="BZ180" s="7">
        <v>754.88461540000003</v>
      </c>
      <c r="CA180" s="7">
        <v>797602.88459999999</v>
      </c>
      <c r="CB180" s="7">
        <v>1145.9285709999999</v>
      </c>
      <c r="CC180" s="7">
        <v>2873601.071</v>
      </c>
      <c r="CD180" s="1"/>
      <c r="CE180" s="1"/>
      <c r="CF180" s="1"/>
      <c r="CG180" s="1"/>
      <c r="CH180" s="7">
        <v>1.96</v>
      </c>
      <c r="CI180" s="7">
        <v>5.28</v>
      </c>
      <c r="CJ180" s="7">
        <v>20.78</v>
      </c>
      <c r="CK180" s="7">
        <v>783.32</v>
      </c>
      <c r="CL180" s="7">
        <v>45.73</v>
      </c>
      <c r="CM180" s="7">
        <v>3895.61</v>
      </c>
      <c r="CN180" s="7">
        <v>57.31</v>
      </c>
      <c r="CO180" s="7">
        <v>5963.47</v>
      </c>
      <c r="CP180" s="7">
        <v>71.73</v>
      </c>
      <c r="CQ180" s="7">
        <v>9326.11</v>
      </c>
      <c r="CR180" s="7">
        <v>88.48</v>
      </c>
      <c r="CS180" s="7">
        <v>13319</v>
      </c>
      <c r="CT180" s="7">
        <v>104.44</v>
      </c>
      <c r="CU180" s="7">
        <v>17771.919999999998</v>
      </c>
      <c r="CV180" s="7">
        <v>128.44999999999999</v>
      </c>
      <c r="CW180" s="7">
        <v>26080.33</v>
      </c>
      <c r="CX180" s="7">
        <v>168.65</v>
      </c>
      <c r="CY180" s="7">
        <v>42614.93</v>
      </c>
      <c r="CZ180" s="7">
        <v>197.25</v>
      </c>
      <c r="DA180" s="7">
        <v>57736.97</v>
      </c>
      <c r="DB180" s="7">
        <v>262.94</v>
      </c>
      <c r="DC180" s="7">
        <v>109353.86</v>
      </c>
      <c r="DD180" s="7">
        <v>337.2</v>
      </c>
      <c r="DE180" s="7">
        <v>173658.64</v>
      </c>
      <c r="DF180" s="7">
        <v>486.45</v>
      </c>
      <c r="DG180" s="7">
        <v>341604.85</v>
      </c>
      <c r="DH180" s="7">
        <v>640.73</v>
      </c>
      <c r="DI180" s="7">
        <v>589287.37</v>
      </c>
      <c r="DJ180" s="7">
        <v>826.43</v>
      </c>
      <c r="DK180" s="7">
        <v>1014019.69</v>
      </c>
      <c r="DL180" s="7">
        <v>1127.42</v>
      </c>
      <c r="DM180" s="7">
        <v>1921585.8</v>
      </c>
      <c r="DN180" s="7">
        <v>1771.22</v>
      </c>
      <c r="DO180" s="7">
        <v>4842486.3600000003</v>
      </c>
      <c r="DP180" s="7">
        <v>2279.757576</v>
      </c>
      <c r="DQ180" s="7">
        <v>7595051.5149999997</v>
      </c>
      <c r="DR180" s="7">
        <v>3940.2268039999999</v>
      </c>
      <c r="DS180" s="7">
        <v>23017244.620000001</v>
      </c>
      <c r="DT180" s="7">
        <v>5143.8297869999997</v>
      </c>
      <c r="DU180" s="7">
        <v>35539790.549999997</v>
      </c>
      <c r="DV180" s="7">
        <v>7837.3707869999998</v>
      </c>
      <c r="DW180" s="7">
        <v>80434960.219999999</v>
      </c>
      <c r="DX180" s="7">
        <v>10553.180560000001</v>
      </c>
      <c r="DY180" s="7">
        <v>141557022</v>
      </c>
      <c r="DZ180" s="7">
        <v>30173.230769999998</v>
      </c>
      <c r="EA180" s="7">
        <v>1274774225</v>
      </c>
      <c r="EB180" s="7">
        <v>45817.285709999996</v>
      </c>
      <c r="EC180" s="7">
        <v>4595086988</v>
      </c>
      <c r="ED180" s="11">
        <f t="shared" si="382"/>
        <v>2495863318.1682301</v>
      </c>
      <c r="EE180" s="11">
        <f t="shared" si="383"/>
        <v>10033.920963223856</v>
      </c>
      <c r="EF180" s="11">
        <f t="shared" si="384"/>
        <v>81600.650456776144</v>
      </c>
      <c r="EG180" s="1"/>
      <c r="EH180" s="7">
        <v>71.625280000000004</v>
      </c>
      <c r="EI180" s="7">
        <v>92.956689999999995</v>
      </c>
      <c r="EJ180" s="7">
        <v>97.232669999999999</v>
      </c>
      <c r="EK180" s="7">
        <v>98.141270000000006</v>
      </c>
      <c r="EL180" s="7">
        <v>99.285330000000002</v>
      </c>
      <c r="EM180" s="7">
        <v>100.45986000000001</v>
      </c>
      <c r="EN180" s="7">
        <v>101.09605000000001</v>
      </c>
      <c r="EO180" s="7">
        <v>102.07653000000001</v>
      </c>
      <c r="EP180" s="7">
        <v>103.01217</v>
      </c>
      <c r="EQ180" s="7">
        <v>103.86103</v>
      </c>
      <c r="ER180" s="7">
        <v>105.10715999999999</v>
      </c>
      <c r="ES180" s="7">
        <v>105.86366</v>
      </c>
      <c r="ET180" s="7">
        <v>107.6247</v>
      </c>
      <c r="EU180" s="7">
        <v>108.54250999999999</v>
      </c>
      <c r="EV180" s="7">
        <v>109.82796</v>
      </c>
      <c r="EW180" s="7">
        <v>110.58145</v>
      </c>
      <c r="EX180" s="7">
        <v>111.63194</v>
      </c>
      <c r="EY180" s="7">
        <v>112.574596</v>
      </c>
      <c r="EZ180" s="7">
        <v>113.86695880000001</v>
      </c>
      <c r="FA180" s="7">
        <v>114.9364681</v>
      </c>
      <c r="FB180" s="7">
        <v>116.0150225</v>
      </c>
      <c r="FC180" s="7">
        <v>116.9170139</v>
      </c>
      <c r="FD180" s="7">
        <v>117.8288077</v>
      </c>
      <c r="FE180" s="7">
        <v>117.834</v>
      </c>
      <c r="FF180" s="1"/>
      <c r="FG180" s="7">
        <v>100</v>
      </c>
      <c r="FH180" s="7">
        <v>100</v>
      </c>
      <c r="FI180" s="7">
        <v>100</v>
      </c>
      <c r="FJ180" s="7">
        <v>100</v>
      </c>
      <c r="FK180" s="7">
        <v>100</v>
      </c>
      <c r="FL180" s="7">
        <v>100</v>
      </c>
      <c r="FM180" s="7">
        <v>100</v>
      </c>
      <c r="FN180" s="7">
        <v>100</v>
      </c>
      <c r="FO180" s="7">
        <v>100</v>
      </c>
      <c r="FP180" s="7">
        <v>100</v>
      </c>
      <c r="FQ180" s="7">
        <v>100</v>
      </c>
      <c r="FR180" s="7">
        <v>100</v>
      </c>
      <c r="FS180" s="7">
        <v>100</v>
      </c>
      <c r="FT180" s="7">
        <v>100</v>
      </c>
      <c r="FU180" s="7">
        <v>100</v>
      </c>
      <c r="FV180" s="7">
        <v>100</v>
      </c>
      <c r="FW180" s="7">
        <v>100</v>
      </c>
      <c r="FX180" s="7">
        <v>99</v>
      </c>
      <c r="FY180" s="7">
        <v>97</v>
      </c>
      <c r="FZ180" s="7">
        <v>94</v>
      </c>
      <c r="GA180" s="7">
        <v>89</v>
      </c>
      <c r="GB180" s="7">
        <v>72</v>
      </c>
      <c r="GC180" s="7">
        <v>26</v>
      </c>
      <c r="GD180" s="7">
        <v>14</v>
      </c>
      <c r="GE180" s="1"/>
      <c r="GF180" s="7">
        <v>1036391.87</v>
      </c>
      <c r="GG180" s="7">
        <v>1009488.85</v>
      </c>
      <c r="GH180" s="7">
        <v>947274.04</v>
      </c>
      <c r="GI180" s="7">
        <v>920711.49</v>
      </c>
      <c r="GJ180" s="7">
        <v>883718.28</v>
      </c>
      <c r="GK180" s="7">
        <v>839432.91</v>
      </c>
      <c r="GL180" s="7">
        <v>776005.99</v>
      </c>
      <c r="GM180" s="7">
        <v>712766.12</v>
      </c>
      <c r="GN180" s="7">
        <v>628723.56000000006</v>
      </c>
      <c r="GO180" s="7">
        <v>549221.57999999996</v>
      </c>
      <c r="GP180" s="7">
        <v>444410.58</v>
      </c>
      <c r="GQ180" s="7">
        <v>365256.86</v>
      </c>
      <c r="GR180" s="7">
        <v>271987.33</v>
      </c>
      <c r="GS180" s="7">
        <v>206076.33</v>
      </c>
      <c r="GT180" s="7">
        <v>128753.32</v>
      </c>
      <c r="GU180" s="7">
        <v>87719.61</v>
      </c>
      <c r="GV180" s="7">
        <v>48078.52</v>
      </c>
      <c r="GW180" s="7">
        <v>28661.242419999999</v>
      </c>
      <c r="GX180" s="7">
        <v>10742.804120000001</v>
      </c>
      <c r="GY180" s="7">
        <v>5032.4787230000002</v>
      </c>
      <c r="GZ180" s="7">
        <v>1410.4606739999999</v>
      </c>
      <c r="HA180" s="7">
        <v>478.375</v>
      </c>
      <c r="HB180" s="7">
        <v>7.1923076899999998</v>
      </c>
      <c r="HC180" s="7">
        <v>4</v>
      </c>
      <c r="HD180" s="1"/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1"/>
      <c r="HS180" s="4" t="s">
        <v>79</v>
      </c>
      <c r="HT180" s="7">
        <v>111.23191660000001</v>
      </c>
      <c r="HU180" s="7">
        <v>13299.86002</v>
      </c>
      <c r="HV180" s="1"/>
      <c r="HW180" s="7">
        <v>3.9822747600000001</v>
      </c>
      <c r="HX180" s="7">
        <v>54.408281819999999</v>
      </c>
      <c r="HY180" s="7">
        <v>4.1429345900000003</v>
      </c>
      <c r="HZ180" s="7">
        <v>83.883169080000002</v>
      </c>
      <c r="IA180" s="7">
        <v>4.3464802300000001</v>
      </c>
      <c r="IB180" s="7">
        <v>169.8876477</v>
      </c>
      <c r="IC180" s="7">
        <v>4.8155855399999998</v>
      </c>
      <c r="ID180" s="7">
        <v>356.72879929999999</v>
      </c>
      <c r="IE180" s="7">
        <v>5.8662794099999997</v>
      </c>
      <c r="IF180" s="7">
        <v>685.95156120000001</v>
      </c>
      <c r="IG180" s="7">
        <v>8.4173979499999998</v>
      </c>
      <c r="IH180" s="7">
        <v>1171.5350149999999</v>
      </c>
      <c r="II180" s="7">
        <v>13.214399780000001</v>
      </c>
      <c r="IJ180" s="7">
        <v>1760.003778</v>
      </c>
      <c r="IK180" s="7">
        <v>18.904935210000001</v>
      </c>
      <c r="IL180" s="7">
        <v>2200.3739390000001</v>
      </c>
      <c r="IM180" s="7">
        <v>22.65858411</v>
      </c>
      <c r="IN180" s="7">
        <v>2422.5737749999998</v>
      </c>
      <c r="IO180" s="7">
        <v>0</v>
      </c>
      <c r="IP180" s="7">
        <v>0</v>
      </c>
      <c r="IS180" s="3">
        <f t="shared" si="385"/>
        <v>9.4663813450413213E-3</v>
      </c>
      <c r="IT180">
        <f t="shared" si="386"/>
        <v>4840000</v>
      </c>
      <c r="IV180" s="3">
        <f t="shared" si="392"/>
        <v>2.0731241659553423E-3</v>
      </c>
      <c r="IW180" s="3">
        <f t="shared" si="393"/>
        <v>1.6859638524127304E-2</v>
      </c>
      <c r="IY180" s="3">
        <f t="shared" si="367"/>
        <v>1</v>
      </c>
      <c r="IZ180" s="3">
        <f t="shared" si="367"/>
        <v>1</v>
      </c>
      <c r="JA180" s="3">
        <f t="shared" si="367"/>
        <v>1</v>
      </c>
      <c r="JB180" s="3">
        <f t="shared" si="367"/>
        <v>1</v>
      </c>
      <c r="JC180" s="3">
        <f t="shared" si="367"/>
        <v>1</v>
      </c>
      <c r="JD180" s="3">
        <f t="shared" si="367"/>
        <v>1</v>
      </c>
      <c r="JE180" s="3">
        <f t="shared" si="367"/>
        <v>1</v>
      </c>
      <c r="JF180" s="3">
        <f t="shared" si="367"/>
        <v>1</v>
      </c>
      <c r="JG180" s="3">
        <f t="shared" si="368"/>
        <v>1</v>
      </c>
      <c r="JH180" s="3">
        <f t="shared" si="368"/>
        <v>1</v>
      </c>
      <c r="JI180" s="3">
        <f t="shared" si="368"/>
        <v>1</v>
      </c>
      <c r="JJ180" s="3">
        <f t="shared" si="368"/>
        <v>1</v>
      </c>
      <c r="JK180" s="3">
        <f t="shared" si="368"/>
        <v>1</v>
      </c>
      <c r="JL180" s="3">
        <f t="shared" si="368"/>
        <v>1</v>
      </c>
      <c r="JM180" s="3">
        <f t="shared" si="368"/>
        <v>1</v>
      </c>
      <c r="JN180" s="3">
        <f t="shared" si="368"/>
        <v>1</v>
      </c>
      <c r="JO180" s="3">
        <f t="shared" si="368"/>
        <v>1</v>
      </c>
      <c r="JP180" s="3">
        <f t="shared" si="368"/>
        <v>0.99</v>
      </c>
      <c r="JQ180" s="3">
        <f t="shared" si="368"/>
        <v>0.97</v>
      </c>
      <c r="JR180" s="3">
        <f t="shared" si="368"/>
        <v>0.94</v>
      </c>
      <c r="JS180" s="3">
        <f t="shared" si="368"/>
        <v>0.89</v>
      </c>
      <c r="JT180" s="3">
        <f t="shared" si="368"/>
        <v>0.72</v>
      </c>
      <c r="JU180" s="3">
        <f t="shared" si="368"/>
        <v>0.26</v>
      </c>
      <c r="JV180" s="3">
        <f t="shared" si="368"/>
        <v>0.14000000000000001</v>
      </c>
      <c r="JW180" s="14">
        <f t="shared" si="387"/>
        <v>2.9848259239709134</v>
      </c>
      <c r="JX180" s="1">
        <f t="shared" si="369"/>
        <v>111.23191660000001</v>
      </c>
      <c r="JY180" s="1">
        <f t="shared" si="370"/>
        <v>927.32074949064372</v>
      </c>
      <c r="JZ180" s="11">
        <f t="shared" si="388"/>
        <v>103.07079624116348</v>
      </c>
      <c r="KA180" s="11">
        <f t="shared" si="389"/>
        <v>119.39303695883653</v>
      </c>
      <c r="KB180" s="3">
        <f t="shared" si="390"/>
        <v>2.576769906029087</v>
      </c>
      <c r="KC180" s="3">
        <f t="shared" si="371"/>
        <v>2.780797915</v>
      </c>
      <c r="KD180" s="3">
        <v>8</v>
      </c>
      <c r="KE180" s="3">
        <f t="shared" si="391"/>
        <v>129548.98375</v>
      </c>
      <c r="KF180" s="3">
        <f t="shared" si="372"/>
        <v>126186.10625</v>
      </c>
      <c r="KG180" s="3">
        <f t="shared" si="372"/>
        <v>118409.255</v>
      </c>
      <c r="KH180" s="3">
        <f t="shared" si="372"/>
        <v>115088.93625</v>
      </c>
      <c r="KI180" s="3">
        <f t="shared" si="372"/>
        <v>110464.785</v>
      </c>
      <c r="KJ180" s="3">
        <f t="shared" si="372"/>
        <v>104929.11375</v>
      </c>
      <c r="KK180" s="3">
        <f t="shared" si="372"/>
        <v>97000.748749999999</v>
      </c>
      <c r="KL180" s="3">
        <f t="shared" si="372"/>
        <v>89095.764999999999</v>
      </c>
      <c r="KM180" s="3">
        <f t="shared" si="372"/>
        <v>78590.445000000007</v>
      </c>
      <c r="KN180" s="3">
        <f t="shared" si="372"/>
        <v>68652.697499999995</v>
      </c>
      <c r="KO180" s="3">
        <f t="shared" si="372"/>
        <v>55551.322500000002</v>
      </c>
      <c r="KP180" s="3">
        <f t="shared" si="372"/>
        <v>45657.107499999998</v>
      </c>
      <c r="KQ180" s="3">
        <f t="shared" si="372"/>
        <v>33998.416250000002</v>
      </c>
      <c r="KR180" s="3">
        <f t="shared" si="372"/>
        <v>25759.541249999998</v>
      </c>
      <c r="KS180" s="3">
        <f t="shared" si="372"/>
        <v>16094.165000000001</v>
      </c>
      <c r="KT180" s="3">
        <f t="shared" si="372"/>
        <v>10964.95125</v>
      </c>
      <c r="KU180" s="3">
        <f t="shared" si="372"/>
        <v>6009.8149999999996</v>
      </c>
      <c r="KV180" s="3">
        <f t="shared" si="373"/>
        <v>3582.6553024999998</v>
      </c>
      <c r="KW180" s="3">
        <f t="shared" si="373"/>
        <v>1342.8505150000001</v>
      </c>
      <c r="KX180" s="3">
        <f t="shared" si="373"/>
        <v>629.05984037500002</v>
      </c>
      <c r="KY180" s="3">
        <f t="shared" si="373"/>
        <v>176.30758424999999</v>
      </c>
      <c r="KZ180" s="3">
        <f t="shared" si="373"/>
        <v>59.796875</v>
      </c>
      <c r="LA180" s="3">
        <f t="shared" si="373"/>
        <v>0.89903846124999998</v>
      </c>
      <c r="LB180" s="3">
        <f t="shared" si="373"/>
        <v>0.5</v>
      </c>
    </row>
    <row r="181" spans="1:314">
      <c r="A181" s="7">
        <v>45</v>
      </c>
      <c r="B181" s="7">
        <v>401020.45</v>
      </c>
      <c r="C181" s="15">
        <v>163000000000</v>
      </c>
      <c r="D181" s="11">
        <f t="shared" si="374"/>
        <v>2182598681.7974854</v>
      </c>
      <c r="E181" s="11">
        <f t="shared" si="375"/>
        <v>0.89115655555555562</v>
      </c>
      <c r="F181" s="11">
        <f t="shared" si="376"/>
        <v>388499.94810425228</v>
      </c>
      <c r="G181" s="11">
        <f t="shared" si="377"/>
        <v>413540.95189574774</v>
      </c>
      <c r="H181" s="11">
        <f t="shared" si="378"/>
        <v>0.86333321800944951</v>
      </c>
      <c r="I181" s="11">
        <f t="shared" si="379"/>
        <v>0.91897989310166162</v>
      </c>
      <c r="J181" s="1"/>
      <c r="K181" s="7">
        <v>10000</v>
      </c>
      <c r="L181" s="7">
        <v>100000000</v>
      </c>
      <c r="M181" s="1"/>
      <c r="N181" s="7">
        <v>826979.43</v>
      </c>
      <c r="O181" s="7">
        <v>6309582.5099999998</v>
      </c>
      <c r="P181" s="7">
        <v>6872.24</v>
      </c>
      <c r="Q181" s="7">
        <v>57734025.219999999</v>
      </c>
      <c r="R181" s="11">
        <f t="shared" si="362"/>
        <v>10506342.602400005</v>
      </c>
      <c r="S181" s="11">
        <f t="shared" si="380"/>
        <v>6003.5584984847565</v>
      </c>
      <c r="T181" s="11">
        <f t="shared" si="381"/>
        <v>7740.9215015152431</v>
      </c>
      <c r="U181" s="1"/>
      <c r="V181" s="1"/>
      <c r="W181" s="5">
        <v>561.16999999999996</v>
      </c>
      <c r="X181" s="5">
        <f t="shared" si="363"/>
        <v>5.6116999999999993E-2</v>
      </c>
      <c r="Y181" s="5">
        <f t="shared" si="364"/>
        <v>0.40585842222222224</v>
      </c>
      <c r="Z181" s="5">
        <v>303288.63</v>
      </c>
      <c r="AA181" s="16">
        <v>112000000000</v>
      </c>
      <c r="AB181" s="1"/>
      <c r="AC181" s="5">
        <v>182636.29</v>
      </c>
      <c r="AD181" s="1"/>
      <c r="AE181" s="1"/>
      <c r="AF181" s="5">
        <v>20.226052979999999</v>
      </c>
      <c r="AG181" s="12">
        <v>9.8263888888888901E-4</v>
      </c>
      <c r="AH181" s="5">
        <v>1</v>
      </c>
      <c r="AI181" s="5">
        <v>1</v>
      </c>
      <c r="AJ181" s="5">
        <v>1.17</v>
      </c>
      <c r="AK181" s="5">
        <v>1.53</v>
      </c>
      <c r="AL181" s="5">
        <v>1.73</v>
      </c>
      <c r="AM181" s="5">
        <v>3.93</v>
      </c>
      <c r="AN181" s="5">
        <v>1.89</v>
      </c>
      <c r="AO181" s="5">
        <v>4.8499999999999996</v>
      </c>
      <c r="AP181" s="5">
        <v>2.11</v>
      </c>
      <c r="AQ181" s="5">
        <v>6.39</v>
      </c>
      <c r="AR181" s="5">
        <v>2.35</v>
      </c>
      <c r="AS181" s="5">
        <v>7.97</v>
      </c>
      <c r="AT181" s="5">
        <v>2.73</v>
      </c>
      <c r="AU181" s="5">
        <v>10.35</v>
      </c>
      <c r="AV181" s="5">
        <v>3.36</v>
      </c>
      <c r="AW181" s="5">
        <v>16.18</v>
      </c>
      <c r="AX181" s="5">
        <v>3.89</v>
      </c>
      <c r="AY181" s="5">
        <v>21.23</v>
      </c>
      <c r="AZ181" s="5">
        <v>4.8899999999999997</v>
      </c>
      <c r="BA181" s="5">
        <v>34.61</v>
      </c>
      <c r="BB181" s="5">
        <v>6.08</v>
      </c>
      <c r="BC181" s="5">
        <v>55.42</v>
      </c>
      <c r="BD181" s="5">
        <v>7.96</v>
      </c>
      <c r="BE181" s="5">
        <v>96.84</v>
      </c>
      <c r="BF181" s="5">
        <v>10.48</v>
      </c>
      <c r="BG181" s="5">
        <v>175.74</v>
      </c>
      <c r="BH181" s="5">
        <v>12.48</v>
      </c>
      <c r="BI181" s="5">
        <v>232.38</v>
      </c>
      <c r="BJ181" s="5">
        <v>17.57</v>
      </c>
      <c r="BK181" s="5">
        <v>442.09</v>
      </c>
      <c r="BL181" s="5">
        <v>22.74</v>
      </c>
      <c r="BM181" s="7">
        <v>784.86</v>
      </c>
      <c r="BN181" s="7">
        <v>32.1</v>
      </c>
      <c r="BO181" s="7">
        <v>1422.68</v>
      </c>
      <c r="BP181" s="7">
        <v>45.46</v>
      </c>
      <c r="BQ181" s="7">
        <v>3072.36</v>
      </c>
      <c r="BR181" s="7">
        <v>82.56</v>
      </c>
      <c r="BS181" s="7">
        <v>10984.34</v>
      </c>
      <c r="BT181" s="7">
        <v>106.0510204</v>
      </c>
      <c r="BU181" s="7">
        <v>15119.35714</v>
      </c>
      <c r="BV181" s="7">
        <v>166.04123709999999</v>
      </c>
      <c r="BW181" s="7">
        <v>36082.432990000001</v>
      </c>
      <c r="BX181" s="7">
        <v>255.89247309999999</v>
      </c>
      <c r="BY181" s="7">
        <v>92697.978489999994</v>
      </c>
      <c r="BZ181" s="7">
        <v>1264.176471</v>
      </c>
      <c r="CA181" s="7">
        <v>3193913.6469999999</v>
      </c>
      <c r="CB181" s="7">
        <v>1900.6470589999999</v>
      </c>
      <c r="CC181" s="7">
        <v>7963420.4119999995</v>
      </c>
      <c r="CD181" s="1"/>
      <c r="CE181" s="1"/>
      <c r="CF181" s="1"/>
      <c r="CG181" s="1"/>
      <c r="CH181" s="7">
        <v>2.02</v>
      </c>
      <c r="CI181" s="7">
        <v>5.74</v>
      </c>
      <c r="CJ181" s="7">
        <v>23.07</v>
      </c>
      <c r="CK181" s="7">
        <v>931.25</v>
      </c>
      <c r="CL181" s="7">
        <v>50.52</v>
      </c>
      <c r="CM181" s="7">
        <v>4557.3</v>
      </c>
      <c r="CN181" s="7">
        <v>57.53</v>
      </c>
      <c r="CO181" s="7">
        <v>5860.73</v>
      </c>
      <c r="CP181" s="7">
        <v>69.2</v>
      </c>
      <c r="CQ181" s="7">
        <v>8769.98</v>
      </c>
      <c r="CR181" s="7">
        <v>80.84</v>
      </c>
      <c r="CS181" s="7">
        <v>11641.22</v>
      </c>
      <c r="CT181" s="7">
        <v>98.94</v>
      </c>
      <c r="CU181" s="7">
        <v>15820.88</v>
      </c>
      <c r="CV181" s="7">
        <v>127.8</v>
      </c>
      <c r="CW181" s="7">
        <v>26693.68</v>
      </c>
      <c r="CX181" s="7">
        <v>151.47</v>
      </c>
      <c r="CY181" s="7">
        <v>35954.19</v>
      </c>
      <c r="CZ181" s="7">
        <v>197.74</v>
      </c>
      <c r="DA181" s="7">
        <v>61734.74</v>
      </c>
      <c r="DB181" s="7">
        <v>251.61</v>
      </c>
      <c r="DC181" s="7">
        <v>101024.25</v>
      </c>
      <c r="DD181" s="7">
        <v>336.38</v>
      </c>
      <c r="DE181" s="7">
        <v>181114.6</v>
      </c>
      <c r="DF181" s="7">
        <v>449.4</v>
      </c>
      <c r="DG181" s="7">
        <v>335386.14</v>
      </c>
      <c r="DH181" s="7">
        <v>539.07000000000005</v>
      </c>
      <c r="DI181" s="7">
        <v>445108.01</v>
      </c>
      <c r="DJ181" s="7">
        <v>765.57</v>
      </c>
      <c r="DK181" s="7">
        <v>853235.53</v>
      </c>
      <c r="DL181" s="7">
        <v>998.61</v>
      </c>
      <c r="DM181" s="7">
        <v>1539950.49</v>
      </c>
      <c r="DN181" s="7">
        <v>1423.27</v>
      </c>
      <c r="DO181" s="7">
        <v>2818265.77</v>
      </c>
      <c r="DP181" s="7">
        <v>2022.22</v>
      </c>
      <c r="DQ181" s="7">
        <v>6127207.9800000004</v>
      </c>
      <c r="DR181" s="7">
        <v>3694.32</v>
      </c>
      <c r="DS181" s="7">
        <v>22082489.48</v>
      </c>
      <c r="DT181" s="7">
        <v>4749.7551020000001</v>
      </c>
      <c r="DU181" s="7">
        <v>30409762.289999999</v>
      </c>
      <c r="DV181" s="7">
        <v>7450.3814430000002</v>
      </c>
      <c r="DW181" s="7">
        <v>72760448.379999995</v>
      </c>
      <c r="DX181" s="7">
        <v>11493.32258</v>
      </c>
      <c r="DY181" s="7">
        <v>187180825.59999999</v>
      </c>
      <c r="DZ181" s="7">
        <v>56869.235289999997</v>
      </c>
      <c r="EA181" s="7">
        <v>6465792038</v>
      </c>
      <c r="EB181" s="7">
        <v>85484</v>
      </c>
      <c r="EC181" s="7">
        <v>16107476020</v>
      </c>
      <c r="ED181" s="11">
        <f t="shared" si="382"/>
        <v>8799961764</v>
      </c>
      <c r="EE181" s="11">
        <f t="shared" si="383"/>
        <v>24509.152064076152</v>
      </c>
      <c r="EF181" s="11">
        <f t="shared" si="384"/>
        <v>146458.84793592384</v>
      </c>
      <c r="EG181" s="1"/>
      <c r="EH181" s="7">
        <v>69.600560000000002</v>
      </c>
      <c r="EI181" s="7">
        <v>92.915419999999997</v>
      </c>
      <c r="EJ181" s="7">
        <v>97.423879999999997</v>
      </c>
      <c r="EK181" s="7">
        <v>98.18759</v>
      </c>
      <c r="EL181" s="7">
        <v>99.55641</v>
      </c>
      <c r="EM181" s="7">
        <v>100.30783</v>
      </c>
      <c r="EN181" s="7">
        <v>101.37170999999999</v>
      </c>
      <c r="EO181" s="7">
        <v>102.60319</v>
      </c>
      <c r="EP181" s="7">
        <v>103.42212000000001</v>
      </c>
      <c r="EQ181" s="7">
        <v>104.25478</v>
      </c>
      <c r="ER181" s="7">
        <v>105.54373</v>
      </c>
      <c r="ES181" s="7">
        <v>106.64400000000001</v>
      </c>
      <c r="ET181" s="7">
        <v>107.94573</v>
      </c>
      <c r="EU181" s="7">
        <v>108.6735</v>
      </c>
      <c r="EV181" s="7">
        <v>109.82156000000001</v>
      </c>
      <c r="EW181" s="7">
        <v>110.62305000000001</v>
      </c>
      <c r="EX181" s="7">
        <v>112.06222</v>
      </c>
      <c r="EY181" s="7">
        <v>112.68796</v>
      </c>
      <c r="EZ181" s="7">
        <v>114.11064</v>
      </c>
      <c r="FA181" s="7">
        <v>114.99555100000001</v>
      </c>
      <c r="FB181" s="7">
        <v>116.12128869999999</v>
      </c>
      <c r="FC181" s="7">
        <v>116.93330109999999</v>
      </c>
      <c r="FD181" s="7">
        <v>117.8285588</v>
      </c>
      <c r="FE181" s="7">
        <v>117.834</v>
      </c>
      <c r="FF181" s="1"/>
      <c r="FG181" s="7">
        <v>100</v>
      </c>
      <c r="FH181" s="7">
        <v>100</v>
      </c>
      <c r="FI181" s="7">
        <v>100</v>
      </c>
      <c r="FJ181" s="7">
        <v>100</v>
      </c>
      <c r="FK181" s="7">
        <v>100</v>
      </c>
      <c r="FL181" s="7">
        <v>100</v>
      </c>
      <c r="FM181" s="7">
        <v>100</v>
      </c>
      <c r="FN181" s="7">
        <v>100</v>
      </c>
      <c r="FO181" s="7">
        <v>100</v>
      </c>
      <c r="FP181" s="7">
        <v>100</v>
      </c>
      <c r="FQ181" s="7">
        <v>100</v>
      </c>
      <c r="FR181" s="7">
        <v>100</v>
      </c>
      <c r="FS181" s="7">
        <v>100</v>
      </c>
      <c r="FT181" s="7">
        <v>100</v>
      </c>
      <c r="FU181" s="7">
        <v>100</v>
      </c>
      <c r="FV181" s="7">
        <v>100</v>
      </c>
      <c r="FW181" s="7">
        <v>100</v>
      </c>
      <c r="FX181" s="7">
        <v>100</v>
      </c>
      <c r="FY181" s="7">
        <v>100</v>
      </c>
      <c r="FZ181" s="7">
        <v>98</v>
      </c>
      <c r="GA181" s="7">
        <v>97</v>
      </c>
      <c r="GB181" s="7">
        <v>93</v>
      </c>
      <c r="GC181" s="7">
        <v>34</v>
      </c>
      <c r="GD181" s="7">
        <v>17</v>
      </c>
      <c r="GE181" s="1"/>
      <c r="GF181" s="7">
        <v>1437094.25</v>
      </c>
      <c r="GG181" s="7">
        <v>1403398.09</v>
      </c>
      <c r="GH181" s="7">
        <v>1330634.3999999999</v>
      </c>
      <c r="GI181" s="7">
        <v>1298165.6399999999</v>
      </c>
      <c r="GJ181" s="7">
        <v>1251723.6100000001</v>
      </c>
      <c r="GK181" s="7">
        <v>1195111.19</v>
      </c>
      <c r="GL181" s="7">
        <v>1112469.42</v>
      </c>
      <c r="GM181" s="7">
        <v>1027935.77</v>
      </c>
      <c r="GN181" s="7">
        <v>912921.1</v>
      </c>
      <c r="GO181" s="7">
        <v>803015.06</v>
      </c>
      <c r="GP181" s="7">
        <v>656442.65</v>
      </c>
      <c r="GQ181" s="7">
        <v>542784.15</v>
      </c>
      <c r="GR181" s="7">
        <v>406498.68</v>
      </c>
      <c r="GS181" s="7">
        <v>309689.98</v>
      </c>
      <c r="GT181" s="7">
        <v>195752.63</v>
      </c>
      <c r="GU181" s="7">
        <v>133771.07</v>
      </c>
      <c r="GV181" s="7">
        <v>73262.679999999993</v>
      </c>
      <c r="GW181" s="7">
        <v>43279.07</v>
      </c>
      <c r="GX181" s="7">
        <v>15979.42</v>
      </c>
      <c r="GY181" s="7">
        <v>7384.7346939999998</v>
      </c>
      <c r="GZ181" s="7">
        <v>1968.5051550000001</v>
      </c>
      <c r="HA181" s="7">
        <v>563.50537629999997</v>
      </c>
      <c r="HB181" s="7">
        <v>8</v>
      </c>
      <c r="HC181" s="7">
        <v>4.7058823500000004</v>
      </c>
      <c r="HD181" s="1"/>
      <c r="HE181" s="7">
        <v>0</v>
      </c>
      <c r="HF181" s="7">
        <v>0</v>
      </c>
      <c r="HG181" s="7">
        <v>0</v>
      </c>
      <c r="HH181" s="7">
        <v>0</v>
      </c>
      <c r="HI181" s="7">
        <v>0</v>
      </c>
      <c r="HJ181" s="7">
        <v>0</v>
      </c>
      <c r="HK181" s="7">
        <v>0</v>
      </c>
      <c r="HL181" s="7">
        <v>0</v>
      </c>
      <c r="HM181" s="7">
        <v>0</v>
      </c>
      <c r="HN181" s="7">
        <v>0</v>
      </c>
      <c r="HO181" s="7">
        <v>0</v>
      </c>
      <c r="HP181" s="7">
        <v>0</v>
      </c>
      <c r="HQ181" s="7">
        <v>0</v>
      </c>
      <c r="HR181" s="1"/>
      <c r="HS181" s="4" t="s">
        <v>80</v>
      </c>
      <c r="HT181" s="7">
        <v>99.535501240000002</v>
      </c>
      <c r="HU181" s="7">
        <v>10702.03125</v>
      </c>
      <c r="HV181" s="1"/>
      <c r="HW181" s="7">
        <v>4.46041197</v>
      </c>
      <c r="HX181" s="7">
        <v>74.303987840000005</v>
      </c>
      <c r="HY181" s="7">
        <v>4.6240712799999999</v>
      </c>
      <c r="HZ181" s="7">
        <v>105.26687579999999</v>
      </c>
      <c r="IA181" s="7">
        <v>4.7844554400000003</v>
      </c>
      <c r="IB181" s="7">
        <v>192.79073210000001</v>
      </c>
      <c r="IC181" s="7">
        <v>5.1266113000000004</v>
      </c>
      <c r="ID181" s="7">
        <v>383.09055569999998</v>
      </c>
      <c r="IE181" s="7">
        <v>5.7623958999999996</v>
      </c>
      <c r="IF181" s="7">
        <v>719.59394090000001</v>
      </c>
      <c r="IG181" s="7">
        <v>7.1073945700000003</v>
      </c>
      <c r="IH181" s="7">
        <v>1226.308446</v>
      </c>
      <c r="II181" s="7">
        <v>10.01155535</v>
      </c>
      <c r="IJ181" s="7">
        <v>1885.5121119999999</v>
      </c>
      <c r="IK181" s="7">
        <v>14.758678590000001</v>
      </c>
      <c r="IL181" s="7">
        <v>2476.4568410000002</v>
      </c>
      <c r="IM181" s="7">
        <v>18.833390999999999</v>
      </c>
      <c r="IN181" s="7">
        <v>2854.4417549999998</v>
      </c>
      <c r="IO181" s="7">
        <v>0</v>
      </c>
      <c r="IP181" s="7">
        <v>0</v>
      </c>
      <c r="IS181" s="3">
        <f t="shared" si="385"/>
        <v>1.766198347107438E-2</v>
      </c>
      <c r="IT181">
        <f t="shared" si="386"/>
        <v>4840000</v>
      </c>
      <c r="IV181" s="3">
        <f t="shared" si="392"/>
        <v>5.0638743934041637E-3</v>
      </c>
      <c r="IW181" s="3">
        <f t="shared" si="393"/>
        <v>3.0260092548744594E-2</v>
      </c>
      <c r="IY181" s="3">
        <f t="shared" si="367"/>
        <v>1</v>
      </c>
      <c r="IZ181" s="3">
        <f t="shared" si="367"/>
        <v>1</v>
      </c>
      <c r="JA181" s="3">
        <f t="shared" si="367"/>
        <v>1</v>
      </c>
      <c r="JB181" s="3">
        <f t="shared" si="367"/>
        <v>1</v>
      </c>
      <c r="JC181" s="3">
        <f t="shared" si="367"/>
        <v>1</v>
      </c>
      <c r="JD181" s="3">
        <f t="shared" si="367"/>
        <v>1</v>
      </c>
      <c r="JE181" s="3">
        <f t="shared" si="367"/>
        <v>1</v>
      </c>
      <c r="JF181" s="3">
        <f t="shared" si="367"/>
        <v>1</v>
      </c>
      <c r="JG181" s="3">
        <f t="shared" si="368"/>
        <v>1</v>
      </c>
      <c r="JH181" s="3">
        <f t="shared" si="368"/>
        <v>1</v>
      </c>
      <c r="JI181" s="3">
        <f t="shared" si="368"/>
        <v>1</v>
      </c>
      <c r="JJ181" s="3">
        <f t="shared" si="368"/>
        <v>1</v>
      </c>
      <c r="JK181" s="3">
        <f t="shared" si="368"/>
        <v>1</v>
      </c>
      <c r="JL181" s="3">
        <f t="shared" si="368"/>
        <v>1</v>
      </c>
      <c r="JM181" s="3">
        <f t="shared" si="368"/>
        <v>1</v>
      </c>
      <c r="JN181" s="3">
        <f t="shared" si="368"/>
        <v>1</v>
      </c>
      <c r="JO181" s="3">
        <f t="shared" si="368"/>
        <v>1</v>
      </c>
      <c r="JP181" s="3">
        <f t="shared" si="368"/>
        <v>1</v>
      </c>
      <c r="JQ181" s="3">
        <f t="shared" si="368"/>
        <v>1</v>
      </c>
      <c r="JR181" s="3">
        <f t="shared" si="368"/>
        <v>0.98</v>
      </c>
      <c r="JS181" s="3">
        <f t="shared" si="368"/>
        <v>0.97</v>
      </c>
      <c r="JT181" s="3">
        <f t="shared" si="368"/>
        <v>0.93</v>
      </c>
      <c r="JU181" s="3">
        <f t="shared" si="368"/>
        <v>0.34</v>
      </c>
      <c r="JV181" s="3">
        <f t="shared" si="368"/>
        <v>0.17</v>
      </c>
      <c r="JW181" s="14">
        <f t="shared" si="387"/>
        <v>2.3797912733750146</v>
      </c>
      <c r="JX181" s="1">
        <f t="shared" si="369"/>
        <v>99.535501240000002</v>
      </c>
      <c r="JY181" s="1">
        <f t="shared" si="370"/>
        <v>794.71524290195885</v>
      </c>
      <c r="JZ181" s="11">
        <f t="shared" si="388"/>
        <v>91.98039517812434</v>
      </c>
      <c r="KA181" s="11">
        <f t="shared" si="389"/>
        <v>107.09060730187566</v>
      </c>
      <c r="KB181" s="3">
        <f t="shared" si="390"/>
        <v>2.0440087817360966</v>
      </c>
      <c r="KC181" s="3">
        <f t="shared" si="371"/>
        <v>2.2119000275555556</v>
      </c>
      <c r="KD181" s="3">
        <v>9</v>
      </c>
      <c r="KE181" s="3">
        <f t="shared" si="391"/>
        <v>159677.13888888888</v>
      </c>
      <c r="KF181" s="3">
        <f t="shared" si="372"/>
        <v>155933.12111111113</v>
      </c>
      <c r="KG181" s="3">
        <f t="shared" si="372"/>
        <v>147848.26666666666</v>
      </c>
      <c r="KH181" s="3">
        <f t="shared" si="372"/>
        <v>144240.62666666665</v>
      </c>
      <c r="KI181" s="3">
        <f t="shared" si="372"/>
        <v>139080.40111111113</v>
      </c>
      <c r="KJ181" s="3">
        <f t="shared" si="372"/>
        <v>132790.13222222222</v>
      </c>
      <c r="KK181" s="3">
        <f t="shared" si="372"/>
        <v>123607.71333333332</v>
      </c>
      <c r="KL181" s="3">
        <f t="shared" si="372"/>
        <v>114215.08555555556</v>
      </c>
      <c r="KM181" s="3">
        <f t="shared" si="372"/>
        <v>101435.67777777778</v>
      </c>
      <c r="KN181" s="3">
        <f t="shared" si="372"/>
        <v>89223.895555555559</v>
      </c>
      <c r="KO181" s="3">
        <f t="shared" si="372"/>
        <v>72938.072222222225</v>
      </c>
      <c r="KP181" s="3">
        <f t="shared" si="372"/>
        <v>60309.350000000006</v>
      </c>
      <c r="KQ181" s="3">
        <f t="shared" si="372"/>
        <v>45166.52</v>
      </c>
      <c r="KR181" s="3">
        <f t="shared" si="372"/>
        <v>34409.997777777775</v>
      </c>
      <c r="KS181" s="3">
        <f t="shared" si="372"/>
        <v>21750.292222222222</v>
      </c>
      <c r="KT181" s="3">
        <f t="shared" si="372"/>
        <v>14863.452222222222</v>
      </c>
      <c r="KU181" s="3">
        <f t="shared" si="372"/>
        <v>8140.2977777777769</v>
      </c>
      <c r="KV181" s="3">
        <f t="shared" si="373"/>
        <v>4808.7855555555552</v>
      </c>
      <c r="KW181" s="3">
        <f t="shared" si="373"/>
        <v>1775.4911111111112</v>
      </c>
      <c r="KX181" s="3">
        <f t="shared" si="373"/>
        <v>820.52607711111114</v>
      </c>
      <c r="KY181" s="3">
        <f t="shared" si="373"/>
        <v>218.72279500000002</v>
      </c>
      <c r="KZ181" s="3">
        <f t="shared" si="373"/>
        <v>62.611708477777775</v>
      </c>
      <c r="LA181" s="3">
        <f t="shared" si="373"/>
        <v>0.88888888888888884</v>
      </c>
      <c r="LB181" s="3">
        <f t="shared" si="373"/>
        <v>0.52287581666666672</v>
      </c>
    </row>
    <row r="182" spans="1:314">
      <c r="A182" s="7">
        <v>50</v>
      </c>
      <c r="B182" s="7">
        <v>464480.9</v>
      </c>
      <c r="C182" s="15">
        <v>217000000000</v>
      </c>
      <c r="D182" s="11">
        <f t="shared" si="374"/>
        <v>1257493535.1899719</v>
      </c>
      <c r="E182" s="11">
        <f t="shared" si="375"/>
        <v>0.92896180000000006</v>
      </c>
      <c r="F182" s="11">
        <f t="shared" si="376"/>
        <v>454977.31037967844</v>
      </c>
      <c r="G182" s="11">
        <f t="shared" si="377"/>
        <v>473984.4896203216</v>
      </c>
      <c r="H182" s="11">
        <f t="shared" si="378"/>
        <v>0.90995462075935685</v>
      </c>
      <c r="I182" s="11">
        <f t="shared" si="379"/>
        <v>0.94796897924064316</v>
      </c>
      <c r="J182" s="1"/>
      <c r="K182" s="7">
        <v>10000</v>
      </c>
      <c r="L182" s="7">
        <v>100000000</v>
      </c>
      <c r="M182" s="1"/>
      <c r="N182" s="7">
        <v>704219.96</v>
      </c>
      <c r="O182" s="7">
        <v>4941898.26</v>
      </c>
      <c r="P182" s="7">
        <v>5241.7</v>
      </c>
      <c r="Q182" s="7">
        <v>45610763.859999999</v>
      </c>
      <c r="R182" s="11">
        <f t="shared" si="362"/>
        <v>18135344.970000003</v>
      </c>
      <c r="S182" s="11">
        <f t="shared" si="380"/>
        <v>4100.4055519607218</v>
      </c>
      <c r="T182" s="11">
        <f t="shared" si="381"/>
        <v>6382.9944480392778</v>
      </c>
      <c r="U182" s="1"/>
      <c r="V182" s="1"/>
      <c r="W182" s="5">
        <v>306.24</v>
      </c>
      <c r="X182" s="5">
        <f t="shared" si="363"/>
        <v>3.0624000000000002E-2</v>
      </c>
      <c r="Y182" s="5">
        <f t="shared" si="364"/>
        <v>0.36319193999999999</v>
      </c>
      <c r="Z182" s="5">
        <v>256445.44</v>
      </c>
      <c r="AA182" s="16">
        <v>109000000000</v>
      </c>
      <c r="AB182" s="1"/>
      <c r="AC182" s="5">
        <v>181595.97</v>
      </c>
      <c r="AD182" s="1"/>
      <c r="AE182" s="1"/>
      <c r="AF182" s="5">
        <v>18.669512560000001</v>
      </c>
      <c r="AG182" s="12">
        <v>1.2256944444444444E-3</v>
      </c>
      <c r="AH182" s="5">
        <v>1</v>
      </c>
      <c r="AI182" s="5">
        <v>1</v>
      </c>
      <c r="AJ182" s="5">
        <v>1.1399999999999999</v>
      </c>
      <c r="AK182" s="5">
        <v>1.44</v>
      </c>
      <c r="AL182" s="5">
        <v>1.64</v>
      </c>
      <c r="AM182" s="5">
        <v>3.5</v>
      </c>
      <c r="AN182" s="5">
        <v>1.9</v>
      </c>
      <c r="AO182" s="5">
        <v>4.9400000000000004</v>
      </c>
      <c r="AP182" s="5">
        <v>2.2000000000000002</v>
      </c>
      <c r="AQ182" s="5">
        <v>6.74</v>
      </c>
      <c r="AR182" s="5">
        <v>2.4</v>
      </c>
      <c r="AS182" s="5">
        <v>8.0399999999999991</v>
      </c>
      <c r="AT182" s="5">
        <v>2.7</v>
      </c>
      <c r="AU182" s="5">
        <v>9.84</v>
      </c>
      <c r="AV182" s="5">
        <v>3.16</v>
      </c>
      <c r="AW182" s="5">
        <v>13.28</v>
      </c>
      <c r="AX182" s="5">
        <v>3.85</v>
      </c>
      <c r="AY182" s="5">
        <v>20.79</v>
      </c>
      <c r="AZ182" s="5">
        <v>4.6399999999999997</v>
      </c>
      <c r="BA182" s="5">
        <v>33.1</v>
      </c>
      <c r="BB182" s="5">
        <v>6.18</v>
      </c>
      <c r="BC182" s="5">
        <v>56.4</v>
      </c>
      <c r="BD182" s="5">
        <v>7.14</v>
      </c>
      <c r="BE182" s="5">
        <v>75.38</v>
      </c>
      <c r="BF182" s="5">
        <v>9.42</v>
      </c>
      <c r="BG182" s="5">
        <v>126.76</v>
      </c>
      <c r="BH182" s="5">
        <v>12.52</v>
      </c>
      <c r="BI182" s="5">
        <v>240.94</v>
      </c>
      <c r="BJ182" s="5">
        <v>18.899999999999999</v>
      </c>
      <c r="BK182" s="5">
        <v>593.22</v>
      </c>
      <c r="BL182" s="5">
        <v>24</v>
      </c>
      <c r="BM182" s="7">
        <v>895.9</v>
      </c>
      <c r="BN182" s="7">
        <v>36.29</v>
      </c>
      <c r="BO182" s="7">
        <v>1911.17</v>
      </c>
      <c r="BP182" s="7">
        <v>46.19</v>
      </c>
      <c r="BQ182" s="7">
        <v>2857.79</v>
      </c>
      <c r="BR182" s="7">
        <v>73.72</v>
      </c>
      <c r="BS182" s="7">
        <v>7893.32</v>
      </c>
      <c r="BT182" s="7">
        <v>96.257731960000001</v>
      </c>
      <c r="BU182" s="7">
        <v>13318.62887</v>
      </c>
      <c r="BV182" s="7">
        <v>152.16129029999999</v>
      </c>
      <c r="BW182" s="7">
        <v>28918.204300000001</v>
      </c>
      <c r="BX182" s="7">
        <v>234.70454549999999</v>
      </c>
      <c r="BY182" s="7">
        <v>69762.409090000001</v>
      </c>
      <c r="BZ182" s="7">
        <v>942.10810809999998</v>
      </c>
      <c r="CA182" s="7">
        <v>1358433.351</v>
      </c>
      <c r="CB182" s="7">
        <v>1552.772727</v>
      </c>
      <c r="CC182" s="7">
        <v>4973870.0449999999</v>
      </c>
      <c r="CD182" s="1"/>
      <c r="CE182" s="1"/>
      <c r="CF182" s="1"/>
      <c r="CG182" s="1"/>
      <c r="CH182" s="7">
        <v>1.88</v>
      </c>
      <c r="CI182" s="7">
        <v>5</v>
      </c>
      <c r="CJ182" s="7">
        <v>22.38</v>
      </c>
      <c r="CK182" s="7">
        <v>928.6</v>
      </c>
      <c r="CL182" s="7">
        <v>52.54</v>
      </c>
      <c r="CM182" s="7">
        <v>4936.66</v>
      </c>
      <c r="CN182" s="7">
        <v>65.739999999999995</v>
      </c>
      <c r="CO182" s="7">
        <v>7704.82</v>
      </c>
      <c r="CP182" s="7">
        <v>81.91</v>
      </c>
      <c r="CQ182" s="7">
        <v>11490.95</v>
      </c>
      <c r="CR182" s="7">
        <v>92.69</v>
      </c>
      <c r="CS182" s="7">
        <v>14173.01</v>
      </c>
      <c r="CT182" s="7">
        <v>106.99</v>
      </c>
      <c r="CU182" s="7">
        <v>17668.43</v>
      </c>
      <c r="CV182" s="7">
        <v>130.09</v>
      </c>
      <c r="CW182" s="7">
        <v>25034.11</v>
      </c>
      <c r="CX182" s="7">
        <v>164.54</v>
      </c>
      <c r="CY182" s="7">
        <v>42144.800000000003</v>
      </c>
      <c r="CZ182" s="7">
        <v>204.91</v>
      </c>
      <c r="DA182" s="7">
        <v>71259.61</v>
      </c>
      <c r="DB182" s="7">
        <v>281.69</v>
      </c>
      <c r="DC182" s="7">
        <v>126033.61</v>
      </c>
      <c r="DD182" s="7">
        <v>330.84</v>
      </c>
      <c r="DE182" s="7">
        <v>173007.92</v>
      </c>
      <c r="DF182" s="7">
        <v>445.85</v>
      </c>
      <c r="DG182" s="7">
        <v>294863.57</v>
      </c>
      <c r="DH182" s="7">
        <v>599.80999999999995</v>
      </c>
      <c r="DI182" s="7">
        <v>570267.79</v>
      </c>
      <c r="DJ182" s="7">
        <v>918.28</v>
      </c>
      <c r="DK182" s="7">
        <v>1433584.42</v>
      </c>
      <c r="DL182" s="7">
        <v>1174.08</v>
      </c>
      <c r="DM182" s="7">
        <v>2178975.66</v>
      </c>
      <c r="DN182" s="7">
        <v>1789.8</v>
      </c>
      <c r="DO182" s="7">
        <v>4686884.34</v>
      </c>
      <c r="DP182" s="7">
        <v>2285.35</v>
      </c>
      <c r="DQ182" s="7">
        <v>7031062.0700000003</v>
      </c>
      <c r="DR182" s="7">
        <v>3662.5</v>
      </c>
      <c r="DS182" s="7">
        <v>19561064</v>
      </c>
      <c r="DT182" s="7">
        <v>4789.8041240000002</v>
      </c>
      <c r="DU182" s="7">
        <v>33068168.550000001</v>
      </c>
      <c r="DV182" s="7">
        <v>7586.7849459999998</v>
      </c>
      <c r="DW182" s="7">
        <v>71995260.510000005</v>
      </c>
      <c r="DX182" s="7">
        <v>11709.94318</v>
      </c>
      <c r="DY182" s="7">
        <v>173788514.30000001</v>
      </c>
      <c r="DZ182" s="7">
        <v>47078.83784</v>
      </c>
      <c r="EA182" s="7">
        <v>3393573444</v>
      </c>
      <c r="EB182" s="7">
        <v>77594.272729999997</v>
      </c>
      <c r="EC182" s="7">
        <v>12417995433</v>
      </c>
      <c r="ED182" s="11">
        <f t="shared" si="382"/>
        <v>6397124272.5023785</v>
      </c>
      <c r="EE182" s="11">
        <f t="shared" si="383"/>
        <v>31894.309842198731</v>
      </c>
      <c r="EF182" s="11">
        <f t="shared" si="384"/>
        <v>123294.23561780126</v>
      </c>
      <c r="EG182" s="1"/>
      <c r="EH182" s="7">
        <v>70.142390000000006</v>
      </c>
      <c r="EI182" s="7">
        <v>92.409220000000005</v>
      </c>
      <c r="EJ182" s="7">
        <v>97.58323</v>
      </c>
      <c r="EK182" s="7">
        <v>98.527150000000006</v>
      </c>
      <c r="EL182" s="7">
        <v>99.382720000000006</v>
      </c>
      <c r="EM182" s="7">
        <v>100.37806</v>
      </c>
      <c r="EN182" s="7">
        <v>101.46493</v>
      </c>
      <c r="EO182" s="7">
        <v>102.50029000000001</v>
      </c>
      <c r="EP182" s="7">
        <v>103.49863000000001</v>
      </c>
      <c r="EQ182" s="7">
        <v>104.21997</v>
      </c>
      <c r="ER182" s="7">
        <v>105.55291</v>
      </c>
      <c r="ES182" s="7">
        <v>106.3163</v>
      </c>
      <c r="ET182" s="7">
        <v>107.36103</v>
      </c>
      <c r="EU182" s="7">
        <v>108.23205</v>
      </c>
      <c r="EV182" s="7">
        <v>109.54141</v>
      </c>
      <c r="EW182" s="7">
        <v>110.46809</v>
      </c>
      <c r="EX182" s="7">
        <v>111.8334</v>
      </c>
      <c r="EY182" s="7">
        <v>112.83326</v>
      </c>
      <c r="EZ182" s="7">
        <v>114.06227</v>
      </c>
      <c r="FA182" s="7">
        <v>114.8022268</v>
      </c>
      <c r="FB182" s="7">
        <v>116.00091399999999</v>
      </c>
      <c r="FC182" s="7">
        <v>116.91886359999999</v>
      </c>
      <c r="FD182" s="7">
        <v>117.8288649</v>
      </c>
      <c r="FE182" s="7">
        <v>117.834</v>
      </c>
      <c r="FF182" s="1"/>
      <c r="FG182" s="7">
        <v>100</v>
      </c>
      <c r="FH182" s="7">
        <v>100</v>
      </c>
      <c r="FI182" s="7">
        <v>100</v>
      </c>
      <c r="FJ182" s="7">
        <v>100</v>
      </c>
      <c r="FK182" s="7">
        <v>100</v>
      </c>
      <c r="FL182" s="7">
        <v>100</v>
      </c>
      <c r="FM182" s="7">
        <v>100</v>
      </c>
      <c r="FN182" s="7">
        <v>100</v>
      </c>
      <c r="FO182" s="7">
        <v>100</v>
      </c>
      <c r="FP182" s="7">
        <v>100</v>
      </c>
      <c r="FQ182" s="7">
        <v>100</v>
      </c>
      <c r="FR182" s="7">
        <v>100</v>
      </c>
      <c r="FS182" s="7">
        <v>100</v>
      </c>
      <c r="FT182" s="7">
        <v>100</v>
      </c>
      <c r="FU182" s="7">
        <v>100</v>
      </c>
      <c r="FV182" s="7">
        <v>100</v>
      </c>
      <c r="FW182" s="7">
        <v>100</v>
      </c>
      <c r="FX182" s="7">
        <v>100</v>
      </c>
      <c r="FY182" s="7">
        <v>100</v>
      </c>
      <c r="FZ182" s="7">
        <v>97</v>
      </c>
      <c r="GA182" s="7">
        <v>93</v>
      </c>
      <c r="GB182" s="7">
        <v>88</v>
      </c>
      <c r="GC182" s="7">
        <v>37</v>
      </c>
      <c r="GD182" s="7">
        <v>22</v>
      </c>
      <c r="GE182" s="1"/>
      <c r="GF182" s="7">
        <v>1901256.75</v>
      </c>
      <c r="GG182" s="7">
        <v>1860420.84</v>
      </c>
      <c r="GH182" s="7">
        <v>1776009.87</v>
      </c>
      <c r="GI182" s="7">
        <v>1737040.43</v>
      </c>
      <c r="GJ182" s="7">
        <v>1680079.57</v>
      </c>
      <c r="GK182" s="7">
        <v>1609201.49</v>
      </c>
      <c r="GL182" s="7">
        <v>1503896.54</v>
      </c>
      <c r="GM182" s="7">
        <v>1394577.21</v>
      </c>
      <c r="GN182" s="7">
        <v>1243652.44</v>
      </c>
      <c r="GO182" s="7">
        <v>1097492.22</v>
      </c>
      <c r="GP182" s="7">
        <v>901173.44</v>
      </c>
      <c r="GQ182" s="7">
        <v>747151.43</v>
      </c>
      <c r="GR182" s="7">
        <v>561172.87</v>
      </c>
      <c r="GS182" s="7">
        <v>428398.93</v>
      </c>
      <c r="GT182" s="7">
        <v>272064.31</v>
      </c>
      <c r="GU182" s="7">
        <v>186177.84</v>
      </c>
      <c r="GV182" s="7">
        <v>102018.56</v>
      </c>
      <c r="GW182" s="7">
        <v>60342.3</v>
      </c>
      <c r="GX182" s="7">
        <v>22414.44</v>
      </c>
      <c r="GY182" s="7">
        <v>10468.40206</v>
      </c>
      <c r="GZ182" s="7">
        <v>2856.9247310000001</v>
      </c>
      <c r="HA182" s="7">
        <v>825.32954549999999</v>
      </c>
      <c r="HB182" s="7">
        <v>10.027027029999999</v>
      </c>
      <c r="HC182" s="7">
        <v>5.1363636399999999</v>
      </c>
      <c r="HD182" s="1"/>
      <c r="HE182" s="7">
        <v>0</v>
      </c>
      <c r="HF182" s="7">
        <v>0</v>
      </c>
      <c r="HG182" s="7">
        <v>0</v>
      </c>
      <c r="HH182" s="7">
        <v>0</v>
      </c>
      <c r="HI182" s="7">
        <v>0</v>
      </c>
      <c r="HJ182" s="7">
        <v>0</v>
      </c>
      <c r="HK182" s="7">
        <v>0</v>
      </c>
      <c r="HL182" s="7">
        <v>0</v>
      </c>
      <c r="HM182" s="7">
        <v>0</v>
      </c>
      <c r="HN182" s="7">
        <v>0</v>
      </c>
      <c r="HO182" s="7">
        <v>0</v>
      </c>
      <c r="HP182" s="7">
        <v>0</v>
      </c>
      <c r="HQ182" s="7">
        <v>0</v>
      </c>
      <c r="HR182" s="1"/>
      <c r="HS182" s="4" t="s">
        <v>44</v>
      </c>
      <c r="HT182" s="7">
        <v>95.948558559999995</v>
      </c>
      <c r="HU182" s="7">
        <v>10088.2768</v>
      </c>
      <c r="HV182" s="1"/>
      <c r="HW182" s="7">
        <v>4.9270135699999997</v>
      </c>
      <c r="HX182" s="7">
        <v>98.579939510000003</v>
      </c>
      <c r="HY182" s="7">
        <v>5.0969282400000004</v>
      </c>
      <c r="HZ182" s="7">
        <v>131.24782819999999</v>
      </c>
      <c r="IA182" s="7">
        <v>5.2506409100000004</v>
      </c>
      <c r="IB182" s="7">
        <v>220.37660149999999</v>
      </c>
      <c r="IC182" s="7">
        <v>5.5539992199999997</v>
      </c>
      <c r="ID182" s="7">
        <v>414.02230229999998</v>
      </c>
      <c r="IE182" s="7">
        <v>6.1046958199999999</v>
      </c>
      <c r="IF182" s="7">
        <v>757.29614960000004</v>
      </c>
      <c r="IG182" s="7">
        <v>7.1853435899999996</v>
      </c>
      <c r="IH182" s="7">
        <v>1280.9777449999999</v>
      </c>
      <c r="II182" s="7">
        <v>9.4115385299999996</v>
      </c>
      <c r="IJ182" s="7">
        <v>1994.929255</v>
      </c>
      <c r="IK182" s="7">
        <v>12.77715575</v>
      </c>
      <c r="IL182" s="7">
        <v>2687.9779440000002</v>
      </c>
      <c r="IM182" s="7">
        <v>17.15843529</v>
      </c>
      <c r="IN182" s="7">
        <v>3228.2851019999998</v>
      </c>
      <c r="IO182" s="7">
        <v>0</v>
      </c>
      <c r="IP182" s="7">
        <v>0</v>
      </c>
      <c r="IS182" s="3">
        <f t="shared" si="385"/>
        <v>1.6031874530991735E-2</v>
      </c>
      <c r="IT182">
        <f t="shared" si="386"/>
        <v>4840000</v>
      </c>
      <c r="IV182" s="3">
        <f t="shared" si="392"/>
        <v>6.5897334384708121E-3</v>
      </c>
      <c r="IW182" s="3">
        <f t="shared" si="393"/>
        <v>2.5474015623512657E-2</v>
      </c>
      <c r="IY182" s="3">
        <f t="shared" si="367"/>
        <v>1</v>
      </c>
      <c r="IZ182" s="3">
        <f t="shared" si="367"/>
        <v>1</v>
      </c>
      <c r="JA182" s="3">
        <f t="shared" si="367"/>
        <v>1</v>
      </c>
      <c r="JB182" s="3">
        <f t="shared" si="367"/>
        <v>1</v>
      </c>
      <c r="JC182" s="3">
        <f t="shared" si="367"/>
        <v>1</v>
      </c>
      <c r="JD182" s="3">
        <f t="shared" si="367"/>
        <v>1</v>
      </c>
      <c r="JE182" s="3">
        <f t="shared" si="367"/>
        <v>1</v>
      </c>
      <c r="JF182" s="3">
        <f t="shared" si="367"/>
        <v>1</v>
      </c>
      <c r="JG182" s="3">
        <f t="shared" si="368"/>
        <v>1</v>
      </c>
      <c r="JH182" s="3">
        <f t="shared" si="368"/>
        <v>1</v>
      </c>
      <c r="JI182" s="3">
        <f t="shared" si="368"/>
        <v>1</v>
      </c>
      <c r="JJ182" s="3">
        <f t="shared" si="368"/>
        <v>1</v>
      </c>
      <c r="JK182" s="3">
        <f t="shared" si="368"/>
        <v>1</v>
      </c>
      <c r="JL182" s="3">
        <f t="shared" si="368"/>
        <v>1</v>
      </c>
      <c r="JM182" s="3">
        <f t="shared" si="368"/>
        <v>1</v>
      </c>
      <c r="JN182" s="3">
        <f t="shared" si="368"/>
        <v>1</v>
      </c>
      <c r="JO182" s="3">
        <f t="shared" si="368"/>
        <v>1</v>
      </c>
      <c r="JP182" s="3">
        <f t="shared" si="368"/>
        <v>1</v>
      </c>
      <c r="JQ182" s="3">
        <f t="shared" si="368"/>
        <v>1</v>
      </c>
      <c r="JR182" s="3">
        <f t="shared" si="368"/>
        <v>0.97</v>
      </c>
      <c r="JS182" s="3">
        <f t="shared" si="368"/>
        <v>0.93</v>
      </c>
      <c r="JT182" s="3">
        <f t="shared" si="368"/>
        <v>0.88</v>
      </c>
      <c r="JU182" s="3">
        <f t="shared" si="368"/>
        <v>0.37</v>
      </c>
      <c r="JV182" s="3">
        <f t="shared" si="368"/>
        <v>0.22</v>
      </c>
      <c r="JW182" s="14">
        <f t="shared" si="387"/>
        <v>2.0781686673843165</v>
      </c>
      <c r="JX182" s="1">
        <f t="shared" si="369"/>
        <v>95.948558559999995</v>
      </c>
      <c r="JY182" s="1">
        <f t="shared" si="370"/>
        <v>882.15091025825132</v>
      </c>
      <c r="JZ182" s="11">
        <f t="shared" si="388"/>
        <v>87.988683750784176</v>
      </c>
      <c r="KA182" s="11">
        <f t="shared" si="389"/>
        <v>103.90843336921581</v>
      </c>
      <c r="KB182" s="3">
        <f t="shared" si="390"/>
        <v>1.7597736750156836</v>
      </c>
      <c r="KC182" s="3">
        <f t="shared" si="371"/>
        <v>1.9189711711999999</v>
      </c>
      <c r="KD182" s="3">
        <v>10</v>
      </c>
      <c r="KE182" s="3">
        <f t="shared" si="391"/>
        <v>190125.67499999999</v>
      </c>
      <c r="KF182" s="3">
        <f t="shared" si="372"/>
        <v>186042.084</v>
      </c>
      <c r="KG182" s="3">
        <f t="shared" si="372"/>
        <v>177600.98700000002</v>
      </c>
      <c r="KH182" s="3">
        <f t="shared" si="372"/>
        <v>173704.04300000001</v>
      </c>
      <c r="KI182" s="3">
        <f t="shared" si="372"/>
        <v>168007.95699999999</v>
      </c>
      <c r="KJ182" s="3">
        <f t="shared" si="372"/>
        <v>160920.149</v>
      </c>
      <c r="KK182" s="3">
        <f t="shared" si="372"/>
        <v>150389.65400000001</v>
      </c>
      <c r="KL182" s="3">
        <f t="shared" si="372"/>
        <v>139457.72099999999</v>
      </c>
      <c r="KM182" s="3">
        <f t="shared" si="372"/>
        <v>124365.24399999999</v>
      </c>
      <c r="KN182" s="3">
        <f t="shared" si="372"/>
        <v>109749.22199999999</v>
      </c>
      <c r="KO182" s="3">
        <f t="shared" si="372"/>
        <v>90117.343999999997</v>
      </c>
      <c r="KP182" s="3">
        <f t="shared" si="372"/>
        <v>74715.143000000011</v>
      </c>
      <c r="KQ182" s="3">
        <f t="shared" si="372"/>
        <v>56117.286999999997</v>
      </c>
      <c r="KR182" s="3">
        <f t="shared" si="372"/>
        <v>42839.892999999996</v>
      </c>
      <c r="KS182" s="3">
        <f t="shared" si="372"/>
        <v>27206.431</v>
      </c>
      <c r="KT182" s="3">
        <f t="shared" si="372"/>
        <v>18617.784</v>
      </c>
      <c r="KU182" s="3">
        <f t="shared" si="372"/>
        <v>10201.856</v>
      </c>
      <c r="KV182" s="3">
        <f t="shared" si="373"/>
        <v>6034.2300000000005</v>
      </c>
      <c r="KW182" s="3">
        <f t="shared" si="373"/>
        <v>2241.444</v>
      </c>
      <c r="KX182" s="3">
        <f t="shared" si="373"/>
        <v>1046.8402060000001</v>
      </c>
      <c r="KY182" s="3">
        <f t="shared" si="373"/>
        <v>285.69247310000003</v>
      </c>
      <c r="KZ182" s="3">
        <f t="shared" si="373"/>
        <v>82.532954549999999</v>
      </c>
      <c r="LA182" s="3">
        <f t="shared" si="373"/>
        <v>1.002702703</v>
      </c>
      <c r="LB182" s="3">
        <f t="shared" si="373"/>
        <v>0.51363636400000001</v>
      </c>
    </row>
    <row r="183" spans="1:314">
      <c r="A183" s="7">
        <v>55</v>
      </c>
      <c r="B183" s="7">
        <v>529367.81000000006</v>
      </c>
      <c r="C183" s="15">
        <v>281000000000</v>
      </c>
      <c r="D183" s="11">
        <f t="shared" si="374"/>
        <v>769721735.80383301</v>
      </c>
      <c r="E183" s="11">
        <f t="shared" si="375"/>
        <v>0.96248692727272733</v>
      </c>
      <c r="F183" s="11">
        <f t="shared" si="376"/>
        <v>521932.45567405334</v>
      </c>
      <c r="G183" s="11">
        <f t="shared" si="377"/>
        <v>536803.16432594683</v>
      </c>
      <c r="H183" s="11">
        <f t="shared" si="378"/>
        <v>0.94896810122555153</v>
      </c>
      <c r="I183" s="11">
        <f t="shared" si="379"/>
        <v>0.97600575331990336</v>
      </c>
      <c r="J183" s="1"/>
      <c r="K183" s="7">
        <v>10000</v>
      </c>
      <c r="L183" s="7">
        <v>100000000</v>
      </c>
      <c r="M183" s="1"/>
      <c r="N183" s="7">
        <v>567568.81999999995</v>
      </c>
      <c r="O183" s="7">
        <v>3438396.12</v>
      </c>
      <c r="P183" s="7">
        <v>4001.86</v>
      </c>
      <c r="Q183" s="7">
        <v>36586890.119999997</v>
      </c>
      <c r="R183" s="11">
        <f t="shared" si="362"/>
        <v>20572006.660399996</v>
      </c>
      <c r="S183" s="11">
        <f t="shared" si="380"/>
        <v>2786.3091757328411</v>
      </c>
      <c r="T183" s="11">
        <f t="shared" si="381"/>
        <v>5217.4108242671591</v>
      </c>
      <c r="U183" s="1"/>
      <c r="V183" s="1"/>
      <c r="W183" s="5">
        <v>75.290000000000006</v>
      </c>
      <c r="X183" s="5">
        <f t="shared" si="363"/>
        <v>7.529000000000001E-3</v>
      </c>
      <c r="Y183" s="5">
        <f t="shared" si="364"/>
        <v>0.32575885454545456</v>
      </c>
      <c r="Z183" s="5">
        <v>214360.09</v>
      </c>
      <c r="AA183" s="16">
        <v>105000000000</v>
      </c>
      <c r="AB183" s="1"/>
      <c r="AC183" s="5">
        <v>179167.37</v>
      </c>
      <c r="AD183" s="1"/>
      <c r="AE183" s="1"/>
      <c r="AF183" s="5">
        <v>16.53731853</v>
      </c>
      <c r="AG183" s="12">
        <v>1.396990740740741E-3</v>
      </c>
      <c r="AH183" s="5">
        <v>1</v>
      </c>
      <c r="AI183" s="5">
        <v>1</v>
      </c>
      <c r="AJ183" s="5">
        <v>1.0900000000000001</v>
      </c>
      <c r="AK183" s="5">
        <v>1.29</v>
      </c>
      <c r="AL183" s="5">
        <v>1.56</v>
      </c>
      <c r="AM183" s="5">
        <v>2.86</v>
      </c>
      <c r="AN183" s="5">
        <v>1.64</v>
      </c>
      <c r="AO183" s="5">
        <v>3.22</v>
      </c>
      <c r="AP183" s="5">
        <v>1.85</v>
      </c>
      <c r="AQ183" s="5">
        <v>4.13</v>
      </c>
      <c r="AR183" s="5">
        <v>2.13</v>
      </c>
      <c r="AS183" s="5">
        <v>5.51</v>
      </c>
      <c r="AT183" s="5">
        <v>2.48</v>
      </c>
      <c r="AU183" s="5">
        <v>7.92</v>
      </c>
      <c r="AV183" s="5">
        <v>2.83</v>
      </c>
      <c r="AW183" s="5">
        <v>10.63</v>
      </c>
      <c r="AX183" s="5">
        <v>3.34</v>
      </c>
      <c r="AY183" s="5">
        <v>15.44</v>
      </c>
      <c r="AZ183" s="5">
        <v>3.99</v>
      </c>
      <c r="BA183" s="5">
        <v>25.25</v>
      </c>
      <c r="BB183" s="5">
        <v>4.87</v>
      </c>
      <c r="BC183" s="5">
        <v>36.85</v>
      </c>
      <c r="BD183" s="5">
        <v>6.07</v>
      </c>
      <c r="BE183" s="5">
        <v>53.09</v>
      </c>
      <c r="BF183" s="5">
        <v>8.52</v>
      </c>
      <c r="BG183" s="5">
        <v>104.9</v>
      </c>
      <c r="BH183" s="5">
        <v>11.17</v>
      </c>
      <c r="BI183" s="5">
        <v>195.31</v>
      </c>
      <c r="BJ183" s="5">
        <v>17.09</v>
      </c>
      <c r="BK183" s="5">
        <v>440.43</v>
      </c>
      <c r="BL183" s="5">
        <v>21.74</v>
      </c>
      <c r="BM183" s="7">
        <v>700.86</v>
      </c>
      <c r="BN183" s="7">
        <v>31.59</v>
      </c>
      <c r="BO183" s="7">
        <v>1430.91</v>
      </c>
      <c r="BP183" s="7">
        <v>42.07</v>
      </c>
      <c r="BQ183" s="7">
        <v>2492.27</v>
      </c>
      <c r="BR183" s="7">
        <v>67.37</v>
      </c>
      <c r="BS183" s="7">
        <v>6018.33</v>
      </c>
      <c r="BT183" s="7">
        <v>95.43</v>
      </c>
      <c r="BU183" s="7">
        <v>11737.51</v>
      </c>
      <c r="BV183" s="7">
        <v>142.93</v>
      </c>
      <c r="BW183" s="7">
        <v>24980.27</v>
      </c>
      <c r="BX183" s="7">
        <v>212.78125</v>
      </c>
      <c r="BY183" s="7">
        <v>53617.322919999999</v>
      </c>
      <c r="BZ183" s="7">
        <v>1018.27907</v>
      </c>
      <c r="CA183" s="7">
        <v>2942602.5120000001</v>
      </c>
      <c r="CB183" s="7">
        <v>1096.44</v>
      </c>
      <c r="CC183" s="7">
        <v>2415936.44</v>
      </c>
      <c r="CD183" s="1"/>
      <c r="CE183" s="1"/>
      <c r="CF183" s="1"/>
      <c r="CG183" s="1"/>
      <c r="CH183" s="7">
        <v>1.92</v>
      </c>
      <c r="CI183" s="7">
        <v>5.82</v>
      </c>
      <c r="CJ183" s="7">
        <v>24.06</v>
      </c>
      <c r="CK183" s="7">
        <v>1110.58</v>
      </c>
      <c r="CL183" s="7">
        <v>52.49</v>
      </c>
      <c r="CM183" s="7">
        <v>4029.57</v>
      </c>
      <c r="CN183" s="7">
        <v>58.09</v>
      </c>
      <c r="CO183" s="7">
        <v>5023.67</v>
      </c>
      <c r="CP183" s="7">
        <v>70.489999999999995</v>
      </c>
      <c r="CQ183" s="7">
        <v>6973.75</v>
      </c>
      <c r="CR183" s="7">
        <v>86.01</v>
      </c>
      <c r="CS183" s="7">
        <v>10135.709999999999</v>
      </c>
      <c r="CT183" s="7">
        <v>105.31</v>
      </c>
      <c r="CU183" s="7">
        <v>16642.79</v>
      </c>
      <c r="CV183" s="7">
        <v>125.21</v>
      </c>
      <c r="CW183" s="7">
        <v>23840.93</v>
      </c>
      <c r="CX183" s="7">
        <v>153.44</v>
      </c>
      <c r="CY183" s="7">
        <v>36857.86</v>
      </c>
      <c r="CZ183" s="7">
        <v>190.54</v>
      </c>
      <c r="DA183" s="7">
        <v>64537.440000000002</v>
      </c>
      <c r="DB183" s="7">
        <v>238.2</v>
      </c>
      <c r="DC183" s="7">
        <v>96422.9</v>
      </c>
      <c r="DD183" s="7">
        <v>305.89999999999998</v>
      </c>
      <c r="DE183" s="7">
        <v>143120.18</v>
      </c>
      <c r="DF183" s="7">
        <v>441.62</v>
      </c>
      <c r="DG183" s="7">
        <v>294769.38</v>
      </c>
      <c r="DH183" s="7">
        <v>587.47</v>
      </c>
      <c r="DI183" s="7">
        <v>559672.13</v>
      </c>
      <c r="DJ183" s="7">
        <v>913.84</v>
      </c>
      <c r="DK183" s="7">
        <v>1282090.8400000001</v>
      </c>
      <c r="DL183" s="7">
        <v>1168.6099999999999</v>
      </c>
      <c r="DM183" s="7">
        <v>2052839.41</v>
      </c>
      <c r="DN183" s="7">
        <v>1710.42</v>
      </c>
      <c r="DO183" s="7">
        <v>4232757.4000000004</v>
      </c>
      <c r="DP183" s="7">
        <v>2287.8000000000002</v>
      </c>
      <c r="DQ183" s="7">
        <v>7417831.5</v>
      </c>
      <c r="DR183" s="7">
        <v>3680.75</v>
      </c>
      <c r="DS183" s="7">
        <v>18026655.649999999</v>
      </c>
      <c r="DT183" s="7">
        <v>5224.7</v>
      </c>
      <c r="DU183" s="7">
        <v>35258791.380000003</v>
      </c>
      <c r="DV183" s="7">
        <v>7835.27</v>
      </c>
      <c r="DW183" s="7">
        <v>75173254.890000001</v>
      </c>
      <c r="DX183" s="7">
        <v>11676.833329999999</v>
      </c>
      <c r="DY183" s="7">
        <v>161588051.69999999</v>
      </c>
      <c r="DZ183" s="7">
        <v>54867.069770000002</v>
      </c>
      <c r="EA183" s="7">
        <v>7833079024</v>
      </c>
      <c r="EB183" s="7">
        <v>60275.88</v>
      </c>
      <c r="EC183" s="7">
        <v>7305596513</v>
      </c>
      <c r="ED183" s="11">
        <f t="shared" si="382"/>
        <v>3672414803.2256002</v>
      </c>
      <c r="EE183" s="11">
        <f t="shared" si="383"/>
        <v>27794.037636804183</v>
      </c>
      <c r="EF183" s="11">
        <f t="shared" si="384"/>
        <v>92757.722363195819</v>
      </c>
      <c r="EG183" s="1"/>
      <c r="EH183" s="7">
        <v>68.740579999999994</v>
      </c>
      <c r="EI183" s="7">
        <v>91.721879999999999</v>
      </c>
      <c r="EJ183" s="7">
        <v>97.067210000000003</v>
      </c>
      <c r="EK183" s="7">
        <v>97.775639999999996</v>
      </c>
      <c r="EL183" s="7">
        <v>99.298500000000004</v>
      </c>
      <c r="EM183" s="7">
        <v>100.43124</v>
      </c>
      <c r="EN183" s="7">
        <v>101.66625000000001</v>
      </c>
      <c r="EO183" s="7">
        <v>102.3595</v>
      </c>
      <c r="EP183" s="7">
        <v>103.22297</v>
      </c>
      <c r="EQ183" s="7">
        <v>104.39856</v>
      </c>
      <c r="ER183" s="7">
        <v>105.12639</v>
      </c>
      <c r="ES183" s="7">
        <v>105.99388999999999</v>
      </c>
      <c r="ET183" s="7">
        <v>107.32416000000001</v>
      </c>
      <c r="EU183" s="7">
        <v>108.21189</v>
      </c>
      <c r="EV183" s="7">
        <v>109.5812</v>
      </c>
      <c r="EW183" s="7">
        <v>110.41048000000001</v>
      </c>
      <c r="EX183" s="7">
        <v>111.68293</v>
      </c>
      <c r="EY183" s="7">
        <v>112.54499</v>
      </c>
      <c r="EZ183" s="7">
        <v>113.88478000000001</v>
      </c>
      <c r="FA183" s="7">
        <v>114.84546</v>
      </c>
      <c r="FB183" s="7">
        <v>116.04428</v>
      </c>
      <c r="FC183" s="7">
        <v>116.8660938</v>
      </c>
      <c r="FD183" s="7">
        <v>117.8291163</v>
      </c>
      <c r="FE183" s="7">
        <v>117.834</v>
      </c>
      <c r="FF183" s="1"/>
      <c r="FG183" s="7">
        <v>100</v>
      </c>
      <c r="FH183" s="7">
        <v>100</v>
      </c>
      <c r="FI183" s="7">
        <v>100</v>
      </c>
      <c r="FJ183" s="7">
        <v>100</v>
      </c>
      <c r="FK183" s="7">
        <v>100</v>
      </c>
      <c r="FL183" s="7">
        <v>100</v>
      </c>
      <c r="FM183" s="7">
        <v>100</v>
      </c>
      <c r="FN183" s="7">
        <v>100</v>
      </c>
      <c r="FO183" s="7">
        <v>100</v>
      </c>
      <c r="FP183" s="7">
        <v>100</v>
      </c>
      <c r="FQ183" s="7">
        <v>100</v>
      </c>
      <c r="FR183" s="7">
        <v>100</v>
      </c>
      <c r="FS183" s="7">
        <v>100</v>
      </c>
      <c r="FT183" s="7">
        <v>100</v>
      </c>
      <c r="FU183" s="7">
        <v>100</v>
      </c>
      <c r="FV183" s="7">
        <v>100</v>
      </c>
      <c r="FW183" s="7">
        <v>100</v>
      </c>
      <c r="FX183" s="7">
        <v>100</v>
      </c>
      <c r="FY183" s="7">
        <v>100</v>
      </c>
      <c r="FZ183" s="7">
        <v>100</v>
      </c>
      <c r="GA183" s="7">
        <v>100</v>
      </c>
      <c r="GB183" s="7">
        <v>96</v>
      </c>
      <c r="GC183" s="7">
        <v>43</v>
      </c>
      <c r="GD183" s="7">
        <v>25</v>
      </c>
      <c r="GE183" s="1"/>
      <c r="GF183" s="7">
        <v>2430286</v>
      </c>
      <c r="GG183" s="7">
        <v>2383665.38</v>
      </c>
      <c r="GH183" s="7">
        <v>2288563.77</v>
      </c>
      <c r="GI183" s="7">
        <v>2243192.1800000002</v>
      </c>
      <c r="GJ183" s="7">
        <v>2175512.38</v>
      </c>
      <c r="GK183" s="7">
        <v>2089764.13</v>
      </c>
      <c r="GL183" s="7">
        <v>1960559.74</v>
      </c>
      <c r="GM183" s="7">
        <v>1823786.19</v>
      </c>
      <c r="GN183" s="7">
        <v>1632183.07</v>
      </c>
      <c r="GO183" s="7">
        <v>1444657.71</v>
      </c>
      <c r="GP183" s="7">
        <v>1191511.8999999999</v>
      </c>
      <c r="GQ183" s="7">
        <v>990234.86</v>
      </c>
      <c r="GR183" s="7">
        <v>745329.45</v>
      </c>
      <c r="GS183" s="7">
        <v>569942.76</v>
      </c>
      <c r="GT183" s="7">
        <v>363315.48</v>
      </c>
      <c r="GU183" s="7">
        <v>248811.31</v>
      </c>
      <c r="GV183" s="7">
        <v>136095.46</v>
      </c>
      <c r="GW183" s="7">
        <v>80501.52</v>
      </c>
      <c r="GX183" s="7">
        <v>29986.16</v>
      </c>
      <c r="GY183" s="7">
        <v>13575.73</v>
      </c>
      <c r="GZ183" s="7">
        <v>3522.76</v>
      </c>
      <c r="HA183" s="7">
        <v>1001.46875</v>
      </c>
      <c r="HB183" s="7">
        <v>10.953488370000001</v>
      </c>
      <c r="HC183" s="7">
        <v>5.96</v>
      </c>
      <c r="HD183" s="1"/>
      <c r="HE183" s="7">
        <v>0</v>
      </c>
      <c r="HF183" s="7">
        <v>0</v>
      </c>
      <c r="HG183" s="7">
        <v>0</v>
      </c>
      <c r="HH183" s="7">
        <v>0</v>
      </c>
      <c r="HI183" s="7">
        <v>0</v>
      </c>
      <c r="HJ183" s="7">
        <v>0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1"/>
      <c r="HS183" s="4" t="s">
        <v>46</v>
      </c>
      <c r="HT183" s="7">
        <v>91.179757510000002</v>
      </c>
      <c r="HU183" s="7">
        <v>8854.1829199999993</v>
      </c>
      <c r="HV183" s="1"/>
      <c r="HW183" s="7">
        <v>5.3890922400000001</v>
      </c>
      <c r="HX183" s="7">
        <v>127.62276850000001</v>
      </c>
      <c r="HY183" s="7">
        <v>5.5651019000000002</v>
      </c>
      <c r="HZ183" s="7">
        <v>162.21956560000001</v>
      </c>
      <c r="IA183" s="7">
        <v>5.7122516399999999</v>
      </c>
      <c r="IB183" s="7">
        <v>253.0163623</v>
      </c>
      <c r="IC183" s="7">
        <v>5.9900000799999997</v>
      </c>
      <c r="ID183" s="7">
        <v>449.96272820000002</v>
      </c>
      <c r="IE183" s="7">
        <v>6.4555155400000004</v>
      </c>
      <c r="IF183" s="7">
        <v>799.2117217</v>
      </c>
      <c r="IG183" s="7">
        <v>7.2163644199999997</v>
      </c>
      <c r="IH183" s="7">
        <v>1333.8821459999999</v>
      </c>
      <c r="II183" s="7">
        <v>8.5901718900000006</v>
      </c>
      <c r="IJ183" s="7">
        <v>2072.1707900000001</v>
      </c>
      <c r="IK183" s="7">
        <v>11.07911777</v>
      </c>
      <c r="IL183" s="7">
        <v>2828.182382</v>
      </c>
      <c r="IM183" s="7">
        <v>15.02437567</v>
      </c>
      <c r="IN183" s="7">
        <v>3509.04907</v>
      </c>
      <c r="IO183" s="7">
        <v>0</v>
      </c>
      <c r="IP183" s="7">
        <v>0</v>
      </c>
      <c r="IS183" s="3">
        <f t="shared" si="385"/>
        <v>1.2453694214876033E-2</v>
      </c>
      <c r="IT183">
        <f t="shared" si="386"/>
        <v>4840000</v>
      </c>
      <c r="IV183" s="3">
        <f t="shared" si="392"/>
        <v>5.7425697596702862E-3</v>
      </c>
      <c r="IW183" s="3">
        <f t="shared" si="393"/>
        <v>1.9164818670081782E-2</v>
      </c>
      <c r="IY183" s="3">
        <f t="shared" si="367"/>
        <v>1</v>
      </c>
      <c r="IZ183" s="3">
        <f t="shared" si="367"/>
        <v>1</v>
      </c>
      <c r="JA183" s="3">
        <f t="shared" si="367"/>
        <v>1</v>
      </c>
      <c r="JB183" s="3">
        <f t="shared" si="367"/>
        <v>1</v>
      </c>
      <c r="JC183" s="3">
        <f t="shared" si="367"/>
        <v>1</v>
      </c>
      <c r="JD183" s="3">
        <f t="shared" si="367"/>
        <v>1</v>
      </c>
      <c r="JE183" s="3">
        <f t="shared" si="367"/>
        <v>1</v>
      </c>
      <c r="JF183" s="3">
        <f t="shared" si="367"/>
        <v>1</v>
      </c>
      <c r="JG183" s="3">
        <f t="shared" si="368"/>
        <v>1</v>
      </c>
      <c r="JH183" s="3">
        <f t="shared" si="368"/>
        <v>1</v>
      </c>
      <c r="JI183" s="3">
        <f t="shared" si="368"/>
        <v>1</v>
      </c>
      <c r="JJ183" s="3">
        <f t="shared" si="368"/>
        <v>1</v>
      </c>
      <c r="JK183" s="3">
        <f t="shared" si="368"/>
        <v>1</v>
      </c>
      <c r="JL183" s="3">
        <f t="shared" si="368"/>
        <v>1</v>
      </c>
      <c r="JM183" s="3">
        <f t="shared" si="368"/>
        <v>1</v>
      </c>
      <c r="JN183" s="3">
        <f t="shared" si="368"/>
        <v>1</v>
      </c>
      <c r="JO183" s="3">
        <f t="shared" si="368"/>
        <v>1</v>
      </c>
      <c r="JP183" s="3">
        <f t="shared" si="368"/>
        <v>1</v>
      </c>
      <c r="JQ183" s="3">
        <f t="shared" si="368"/>
        <v>1</v>
      </c>
      <c r="JR183" s="3">
        <f t="shared" si="368"/>
        <v>1</v>
      </c>
      <c r="JS183" s="3">
        <f t="shared" si="368"/>
        <v>1</v>
      </c>
      <c r="JT183" s="3">
        <f t="shared" si="368"/>
        <v>0.96</v>
      </c>
      <c r="JU183" s="3">
        <f t="shared" si="368"/>
        <v>0.43</v>
      </c>
      <c r="JV183" s="3">
        <f t="shared" si="368"/>
        <v>0.25</v>
      </c>
      <c r="JW183" s="14">
        <f t="shared" si="387"/>
        <v>1.7710912933034542</v>
      </c>
      <c r="JX183" s="1">
        <f t="shared" si="369"/>
        <v>91.179757510000002</v>
      </c>
      <c r="JY183" s="1">
        <f t="shared" si="370"/>
        <v>540.43474041759691</v>
      </c>
      <c r="JZ183" s="11">
        <f t="shared" si="388"/>
        <v>84.94949388831003</v>
      </c>
      <c r="KA183" s="11">
        <f t="shared" si="389"/>
        <v>97.410021131689973</v>
      </c>
      <c r="KB183" s="3">
        <f t="shared" si="390"/>
        <v>1.5445362525147279</v>
      </c>
      <c r="KC183" s="3">
        <f t="shared" si="371"/>
        <v>1.6578137729090909</v>
      </c>
      <c r="KD183" s="3">
        <v>11</v>
      </c>
      <c r="KE183" s="3">
        <f t="shared" si="391"/>
        <v>220935.09090909091</v>
      </c>
      <c r="KF183" s="3">
        <f t="shared" si="372"/>
        <v>216696.85272727272</v>
      </c>
      <c r="KG183" s="3">
        <f t="shared" si="372"/>
        <v>208051.25181818183</v>
      </c>
      <c r="KH183" s="3">
        <f t="shared" si="372"/>
        <v>203926.56181818183</v>
      </c>
      <c r="KI183" s="3">
        <f t="shared" si="372"/>
        <v>197773.85272727272</v>
      </c>
      <c r="KJ183" s="3">
        <f t="shared" si="372"/>
        <v>189978.55727272725</v>
      </c>
      <c r="KK183" s="3">
        <f t="shared" si="372"/>
        <v>178232.70363636364</v>
      </c>
      <c r="KL183" s="3">
        <f t="shared" si="372"/>
        <v>165798.74454545454</v>
      </c>
      <c r="KM183" s="3">
        <f t="shared" si="372"/>
        <v>148380.27909090908</v>
      </c>
      <c r="KN183" s="3">
        <f t="shared" si="372"/>
        <v>131332.51909090907</v>
      </c>
      <c r="KO183" s="3">
        <f t="shared" si="372"/>
        <v>108319.26363636363</v>
      </c>
      <c r="KP183" s="3">
        <f t="shared" si="372"/>
        <v>90021.350909090906</v>
      </c>
      <c r="KQ183" s="3">
        <f t="shared" si="372"/>
        <v>67757.222727272718</v>
      </c>
      <c r="KR183" s="3">
        <f t="shared" si="372"/>
        <v>51812.97818181818</v>
      </c>
      <c r="KS183" s="3">
        <f t="shared" si="372"/>
        <v>33028.68</v>
      </c>
      <c r="KT183" s="3">
        <f t="shared" si="372"/>
        <v>22619.21</v>
      </c>
      <c r="KU183" s="3">
        <f t="shared" si="372"/>
        <v>12372.314545454545</v>
      </c>
      <c r="KV183" s="3">
        <f t="shared" si="373"/>
        <v>7318.3200000000006</v>
      </c>
      <c r="KW183" s="3">
        <f t="shared" si="373"/>
        <v>2726.0145454545454</v>
      </c>
      <c r="KX183" s="3">
        <f t="shared" si="373"/>
        <v>1234.1572727272726</v>
      </c>
      <c r="KY183" s="3">
        <f t="shared" si="373"/>
        <v>320.25090909090909</v>
      </c>
      <c r="KZ183" s="3">
        <f t="shared" si="373"/>
        <v>91.04261363636364</v>
      </c>
      <c r="LA183" s="3">
        <f t="shared" si="373"/>
        <v>0.99577167</v>
      </c>
      <c r="LB183" s="3">
        <f t="shared" si="373"/>
        <v>0.54181818181818187</v>
      </c>
    </row>
    <row r="184" spans="1:314">
      <c r="A184" s="7">
        <v>60</v>
      </c>
      <c r="B184" s="7">
        <v>588468.43000000005</v>
      </c>
      <c r="C184" s="15">
        <v>347000000000</v>
      </c>
      <c r="D184" s="11">
        <f t="shared" si="374"/>
        <v>704906893.33502197</v>
      </c>
      <c r="E184" s="11">
        <f t="shared" si="375"/>
        <v>0.98078071666666677</v>
      </c>
      <c r="F184" s="11">
        <f t="shared" si="376"/>
        <v>581353.00782651699</v>
      </c>
      <c r="G184" s="11">
        <f t="shared" si="377"/>
        <v>595583.85217348312</v>
      </c>
      <c r="H184" s="11">
        <f t="shared" si="378"/>
        <v>0.96892167971086163</v>
      </c>
      <c r="I184" s="11">
        <f t="shared" si="379"/>
        <v>0.99263975362247181</v>
      </c>
      <c r="J184" s="1"/>
      <c r="K184" s="7">
        <v>10000</v>
      </c>
      <c r="L184" s="7">
        <v>100000000</v>
      </c>
      <c r="M184" s="1"/>
      <c r="N184" s="7">
        <v>447840.22</v>
      </c>
      <c r="O184" s="7">
        <v>2296713.06</v>
      </c>
      <c r="P184" s="7">
        <v>1738.4</v>
      </c>
      <c r="Q184" s="7">
        <v>16051406.439999999</v>
      </c>
      <c r="R184" s="11">
        <f t="shared" si="362"/>
        <v>13029371.879999999</v>
      </c>
      <c r="S184" s="11">
        <f t="shared" si="380"/>
        <v>771.02127069636276</v>
      </c>
      <c r="T184" s="11">
        <f t="shared" si="381"/>
        <v>2705.7787293036372</v>
      </c>
      <c r="U184" s="1"/>
      <c r="V184" s="1"/>
      <c r="W184" s="5">
        <v>46.29</v>
      </c>
      <c r="X184" s="5">
        <f t="shared" si="363"/>
        <v>4.6290000000000003E-3</v>
      </c>
      <c r="Y184" s="5">
        <f t="shared" si="364"/>
        <v>0.28604011666666668</v>
      </c>
      <c r="Z184" s="5">
        <v>101840.35</v>
      </c>
      <c r="AA184" s="5">
        <v>55103343857</v>
      </c>
      <c r="AB184" s="1"/>
      <c r="AC184" s="5">
        <v>171624.07</v>
      </c>
      <c r="AD184" s="1"/>
      <c r="AE184" s="1"/>
      <c r="AF184" s="5">
        <v>14.5839155</v>
      </c>
      <c r="AG184" s="12">
        <v>8.7268518518518511E-4</v>
      </c>
      <c r="AH184" s="5">
        <v>1</v>
      </c>
      <c r="AI184" s="5">
        <v>1</v>
      </c>
      <c r="AJ184" s="5">
        <v>1.08</v>
      </c>
      <c r="AK184" s="5">
        <v>1.26</v>
      </c>
      <c r="AL184" s="5">
        <v>1.44</v>
      </c>
      <c r="AM184" s="5">
        <v>2.54</v>
      </c>
      <c r="AN184" s="5">
        <v>1.56</v>
      </c>
      <c r="AO184" s="5">
        <v>3.02</v>
      </c>
      <c r="AP184" s="5">
        <v>1.86</v>
      </c>
      <c r="AQ184" s="5">
        <v>4.3</v>
      </c>
      <c r="AR184" s="5">
        <v>2.08</v>
      </c>
      <c r="AS184" s="5">
        <v>6</v>
      </c>
      <c r="AT184" s="5">
        <v>2.4700000000000002</v>
      </c>
      <c r="AU184" s="5">
        <v>8.69</v>
      </c>
      <c r="AV184" s="5">
        <v>2.9</v>
      </c>
      <c r="AW184" s="5">
        <v>13.1</v>
      </c>
      <c r="AX184" s="5">
        <v>3.45</v>
      </c>
      <c r="AY184" s="5">
        <v>18.989999999999998</v>
      </c>
      <c r="AZ184" s="5">
        <v>3.92</v>
      </c>
      <c r="BA184" s="5">
        <v>24.94</v>
      </c>
      <c r="BB184" s="5">
        <v>5.27</v>
      </c>
      <c r="BC184" s="5">
        <v>41.09</v>
      </c>
      <c r="BD184" s="5">
        <v>6.59</v>
      </c>
      <c r="BE184" s="5">
        <v>63.11</v>
      </c>
      <c r="BF184" s="5">
        <v>8.68</v>
      </c>
      <c r="BG184" s="5">
        <v>106.08</v>
      </c>
      <c r="BH184" s="5">
        <v>11.85</v>
      </c>
      <c r="BI184" s="5">
        <v>198.91</v>
      </c>
      <c r="BJ184" s="5">
        <v>16</v>
      </c>
      <c r="BK184" s="5">
        <v>369.84</v>
      </c>
      <c r="BL184" s="5">
        <v>21.27</v>
      </c>
      <c r="BM184" s="7">
        <v>725.53</v>
      </c>
      <c r="BN184" s="7">
        <v>29.48</v>
      </c>
      <c r="BO184" s="7">
        <v>1362.34</v>
      </c>
      <c r="BP184" s="7">
        <v>40.380000000000003</v>
      </c>
      <c r="BQ184" s="7">
        <v>2839.46</v>
      </c>
      <c r="BR184" s="7">
        <v>65</v>
      </c>
      <c r="BS184" s="7">
        <v>5716.3333329999996</v>
      </c>
      <c r="BT184" s="7">
        <v>91.316326529999998</v>
      </c>
      <c r="BU184" s="7">
        <v>10841.07143</v>
      </c>
      <c r="BV184" s="7">
        <v>157.54639180000001</v>
      </c>
      <c r="BW184" s="7">
        <v>33159.670100000003</v>
      </c>
      <c r="BX184" s="7">
        <v>219.1538462</v>
      </c>
      <c r="BY184" s="7">
        <v>60497.703300000001</v>
      </c>
      <c r="BZ184" s="7">
        <v>875.98245610000004</v>
      </c>
      <c r="CA184" s="7">
        <v>1288402.7890000001</v>
      </c>
      <c r="CB184" s="7">
        <v>1397.451613</v>
      </c>
      <c r="CC184" s="7">
        <v>3819508.0970000001</v>
      </c>
      <c r="CD184" s="1"/>
      <c r="CE184" s="1"/>
      <c r="CF184" s="1"/>
      <c r="CG184" s="1"/>
      <c r="CH184" s="7">
        <v>1.96</v>
      </c>
      <c r="CI184" s="7">
        <v>5.48</v>
      </c>
      <c r="CJ184" s="7">
        <v>25.51</v>
      </c>
      <c r="CK184" s="7">
        <v>1301.49</v>
      </c>
      <c r="CL184" s="7">
        <v>52.37</v>
      </c>
      <c r="CM184" s="7">
        <v>4585.05</v>
      </c>
      <c r="CN184" s="7">
        <v>58.51</v>
      </c>
      <c r="CO184" s="7">
        <v>5451.17</v>
      </c>
      <c r="CP184" s="7">
        <v>76.73</v>
      </c>
      <c r="CQ184" s="7">
        <v>8800.4500000000007</v>
      </c>
      <c r="CR184" s="7">
        <v>93.75</v>
      </c>
      <c r="CS184" s="7">
        <v>15121.15</v>
      </c>
      <c r="CT184" s="7">
        <v>118.4</v>
      </c>
      <c r="CU184" s="7">
        <v>23283.919999999998</v>
      </c>
      <c r="CV184" s="7">
        <v>143.78</v>
      </c>
      <c r="CW184" s="7">
        <v>37005.96</v>
      </c>
      <c r="CX184" s="7">
        <v>176.26</v>
      </c>
      <c r="CY184" s="7">
        <v>57047.26</v>
      </c>
      <c r="CZ184" s="7">
        <v>205.94</v>
      </c>
      <c r="DA184" s="7">
        <v>77540.36</v>
      </c>
      <c r="DB184" s="7">
        <v>285.60000000000002</v>
      </c>
      <c r="DC184" s="7">
        <v>129572.94</v>
      </c>
      <c r="DD184" s="7">
        <v>362.14</v>
      </c>
      <c r="DE184" s="7">
        <v>201821.22</v>
      </c>
      <c r="DF184" s="7">
        <v>488.23</v>
      </c>
      <c r="DG184" s="7">
        <v>349535.67</v>
      </c>
      <c r="DH184" s="7">
        <v>679.65</v>
      </c>
      <c r="DI184" s="7">
        <v>671804.29</v>
      </c>
      <c r="DJ184" s="7">
        <v>931.41</v>
      </c>
      <c r="DK184" s="7">
        <v>1275372.71</v>
      </c>
      <c r="DL184" s="7">
        <v>1247.55</v>
      </c>
      <c r="DM184" s="7">
        <v>2535543.73</v>
      </c>
      <c r="DN184" s="7">
        <v>1741.61</v>
      </c>
      <c r="DO184" s="7">
        <v>4808551.13</v>
      </c>
      <c r="DP184" s="7">
        <v>2394.7600000000002</v>
      </c>
      <c r="DQ184" s="7">
        <v>10083574.18</v>
      </c>
      <c r="DR184" s="7">
        <v>3870.4545450000001</v>
      </c>
      <c r="DS184" s="7">
        <v>20338263.59</v>
      </c>
      <c r="DT184" s="7">
        <v>5449.6428569999998</v>
      </c>
      <c r="DU184" s="7">
        <v>38698902.700000003</v>
      </c>
      <c r="DV184" s="7">
        <v>9421.5567009999995</v>
      </c>
      <c r="DW184" s="7">
        <v>118769800.7</v>
      </c>
      <c r="DX184" s="7">
        <v>13115.956039999999</v>
      </c>
      <c r="DY184" s="7">
        <v>216931642.40000001</v>
      </c>
      <c r="DZ184" s="7">
        <v>52525.333330000001</v>
      </c>
      <c r="EA184" s="7">
        <v>4634651001</v>
      </c>
      <c r="EB184" s="7">
        <v>83814.93548</v>
      </c>
      <c r="EC184" s="7">
        <v>13744691662</v>
      </c>
      <c r="ED184" s="11">
        <f t="shared" si="382"/>
        <v>6719748252.4834375</v>
      </c>
      <c r="EE184" s="11">
        <f t="shared" si="383"/>
        <v>44357.3552161443</v>
      </c>
      <c r="EF184" s="11">
        <f t="shared" si="384"/>
        <v>123272.51574385571</v>
      </c>
      <c r="EG184" s="1"/>
      <c r="EH184" s="7">
        <v>69.260440000000003</v>
      </c>
      <c r="EI184" s="7">
        <v>92.45044</v>
      </c>
      <c r="EJ184" s="7">
        <v>96.792749999999998</v>
      </c>
      <c r="EK184" s="7">
        <v>97.648939999999996</v>
      </c>
      <c r="EL184" s="7">
        <v>99.123699999999999</v>
      </c>
      <c r="EM184" s="7">
        <v>100.34791</v>
      </c>
      <c r="EN184" s="7">
        <v>101.52167</v>
      </c>
      <c r="EO184" s="7">
        <v>102.27934</v>
      </c>
      <c r="EP184" s="7">
        <v>103.24903999999999</v>
      </c>
      <c r="EQ184" s="7">
        <v>104.12509</v>
      </c>
      <c r="ER184" s="7">
        <v>105.29953999999999</v>
      </c>
      <c r="ES184" s="7">
        <v>106.05748</v>
      </c>
      <c r="ET184" s="7">
        <v>107.35590000000001</v>
      </c>
      <c r="EU184" s="7">
        <v>108.69947999999999</v>
      </c>
      <c r="EV184" s="7">
        <v>109.90303</v>
      </c>
      <c r="EW184" s="7">
        <v>110.84263</v>
      </c>
      <c r="EX184" s="7">
        <v>111.87902</v>
      </c>
      <c r="EY184" s="7">
        <v>112.72539</v>
      </c>
      <c r="EZ184" s="7">
        <v>113.96477779999999</v>
      </c>
      <c r="FA184" s="7">
        <v>114.87096940000001</v>
      </c>
      <c r="FB184" s="7">
        <v>116.04686599999999</v>
      </c>
      <c r="FC184" s="7">
        <v>116.8928791</v>
      </c>
      <c r="FD184" s="7">
        <v>117.82899999999999</v>
      </c>
      <c r="FE184" s="7">
        <v>117.834</v>
      </c>
      <c r="FF184" s="1"/>
      <c r="FG184" s="7">
        <v>100</v>
      </c>
      <c r="FH184" s="7">
        <v>100</v>
      </c>
      <c r="FI184" s="7">
        <v>100</v>
      </c>
      <c r="FJ184" s="7">
        <v>100</v>
      </c>
      <c r="FK184" s="7">
        <v>100</v>
      </c>
      <c r="FL184" s="7">
        <v>100</v>
      </c>
      <c r="FM184" s="7">
        <v>100</v>
      </c>
      <c r="FN184" s="7">
        <v>100</v>
      </c>
      <c r="FO184" s="7">
        <v>100</v>
      </c>
      <c r="FP184" s="7">
        <v>100</v>
      </c>
      <c r="FQ184" s="7">
        <v>100</v>
      </c>
      <c r="FR184" s="7">
        <v>100</v>
      </c>
      <c r="FS184" s="7">
        <v>100</v>
      </c>
      <c r="FT184" s="7">
        <v>100</v>
      </c>
      <c r="FU184" s="7">
        <v>100</v>
      </c>
      <c r="FV184" s="7">
        <v>100</v>
      </c>
      <c r="FW184" s="7">
        <v>100</v>
      </c>
      <c r="FX184" s="7">
        <v>100</v>
      </c>
      <c r="FY184" s="7">
        <v>99</v>
      </c>
      <c r="FZ184" s="7">
        <v>98</v>
      </c>
      <c r="GA184" s="7">
        <v>97</v>
      </c>
      <c r="GB184" s="7">
        <v>91</v>
      </c>
      <c r="GC184" s="7">
        <v>57</v>
      </c>
      <c r="GD184" s="7">
        <v>31</v>
      </c>
      <c r="GE184" s="1"/>
      <c r="GF184" s="7">
        <v>3018377.92</v>
      </c>
      <c r="GG184" s="7">
        <v>2964697.23</v>
      </c>
      <c r="GH184" s="7">
        <v>2856874.15</v>
      </c>
      <c r="GI184" s="7">
        <v>2804079.16</v>
      </c>
      <c r="GJ184" s="7">
        <v>2723917.93</v>
      </c>
      <c r="GK184" s="7">
        <v>2621280.2000000002</v>
      </c>
      <c r="GL184" s="7">
        <v>2464391.27</v>
      </c>
      <c r="GM184" s="7">
        <v>2296721.1</v>
      </c>
      <c r="GN184" s="7">
        <v>2059204.51</v>
      </c>
      <c r="GO184" s="7">
        <v>1825517.1</v>
      </c>
      <c r="GP184" s="7">
        <v>1507906.02</v>
      </c>
      <c r="GQ184" s="7">
        <v>1254351.8899999999</v>
      </c>
      <c r="GR184" s="7">
        <v>944653.58</v>
      </c>
      <c r="GS184" s="7">
        <v>722651.78</v>
      </c>
      <c r="GT184" s="7">
        <v>460744.72</v>
      </c>
      <c r="GU184" s="7">
        <v>315547.48</v>
      </c>
      <c r="GV184" s="7">
        <v>172369.07</v>
      </c>
      <c r="GW184" s="7">
        <v>101928.59</v>
      </c>
      <c r="GX184" s="7">
        <v>38375.252529999998</v>
      </c>
      <c r="GY184" s="7">
        <v>17549.459180000002</v>
      </c>
      <c r="GZ184" s="7">
        <v>4583.6391750000003</v>
      </c>
      <c r="HA184" s="7">
        <v>1332.978022</v>
      </c>
      <c r="HB184" s="7">
        <v>10.70175439</v>
      </c>
      <c r="HC184" s="7">
        <v>6.2580645199999996</v>
      </c>
      <c r="HD184" s="1"/>
      <c r="HE184" s="7">
        <v>0</v>
      </c>
      <c r="HF184" s="7">
        <v>0</v>
      </c>
      <c r="HG184" s="7">
        <v>0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1"/>
      <c r="HS184" s="4" t="s">
        <v>43</v>
      </c>
      <c r="HT184" s="7">
        <v>87.9544937</v>
      </c>
      <c r="HU184" s="7">
        <v>8165.99899</v>
      </c>
      <c r="HV184" s="1"/>
      <c r="HW184" s="7">
        <v>5.8699016899999998</v>
      </c>
      <c r="HX184" s="7">
        <v>162.10144869999999</v>
      </c>
      <c r="HY184" s="7">
        <v>6.0416126600000002</v>
      </c>
      <c r="HZ184" s="7">
        <v>198.7254921</v>
      </c>
      <c r="IA184" s="7">
        <v>6.1651876799999998</v>
      </c>
      <c r="IB184" s="7">
        <v>291.03695859999999</v>
      </c>
      <c r="IC184" s="7">
        <v>6.3940808100000002</v>
      </c>
      <c r="ID184" s="7">
        <v>490.90281970000001</v>
      </c>
      <c r="IE184" s="7">
        <v>6.8113141700000002</v>
      </c>
      <c r="IF184" s="7">
        <v>845.81620989999999</v>
      </c>
      <c r="IG184" s="7">
        <v>7.4711628599999997</v>
      </c>
      <c r="IH184" s="7">
        <v>1390.575507</v>
      </c>
      <c r="II184" s="7">
        <v>8.6665220099999996</v>
      </c>
      <c r="IJ184" s="7">
        <v>2153.8441680000001</v>
      </c>
      <c r="IK184" s="7">
        <v>10.392193600000001</v>
      </c>
      <c r="IL184" s="7">
        <v>2950.483823</v>
      </c>
      <c r="IM184" s="7">
        <v>12.912109539999999</v>
      </c>
      <c r="IN184" s="7">
        <v>3710.123861</v>
      </c>
      <c r="IO184" s="7">
        <v>0</v>
      </c>
      <c r="IP184" s="7">
        <v>0</v>
      </c>
      <c r="IS184" s="3">
        <f t="shared" si="385"/>
        <v>1.7317135429752065E-2</v>
      </c>
      <c r="IT184">
        <f t="shared" si="386"/>
        <v>4840000</v>
      </c>
      <c r="IV184" s="3">
        <f t="shared" si="392"/>
        <v>9.1647428132529546E-3</v>
      </c>
      <c r="IW184" s="3">
        <f t="shared" si="393"/>
        <v>2.5469528046251178E-2</v>
      </c>
      <c r="IY184" s="3">
        <f t="shared" si="367"/>
        <v>1</v>
      </c>
      <c r="IZ184" s="3">
        <f t="shared" si="367"/>
        <v>1</v>
      </c>
      <c r="JA184" s="3">
        <f t="shared" si="367"/>
        <v>1</v>
      </c>
      <c r="JB184" s="3">
        <f t="shared" si="367"/>
        <v>1</v>
      </c>
      <c r="JC184" s="3">
        <f t="shared" si="367"/>
        <v>1</v>
      </c>
      <c r="JD184" s="3">
        <f t="shared" si="367"/>
        <v>1</v>
      </c>
      <c r="JE184" s="3">
        <f t="shared" si="367"/>
        <v>1</v>
      </c>
      <c r="JF184" s="3">
        <f t="shared" si="367"/>
        <v>1</v>
      </c>
      <c r="JG184" s="3">
        <f t="shared" si="368"/>
        <v>1</v>
      </c>
      <c r="JH184" s="3">
        <f t="shared" si="368"/>
        <v>1</v>
      </c>
      <c r="JI184" s="3">
        <f t="shared" si="368"/>
        <v>1</v>
      </c>
      <c r="JJ184" s="3">
        <f t="shared" si="368"/>
        <v>1</v>
      </c>
      <c r="JK184" s="3">
        <f t="shared" si="368"/>
        <v>1</v>
      </c>
      <c r="JL184" s="3">
        <f t="shared" si="368"/>
        <v>1</v>
      </c>
      <c r="JM184" s="3">
        <f t="shared" si="368"/>
        <v>1</v>
      </c>
      <c r="JN184" s="3">
        <f t="shared" si="368"/>
        <v>1</v>
      </c>
      <c r="JO184" s="3">
        <f t="shared" si="368"/>
        <v>1</v>
      </c>
      <c r="JP184" s="3">
        <f t="shared" si="368"/>
        <v>1</v>
      </c>
      <c r="JQ184" s="3">
        <f t="shared" si="368"/>
        <v>0.99</v>
      </c>
      <c r="JR184" s="3">
        <f t="shared" si="368"/>
        <v>0.98</v>
      </c>
      <c r="JS184" s="3">
        <f t="shared" si="368"/>
        <v>0.97</v>
      </c>
      <c r="JT184" s="3">
        <f t="shared" si="368"/>
        <v>0.91</v>
      </c>
      <c r="JU184" s="3">
        <f t="shared" si="368"/>
        <v>0.56999999999999995</v>
      </c>
      <c r="JV184" s="3">
        <f t="shared" si="368"/>
        <v>0.31</v>
      </c>
      <c r="JW184" s="14">
        <f t="shared" si="387"/>
        <v>1.5585316489277483</v>
      </c>
      <c r="JX184" s="1">
        <f t="shared" si="369"/>
        <v>87.9544937</v>
      </c>
      <c r="JY184" s="1">
        <f t="shared" si="370"/>
        <v>430.00602797666033</v>
      </c>
      <c r="JZ184" s="11">
        <f t="shared" si="388"/>
        <v>82.397088464335098</v>
      </c>
      <c r="KA184" s="11">
        <f t="shared" si="389"/>
        <v>93.511898935664902</v>
      </c>
      <c r="KB184" s="3">
        <f t="shared" si="390"/>
        <v>1.3732848077389184</v>
      </c>
      <c r="KC184" s="3">
        <f t="shared" si="371"/>
        <v>1.4659082283333333</v>
      </c>
      <c r="KD184" s="3">
        <v>12</v>
      </c>
      <c r="KE184" s="3">
        <f t="shared" si="391"/>
        <v>251531.49333333332</v>
      </c>
      <c r="KF184" s="3">
        <f t="shared" si="372"/>
        <v>247058.10250000001</v>
      </c>
      <c r="KG184" s="3">
        <f t="shared" si="372"/>
        <v>238072.84583333333</v>
      </c>
      <c r="KH184" s="3">
        <f t="shared" si="372"/>
        <v>233673.26333333334</v>
      </c>
      <c r="KI184" s="3">
        <f t="shared" si="372"/>
        <v>226993.16083333336</v>
      </c>
      <c r="KJ184" s="3">
        <f t="shared" si="372"/>
        <v>218440.01666666669</v>
      </c>
      <c r="KK184" s="3">
        <f t="shared" si="372"/>
        <v>205365.93916666668</v>
      </c>
      <c r="KL184" s="3">
        <f t="shared" si="372"/>
        <v>191393.42500000002</v>
      </c>
      <c r="KM184" s="3">
        <f t="shared" si="372"/>
        <v>171600.37583333332</v>
      </c>
      <c r="KN184" s="3">
        <f t="shared" si="372"/>
        <v>152126.42500000002</v>
      </c>
      <c r="KO184" s="3">
        <f t="shared" si="372"/>
        <v>125658.83500000001</v>
      </c>
      <c r="KP184" s="3">
        <f t="shared" si="372"/>
        <v>104529.32416666666</v>
      </c>
      <c r="KQ184" s="3">
        <f t="shared" si="372"/>
        <v>78721.131666666668</v>
      </c>
      <c r="KR184" s="3">
        <f t="shared" si="372"/>
        <v>60220.981666666667</v>
      </c>
      <c r="KS184" s="3">
        <f t="shared" si="372"/>
        <v>38395.393333333333</v>
      </c>
      <c r="KT184" s="3">
        <f t="shared" si="372"/>
        <v>26295.623333333333</v>
      </c>
      <c r="KU184" s="3">
        <f t="shared" si="372"/>
        <v>14364.089166666667</v>
      </c>
      <c r="KV184" s="3">
        <f t="shared" si="373"/>
        <v>8494.0491666666658</v>
      </c>
      <c r="KW184" s="3">
        <f t="shared" si="373"/>
        <v>3197.9377108333333</v>
      </c>
      <c r="KX184" s="3">
        <f t="shared" si="373"/>
        <v>1462.4549316666669</v>
      </c>
      <c r="KY184" s="3">
        <f t="shared" si="373"/>
        <v>381.96993125</v>
      </c>
      <c r="KZ184" s="3">
        <f t="shared" si="373"/>
        <v>111.08150183333333</v>
      </c>
      <c r="LA184" s="3">
        <f t="shared" si="373"/>
        <v>0.8918128658333333</v>
      </c>
      <c r="LB184" s="3">
        <f t="shared" si="373"/>
        <v>0.52150537666666663</v>
      </c>
    </row>
    <row r="185" spans="1:314">
      <c r="A185" s="7">
        <v>65</v>
      </c>
      <c r="B185" s="7">
        <v>638486.56000000006</v>
      </c>
      <c r="C185" s="15">
        <v>409000000000</v>
      </c>
      <c r="D185" s="11">
        <f t="shared" si="374"/>
        <v>1334912699.366333</v>
      </c>
      <c r="E185" s="11">
        <f t="shared" si="375"/>
        <v>0.98228701538461549</v>
      </c>
      <c r="F185" s="11">
        <f t="shared" si="376"/>
        <v>628694.78949006228</v>
      </c>
      <c r="G185" s="11">
        <f t="shared" si="377"/>
        <v>648278.33050993783</v>
      </c>
      <c r="H185" s="11">
        <f t="shared" si="378"/>
        <v>0.9672227530616343</v>
      </c>
      <c r="I185" s="11">
        <f t="shared" si="379"/>
        <v>0.99735127770759668</v>
      </c>
      <c r="J185" s="1"/>
      <c r="K185" s="7">
        <v>10000</v>
      </c>
      <c r="L185" s="7">
        <v>100000000</v>
      </c>
      <c r="M185" s="1"/>
      <c r="N185" s="7">
        <v>440802.7</v>
      </c>
      <c r="O185" s="7">
        <v>2229189.1</v>
      </c>
      <c r="P185" s="7">
        <v>1365.65</v>
      </c>
      <c r="Q185" s="7">
        <v>12561239.01</v>
      </c>
      <c r="R185" s="11">
        <f t="shared" si="362"/>
        <v>10696239.087499999</v>
      </c>
      <c r="S185" s="11">
        <f t="shared" si="380"/>
        <v>489.15317957188245</v>
      </c>
      <c r="T185" s="11">
        <f t="shared" si="381"/>
        <v>2242.1468204281177</v>
      </c>
      <c r="U185" s="1"/>
      <c r="V185" s="1"/>
      <c r="W185" s="5">
        <v>47.29</v>
      </c>
      <c r="X185" s="5">
        <f t="shared" si="363"/>
        <v>4.7289999999999997E-3</v>
      </c>
      <c r="Y185" s="5">
        <f t="shared" si="364"/>
        <v>0.26846326153846151</v>
      </c>
      <c r="Z185" s="5">
        <v>86106.83</v>
      </c>
      <c r="AA185" s="5">
        <v>49946259243</v>
      </c>
      <c r="AB185" s="1"/>
      <c r="AC185" s="5">
        <v>174501.12</v>
      </c>
      <c r="AD185" s="1"/>
      <c r="AE185" s="1"/>
      <c r="AF185" s="5">
        <v>13.252945820000001</v>
      </c>
      <c r="AG185" s="12">
        <v>1.1550925925925925E-3</v>
      </c>
      <c r="AH185" s="5">
        <v>1</v>
      </c>
      <c r="AI185" s="5">
        <v>1</v>
      </c>
      <c r="AJ185" s="5">
        <v>1.07</v>
      </c>
      <c r="AK185" s="5">
        <v>1.21</v>
      </c>
      <c r="AL185" s="5">
        <v>1.34</v>
      </c>
      <c r="AM185" s="5">
        <v>2.08</v>
      </c>
      <c r="AN185" s="5">
        <v>1.52</v>
      </c>
      <c r="AO185" s="5">
        <v>2.72</v>
      </c>
      <c r="AP185" s="5">
        <v>1.78</v>
      </c>
      <c r="AQ185" s="5">
        <v>3.88</v>
      </c>
      <c r="AR185" s="5">
        <v>1.95</v>
      </c>
      <c r="AS185" s="5">
        <v>4.6900000000000004</v>
      </c>
      <c r="AT185" s="5">
        <v>2.2799999999999998</v>
      </c>
      <c r="AU185" s="5">
        <v>6.32</v>
      </c>
      <c r="AV185" s="5">
        <v>2.8</v>
      </c>
      <c r="AW185" s="5">
        <v>10.16</v>
      </c>
      <c r="AX185" s="5">
        <v>3.26</v>
      </c>
      <c r="AY185" s="5">
        <v>13.52</v>
      </c>
      <c r="AZ185" s="5">
        <v>3.94</v>
      </c>
      <c r="BA185" s="5">
        <v>20.14</v>
      </c>
      <c r="BB185" s="5">
        <v>4.9400000000000004</v>
      </c>
      <c r="BC185" s="5">
        <v>31.9</v>
      </c>
      <c r="BD185" s="5">
        <v>5.62</v>
      </c>
      <c r="BE185" s="5">
        <v>42.64</v>
      </c>
      <c r="BF185" s="5">
        <v>7.39</v>
      </c>
      <c r="BG185" s="5">
        <v>72.790000000000006</v>
      </c>
      <c r="BH185" s="5">
        <v>9.48</v>
      </c>
      <c r="BI185" s="5">
        <v>119.56</v>
      </c>
      <c r="BJ185" s="5">
        <v>13.62</v>
      </c>
      <c r="BK185" s="5">
        <v>247.96</v>
      </c>
      <c r="BL185" s="5">
        <v>17.649999999999999</v>
      </c>
      <c r="BM185" s="7">
        <v>422.41</v>
      </c>
      <c r="BN185" s="7">
        <v>25.58</v>
      </c>
      <c r="BO185" s="7">
        <v>942.1</v>
      </c>
      <c r="BP185" s="7">
        <v>33.81</v>
      </c>
      <c r="BQ185" s="7">
        <v>1645.25</v>
      </c>
      <c r="BR185" s="7">
        <v>61.22</v>
      </c>
      <c r="BS185" s="7">
        <v>4682.08</v>
      </c>
      <c r="BT185" s="7">
        <v>79.7</v>
      </c>
      <c r="BU185" s="7">
        <v>8141.76</v>
      </c>
      <c r="BV185" s="7">
        <v>129.969697</v>
      </c>
      <c r="BW185" s="7">
        <v>20758.898990000002</v>
      </c>
      <c r="BX185" s="7">
        <v>189.67010310000001</v>
      </c>
      <c r="BY185" s="7">
        <v>45221.505149999997</v>
      </c>
      <c r="BZ185" s="7">
        <v>968.83636360000003</v>
      </c>
      <c r="CA185" s="7">
        <v>2790004.1090000002</v>
      </c>
      <c r="CB185" s="7">
        <v>1302</v>
      </c>
      <c r="CC185" s="7">
        <v>5106265.6670000004</v>
      </c>
      <c r="CD185" s="1"/>
      <c r="CE185" s="1"/>
      <c r="CF185" s="1"/>
      <c r="CG185" s="1"/>
      <c r="CH185" s="7">
        <v>2.21</v>
      </c>
      <c r="CI185" s="7">
        <v>8.33</v>
      </c>
      <c r="CJ185" s="7">
        <v>20.75</v>
      </c>
      <c r="CK185" s="7">
        <v>1021.61</v>
      </c>
      <c r="CL185" s="7">
        <v>45.63</v>
      </c>
      <c r="CM185" s="7">
        <v>3448.43</v>
      </c>
      <c r="CN185" s="7">
        <v>57.72</v>
      </c>
      <c r="CO185" s="7">
        <v>5203.82</v>
      </c>
      <c r="CP185" s="7">
        <v>74.84</v>
      </c>
      <c r="CQ185" s="7">
        <v>8833.92</v>
      </c>
      <c r="CR185" s="7">
        <v>88.34</v>
      </c>
      <c r="CS185" s="7">
        <v>11761.48</v>
      </c>
      <c r="CT185" s="7">
        <v>112.27</v>
      </c>
      <c r="CU185" s="7">
        <v>17790.150000000001</v>
      </c>
      <c r="CV185" s="7">
        <v>146.24</v>
      </c>
      <c r="CW185" s="7">
        <v>31574.36</v>
      </c>
      <c r="CX185" s="7">
        <v>175.36</v>
      </c>
      <c r="CY185" s="7">
        <v>43059.96</v>
      </c>
      <c r="CZ185" s="7">
        <v>219.4</v>
      </c>
      <c r="DA185" s="7">
        <v>67977.56</v>
      </c>
      <c r="DB185" s="7">
        <v>286.58</v>
      </c>
      <c r="DC185" s="7">
        <v>113662.3</v>
      </c>
      <c r="DD185" s="7">
        <v>331.27</v>
      </c>
      <c r="DE185" s="7">
        <v>157250.41</v>
      </c>
      <c r="DF185" s="7">
        <v>444.85</v>
      </c>
      <c r="DG185" s="7">
        <v>273545.75</v>
      </c>
      <c r="DH185" s="7">
        <v>580.48</v>
      </c>
      <c r="DI185" s="7">
        <v>461681.48</v>
      </c>
      <c r="DJ185" s="7">
        <v>853.81</v>
      </c>
      <c r="DK185" s="7">
        <v>993352.01</v>
      </c>
      <c r="DL185" s="7">
        <v>1119.8599999999999</v>
      </c>
      <c r="DM185" s="7">
        <v>1726332.4</v>
      </c>
      <c r="DN185" s="7">
        <v>1632.86</v>
      </c>
      <c r="DO185" s="7">
        <v>3885128.64</v>
      </c>
      <c r="DP185" s="7">
        <v>2164.5300000000002</v>
      </c>
      <c r="DQ185" s="7">
        <v>6802911.0700000003</v>
      </c>
      <c r="DR185" s="7">
        <v>3945.26</v>
      </c>
      <c r="DS185" s="7">
        <v>19510054.18</v>
      </c>
      <c r="DT185" s="7">
        <v>5148.78</v>
      </c>
      <c r="DU185" s="7">
        <v>34091512.579999998</v>
      </c>
      <c r="DV185" s="7">
        <v>8416.6767679999994</v>
      </c>
      <c r="DW185" s="7">
        <v>87178380.939999998</v>
      </c>
      <c r="DX185" s="7">
        <v>12297.16495</v>
      </c>
      <c r="DY185" s="7">
        <v>190275089.59999999</v>
      </c>
      <c r="DZ185" s="7">
        <v>62941.672729999998</v>
      </c>
      <c r="EA185" s="7">
        <v>11779601403</v>
      </c>
      <c r="EB185" s="7">
        <v>84598.375</v>
      </c>
      <c r="EC185" s="7">
        <v>21566509266</v>
      </c>
      <c r="ED185" s="11">
        <f t="shared" si="382"/>
        <v>14409624213.359375</v>
      </c>
      <c r="EE185" s="11">
        <f t="shared" si="383"/>
        <v>18930.116257656671</v>
      </c>
      <c r="EF185" s="11">
        <f t="shared" si="384"/>
        <v>150266.63374234334</v>
      </c>
      <c r="EG185" s="1"/>
      <c r="EH185" s="7">
        <v>70.882909999999995</v>
      </c>
      <c r="EI185" s="7">
        <v>92.556299999999993</v>
      </c>
      <c r="EJ185" s="7">
        <v>97.14837</v>
      </c>
      <c r="EK185" s="7">
        <v>98.230909999999994</v>
      </c>
      <c r="EL185" s="7">
        <v>99.341009999999997</v>
      </c>
      <c r="EM185" s="7">
        <v>99.959890000000001</v>
      </c>
      <c r="EN185" s="7">
        <v>100.90311</v>
      </c>
      <c r="EO185" s="7">
        <v>101.87004</v>
      </c>
      <c r="EP185" s="7">
        <v>103.23155</v>
      </c>
      <c r="EQ185" s="7">
        <v>104.30015</v>
      </c>
      <c r="ER185" s="7">
        <v>105.55233</v>
      </c>
      <c r="ES185" s="7">
        <v>106.4354</v>
      </c>
      <c r="ET185" s="7">
        <v>107.55421</v>
      </c>
      <c r="EU185" s="7">
        <v>108.49294</v>
      </c>
      <c r="EV185" s="7">
        <v>109.74687</v>
      </c>
      <c r="EW185" s="7">
        <v>110.76403999999999</v>
      </c>
      <c r="EX185" s="7">
        <v>111.76739999999999</v>
      </c>
      <c r="EY185" s="7">
        <v>112.49068</v>
      </c>
      <c r="EZ185" s="7">
        <v>114.09610000000001</v>
      </c>
      <c r="FA185" s="7">
        <v>114.88166</v>
      </c>
      <c r="FB185" s="7">
        <v>116.1</v>
      </c>
      <c r="FC185" s="7">
        <v>116.9288557</v>
      </c>
      <c r="FD185" s="7">
        <v>117.8283636</v>
      </c>
      <c r="FE185" s="7">
        <v>117.834</v>
      </c>
      <c r="FF185" s="1"/>
      <c r="FG185" s="7">
        <v>100</v>
      </c>
      <c r="FH185" s="7">
        <v>100</v>
      </c>
      <c r="FI185" s="7">
        <v>100</v>
      </c>
      <c r="FJ185" s="7">
        <v>100</v>
      </c>
      <c r="FK185" s="7">
        <v>100</v>
      </c>
      <c r="FL185" s="7">
        <v>100</v>
      </c>
      <c r="FM185" s="7">
        <v>100</v>
      </c>
      <c r="FN185" s="7">
        <v>100</v>
      </c>
      <c r="FO185" s="7">
        <v>100</v>
      </c>
      <c r="FP185" s="7">
        <v>100</v>
      </c>
      <c r="FQ185" s="7">
        <v>100</v>
      </c>
      <c r="FR185" s="7">
        <v>100</v>
      </c>
      <c r="FS185" s="7">
        <v>100</v>
      </c>
      <c r="FT185" s="7">
        <v>100</v>
      </c>
      <c r="FU185" s="7">
        <v>100</v>
      </c>
      <c r="FV185" s="7">
        <v>100</v>
      </c>
      <c r="FW185" s="7">
        <v>100</v>
      </c>
      <c r="FX185" s="7">
        <v>100</v>
      </c>
      <c r="FY185" s="7">
        <v>100</v>
      </c>
      <c r="FZ185" s="7">
        <v>100</v>
      </c>
      <c r="GA185" s="7">
        <v>99</v>
      </c>
      <c r="GB185" s="7">
        <v>97</v>
      </c>
      <c r="GC185" s="7">
        <v>55</v>
      </c>
      <c r="GD185" s="7">
        <v>24</v>
      </c>
      <c r="GE185" s="1"/>
      <c r="GF185" s="7">
        <v>3656461.75</v>
      </c>
      <c r="GG185" s="7">
        <v>3596918.05</v>
      </c>
      <c r="GH185" s="7">
        <v>3476939.44</v>
      </c>
      <c r="GI185" s="7">
        <v>3417073.1</v>
      </c>
      <c r="GJ185" s="7">
        <v>3324869.68</v>
      </c>
      <c r="GK185" s="7">
        <v>3205623.12</v>
      </c>
      <c r="GL185" s="7">
        <v>3021345.6</v>
      </c>
      <c r="GM185" s="7">
        <v>2821718.17</v>
      </c>
      <c r="GN185" s="7">
        <v>2535600.73</v>
      </c>
      <c r="GO185" s="7">
        <v>2252941.4500000002</v>
      </c>
      <c r="GP185" s="7">
        <v>1865964.22</v>
      </c>
      <c r="GQ185" s="7">
        <v>1554952.79</v>
      </c>
      <c r="GR185" s="7">
        <v>1172646.93</v>
      </c>
      <c r="GS185" s="7">
        <v>898551.44</v>
      </c>
      <c r="GT185" s="7">
        <v>573654.17000000004</v>
      </c>
      <c r="GU185" s="7">
        <v>393328.31</v>
      </c>
      <c r="GV185" s="7">
        <v>214967.74</v>
      </c>
      <c r="GW185" s="7">
        <v>127230.18</v>
      </c>
      <c r="GX185" s="7">
        <v>47399.08</v>
      </c>
      <c r="GY185" s="7">
        <v>21469.42</v>
      </c>
      <c r="GZ185" s="7">
        <v>5612.818182</v>
      </c>
      <c r="HA185" s="7">
        <v>1564</v>
      </c>
      <c r="HB185" s="7">
        <v>13.490909090000001</v>
      </c>
      <c r="HC185" s="7">
        <v>9.5833333300000003</v>
      </c>
      <c r="HD185" s="1"/>
      <c r="HE185" s="7">
        <v>0</v>
      </c>
      <c r="HF185" s="7">
        <v>0</v>
      </c>
      <c r="HG185" s="7">
        <v>0</v>
      </c>
      <c r="HH185" s="7">
        <v>0</v>
      </c>
      <c r="HI185" s="7">
        <v>0</v>
      </c>
      <c r="HJ185" s="7">
        <v>0</v>
      </c>
      <c r="HK185" s="7">
        <v>0</v>
      </c>
      <c r="HL185" s="7">
        <v>0</v>
      </c>
      <c r="HM185" s="7">
        <v>0</v>
      </c>
      <c r="HN185" s="7">
        <v>0</v>
      </c>
      <c r="HO185" s="7">
        <v>0</v>
      </c>
      <c r="HP185" s="7">
        <v>0</v>
      </c>
      <c r="HQ185" s="7">
        <v>0</v>
      </c>
      <c r="HR185" s="1"/>
      <c r="HS185" s="4" t="s">
        <v>44</v>
      </c>
      <c r="HT185" s="7">
        <v>85.120016300000003</v>
      </c>
      <c r="HU185" s="7">
        <v>9684.1365619999997</v>
      </c>
      <c r="HV185" s="1"/>
      <c r="HW185" s="7">
        <v>6.5515662099999998</v>
      </c>
      <c r="HX185" s="7">
        <v>205.0625536</v>
      </c>
      <c r="HY185" s="7">
        <v>6.7487201499999996</v>
      </c>
      <c r="HZ185" s="7">
        <v>244.31083899999999</v>
      </c>
      <c r="IA185" s="7">
        <v>6.8717572200000001</v>
      </c>
      <c r="IB185" s="7">
        <v>338.29592079999998</v>
      </c>
      <c r="IC185" s="7">
        <v>7.0907685499999999</v>
      </c>
      <c r="ID185" s="7">
        <v>541.25420740000004</v>
      </c>
      <c r="IE185" s="7">
        <v>7.5053101099999999</v>
      </c>
      <c r="IF185" s="7">
        <v>902.45535829999994</v>
      </c>
      <c r="IG185" s="7">
        <v>8.1687671999999996</v>
      </c>
      <c r="IH185" s="7">
        <v>1459.021632</v>
      </c>
      <c r="II185" s="7">
        <v>9.3481439700000006</v>
      </c>
      <c r="IJ185" s="7">
        <v>2251.9066379999999</v>
      </c>
      <c r="IK185" s="7">
        <v>11.08432219</v>
      </c>
      <c r="IL185" s="7">
        <v>3098.6835169999999</v>
      </c>
      <c r="IM185" s="7">
        <v>13.73324377</v>
      </c>
      <c r="IN185" s="7">
        <v>3947.356687</v>
      </c>
      <c r="IO185" s="7">
        <v>0</v>
      </c>
      <c r="IP185" s="7">
        <v>0</v>
      </c>
      <c r="IS185" s="3">
        <f t="shared" si="385"/>
        <v>1.7479003099173555E-2</v>
      </c>
      <c r="IT185">
        <f t="shared" si="386"/>
        <v>4840000</v>
      </c>
      <c r="IV185" s="3">
        <f t="shared" si="392"/>
        <v>3.9111810449703865E-3</v>
      </c>
      <c r="IW185" s="3">
        <f t="shared" si="393"/>
        <v>3.1046825153376725E-2</v>
      </c>
      <c r="IY185" s="3">
        <f t="shared" si="367"/>
        <v>1</v>
      </c>
      <c r="IZ185" s="3">
        <f t="shared" si="367"/>
        <v>1</v>
      </c>
      <c r="JA185" s="3">
        <f t="shared" si="367"/>
        <v>1</v>
      </c>
      <c r="JB185" s="3">
        <f t="shared" si="367"/>
        <v>1</v>
      </c>
      <c r="JC185" s="3">
        <f t="shared" si="367"/>
        <v>1</v>
      </c>
      <c r="JD185" s="3">
        <f t="shared" si="367"/>
        <v>1</v>
      </c>
      <c r="JE185" s="3">
        <f t="shared" si="367"/>
        <v>1</v>
      </c>
      <c r="JF185" s="3">
        <f t="shared" si="367"/>
        <v>1</v>
      </c>
      <c r="JG185" s="3">
        <f t="shared" si="368"/>
        <v>1</v>
      </c>
      <c r="JH185" s="3">
        <f t="shared" si="368"/>
        <v>1</v>
      </c>
      <c r="JI185" s="3">
        <f t="shared" si="368"/>
        <v>1</v>
      </c>
      <c r="JJ185" s="3">
        <f t="shared" si="368"/>
        <v>1</v>
      </c>
      <c r="JK185" s="3">
        <f t="shared" si="368"/>
        <v>1</v>
      </c>
      <c r="JL185" s="3">
        <f t="shared" si="368"/>
        <v>1</v>
      </c>
      <c r="JM185" s="3">
        <f t="shared" si="368"/>
        <v>1</v>
      </c>
      <c r="JN185" s="3">
        <f t="shared" si="368"/>
        <v>1</v>
      </c>
      <c r="JO185" s="3">
        <f t="shared" si="368"/>
        <v>1</v>
      </c>
      <c r="JP185" s="3">
        <f t="shared" si="368"/>
        <v>1</v>
      </c>
      <c r="JQ185" s="3">
        <f t="shared" si="368"/>
        <v>1</v>
      </c>
      <c r="JR185" s="3">
        <f t="shared" si="368"/>
        <v>1</v>
      </c>
      <c r="JS185" s="3">
        <f t="shared" si="368"/>
        <v>0.99</v>
      </c>
      <c r="JT185" s="3">
        <f t="shared" si="368"/>
        <v>0.97</v>
      </c>
      <c r="JU185" s="3">
        <f t="shared" si="368"/>
        <v>0.55000000000000004</v>
      </c>
      <c r="JV185" s="3">
        <f t="shared" si="368"/>
        <v>0.24</v>
      </c>
      <c r="JW185" s="14">
        <f t="shared" si="387"/>
        <v>1.5131502354806263</v>
      </c>
      <c r="JX185" s="1">
        <f t="shared" si="369"/>
        <v>85.120016300000003</v>
      </c>
      <c r="JY185" s="1">
        <f t="shared" si="370"/>
        <v>2438.7193870877336</v>
      </c>
      <c r="JZ185" s="11">
        <f t="shared" si="388"/>
        <v>71.885267293759298</v>
      </c>
      <c r="KA185" s="11">
        <f t="shared" si="389"/>
        <v>98.354765306240708</v>
      </c>
      <c r="KB185" s="3">
        <f t="shared" si="390"/>
        <v>1.1059271891347584</v>
      </c>
      <c r="KC185" s="3">
        <f t="shared" si="371"/>
        <v>1.3095387123076923</v>
      </c>
      <c r="KD185" s="3">
        <v>13</v>
      </c>
      <c r="KE185" s="3">
        <f t="shared" si="391"/>
        <v>281266.28846153844</v>
      </c>
      <c r="KF185" s="3">
        <f t="shared" si="372"/>
        <v>276686.00384615385</v>
      </c>
      <c r="KG185" s="3">
        <f t="shared" si="372"/>
        <v>267456.88</v>
      </c>
      <c r="KH185" s="3">
        <f t="shared" si="372"/>
        <v>262851.77692307695</v>
      </c>
      <c r="KI185" s="3">
        <f t="shared" si="372"/>
        <v>255759.20615384617</v>
      </c>
      <c r="KJ185" s="3">
        <f t="shared" si="372"/>
        <v>246586.39384615386</v>
      </c>
      <c r="KK185" s="3">
        <f t="shared" si="372"/>
        <v>232411.2</v>
      </c>
      <c r="KL185" s="3">
        <f t="shared" si="372"/>
        <v>217055.24384615384</v>
      </c>
      <c r="KM185" s="3">
        <f t="shared" si="372"/>
        <v>195046.21</v>
      </c>
      <c r="KN185" s="3">
        <f t="shared" si="372"/>
        <v>173303.18846153846</v>
      </c>
      <c r="KO185" s="3">
        <f t="shared" si="372"/>
        <v>143535.70923076922</v>
      </c>
      <c r="KP185" s="3">
        <f t="shared" si="372"/>
        <v>119611.75307692308</v>
      </c>
      <c r="KQ185" s="3">
        <f t="shared" si="372"/>
        <v>90203.61</v>
      </c>
      <c r="KR185" s="3">
        <f t="shared" si="372"/>
        <v>69119.341538461536</v>
      </c>
      <c r="KS185" s="3">
        <f t="shared" si="372"/>
        <v>44127.243846153848</v>
      </c>
      <c r="KT185" s="3">
        <f t="shared" si="372"/>
        <v>30256.023846153847</v>
      </c>
      <c r="KU185" s="3">
        <f t="shared" si="372"/>
        <v>16535.98</v>
      </c>
      <c r="KV185" s="3">
        <f t="shared" si="373"/>
        <v>9786.9369230769225</v>
      </c>
      <c r="KW185" s="3">
        <f t="shared" si="373"/>
        <v>3646.083076923077</v>
      </c>
      <c r="KX185" s="3">
        <f t="shared" si="373"/>
        <v>1651.4938461538461</v>
      </c>
      <c r="KY185" s="3">
        <f t="shared" si="373"/>
        <v>431.75524476923079</v>
      </c>
      <c r="KZ185" s="3">
        <f t="shared" si="373"/>
        <v>120.30769230769231</v>
      </c>
      <c r="LA185" s="3">
        <f t="shared" si="373"/>
        <v>1.0377622376923077</v>
      </c>
      <c r="LB185" s="3">
        <f t="shared" si="373"/>
        <v>0.737179486923077</v>
      </c>
    </row>
    <row r="186" spans="1:314">
      <c r="A186" s="7">
        <v>70</v>
      </c>
      <c r="B186" s="7">
        <v>697170.78</v>
      </c>
      <c r="C186" s="15">
        <v>486000000000</v>
      </c>
      <c r="D186" s="11">
        <f>AVERAGE(D181:D185)</f>
        <v>1249926709.0985291</v>
      </c>
      <c r="E186" s="11">
        <f t="shared" si="375"/>
        <v>0.99595825714285713</v>
      </c>
      <c r="F186" s="11">
        <f t="shared" si="376"/>
        <v>687695.82691545691</v>
      </c>
      <c r="G186" s="11">
        <f t="shared" si="377"/>
        <v>706645.73308454314</v>
      </c>
      <c r="H186" s="11">
        <f t="shared" si="378"/>
        <v>0.98242260987922414</v>
      </c>
      <c r="I186" s="11">
        <f t="shared" si="379"/>
        <v>1.0094939044064901</v>
      </c>
      <c r="J186" s="1"/>
      <c r="K186" s="7">
        <v>10000</v>
      </c>
      <c r="L186" s="7">
        <v>100000000</v>
      </c>
      <c r="M186" s="1"/>
      <c r="N186" s="7">
        <v>306079.28999999998</v>
      </c>
      <c r="O186" s="7">
        <v>1068736.6499999999</v>
      </c>
      <c r="P186" s="7">
        <v>286.95999999999998</v>
      </c>
      <c r="Q186" s="7">
        <v>2745065.22</v>
      </c>
      <c r="R186" s="11">
        <f t="shared" si="362"/>
        <v>2662719.1784000001</v>
      </c>
      <c r="S186" s="11">
        <f t="shared" si="380"/>
        <v>-150.35812478949651</v>
      </c>
      <c r="T186" s="11">
        <f t="shared" si="381"/>
        <v>724.27812478949647</v>
      </c>
      <c r="U186" s="1"/>
      <c r="V186" s="1"/>
      <c r="W186" s="5">
        <v>0.14000000000000001</v>
      </c>
      <c r="X186" s="5">
        <f t="shared" si="363"/>
        <v>1.4000000000000001E-5</v>
      </c>
      <c r="Y186" s="5">
        <f t="shared" si="364"/>
        <v>0.22802104285714286</v>
      </c>
      <c r="Z186" s="5">
        <v>19483.45</v>
      </c>
      <c r="AA186" s="5">
        <v>12653495049</v>
      </c>
      <c r="AB186" s="1"/>
      <c r="AC186" s="5">
        <v>159614.73000000001</v>
      </c>
      <c r="AD186" s="1"/>
      <c r="AE186" s="1"/>
      <c r="AF186" s="5">
        <v>11.52854731</v>
      </c>
      <c r="AG186" s="12">
        <v>9.5486111111111108E-4</v>
      </c>
      <c r="AH186" s="5">
        <v>1</v>
      </c>
      <c r="AI186" s="5">
        <v>1</v>
      </c>
      <c r="AJ186" s="5">
        <v>1.04</v>
      </c>
      <c r="AK186" s="5">
        <v>1.1200000000000001</v>
      </c>
      <c r="AL186" s="5">
        <v>1.37</v>
      </c>
      <c r="AM186" s="5">
        <v>2.33</v>
      </c>
      <c r="AN186" s="5">
        <v>1.48</v>
      </c>
      <c r="AO186" s="5">
        <v>2.72</v>
      </c>
      <c r="AP186" s="5">
        <v>1.71</v>
      </c>
      <c r="AQ186" s="5">
        <v>3.83</v>
      </c>
      <c r="AR186" s="5">
        <v>1.96</v>
      </c>
      <c r="AS186" s="5">
        <v>5.14</v>
      </c>
      <c r="AT186" s="5">
        <v>2.36</v>
      </c>
      <c r="AU186" s="5">
        <v>7.58</v>
      </c>
      <c r="AV186" s="5">
        <v>2.65</v>
      </c>
      <c r="AW186" s="5">
        <v>9.3699999999999992</v>
      </c>
      <c r="AX186" s="5">
        <v>2.96</v>
      </c>
      <c r="AY186" s="5">
        <v>11.2</v>
      </c>
      <c r="AZ186" s="5">
        <v>3.5</v>
      </c>
      <c r="BA186" s="5">
        <v>16.100000000000001</v>
      </c>
      <c r="BB186" s="5">
        <v>4.24</v>
      </c>
      <c r="BC186" s="5">
        <v>23.08</v>
      </c>
      <c r="BD186" s="5">
        <v>5.27</v>
      </c>
      <c r="BE186" s="5">
        <v>38.090000000000003</v>
      </c>
      <c r="BF186" s="5">
        <v>7.05</v>
      </c>
      <c r="BG186" s="5">
        <v>69.489999999999995</v>
      </c>
      <c r="BH186" s="5">
        <v>8.41</v>
      </c>
      <c r="BI186" s="5">
        <v>95.97</v>
      </c>
      <c r="BJ186" s="5">
        <v>13.81</v>
      </c>
      <c r="BK186" s="5">
        <v>259.85000000000002</v>
      </c>
      <c r="BL186" s="5">
        <v>17.86</v>
      </c>
      <c r="BM186" s="7">
        <v>443.46</v>
      </c>
      <c r="BN186" s="7">
        <v>25.58</v>
      </c>
      <c r="BO186" s="7">
        <v>860.28</v>
      </c>
      <c r="BP186" s="7">
        <v>35.72</v>
      </c>
      <c r="BQ186" s="7">
        <v>1666.08</v>
      </c>
      <c r="BR186" s="7">
        <v>59.06</v>
      </c>
      <c r="BS186" s="7">
        <v>4346.42</v>
      </c>
      <c r="BT186" s="7">
        <v>78.98</v>
      </c>
      <c r="BU186" s="7">
        <v>7695.68</v>
      </c>
      <c r="BV186" s="7">
        <v>131.99</v>
      </c>
      <c r="BW186" s="7">
        <v>21352.67</v>
      </c>
      <c r="BX186" s="7">
        <v>184.81818179999999</v>
      </c>
      <c r="BY186" s="7">
        <v>41313.141409999997</v>
      </c>
      <c r="BZ186" s="7">
        <v>1206.984375</v>
      </c>
      <c r="CA186" s="7">
        <v>4118002.5159999998</v>
      </c>
      <c r="CB186" s="7">
        <v>1275.9230769999999</v>
      </c>
      <c r="CC186" s="7">
        <v>4178674.128</v>
      </c>
      <c r="CD186" s="1"/>
      <c r="CE186" s="1"/>
      <c r="CF186" s="1"/>
      <c r="CG186" s="1"/>
      <c r="CH186" s="7">
        <v>2.25</v>
      </c>
      <c r="CI186" s="7">
        <v>7.97</v>
      </c>
      <c r="CJ186" s="7">
        <v>22.95</v>
      </c>
      <c r="CK186" s="7">
        <v>889.63</v>
      </c>
      <c r="CL186" s="7">
        <v>55.39</v>
      </c>
      <c r="CM186" s="7">
        <v>5211.3900000000003</v>
      </c>
      <c r="CN186" s="7">
        <v>62.48</v>
      </c>
      <c r="CO186" s="7">
        <v>6469.28</v>
      </c>
      <c r="CP186" s="7">
        <v>79.87</v>
      </c>
      <c r="CQ186" s="7">
        <v>10450.91</v>
      </c>
      <c r="CR186" s="7">
        <v>99.5</v>
      </c>
      <c r="CS186" s="7">
        <v>16157.4</v>
      </c>
      <c r="CT186" s="7">
        <v>125.68</v>
      </c>
      <c r="CU186" s="7">
        <v>25000.04</v>
      </c>
      <c r="CV186" s="7">
        <v>146.05000000000001</v>
      </c>
      <c r="CW186" s="7">
        <v>32309.29</v>
      </c>
      <c r="CX186" s="7">
        <v>164.36</v>
      </c>
      <c r="CY186" s="7">
        <v>38356.660000000003</v>
      </c>
      <c r="CZ186" s="7">
        <v>204.03</v>
      </c>
      <c r="DA186" s="7">
        <v>60473.85</v>
      </c>
      <c r="DB186" s="7">
        <v>258.08999999999997</v>
      </c>
      <c r="DC186" s="7">
        <v>91879.87</v>
      </c>
      <c r="DD186" s="7">
        <v>332.62</v>
      </c>
      <c r="DE186" s="7">
        <v>161969.9</v>
      </c>
      <c r="DF186" s="7">
        <v>457.75</v>
      </c>
      <c r="DG186" s="7">
        <v>307544.53000000003</v>
      </c>
      <c r="DH186" s="7">
        <v>555.11</v>
      </c>
      <c r="DI186" s="7">
        <v>432581.27</v>
      </c>
      <c r="DJ186" s="7">
        <v>933.21</v>
      </c>
      <c r="DK186" s="7">
        <v>1209532.0900000001</v>
      </c>
      <c r="DL186" s="7">
        <v>1215.6300000000001</v>
      </c>
      <c r="DM186" s="7">
        <v>2087695.55</v>
      </c>
      <c r="DN186" s="7">
        <v>1755.59</v>
      </c>
      <c r="DO186" s="7">
        <v>4087163.79</v>
      </c>
      <c r="DP186" s="7">
        <v>2464.2399999999998</v>
      </c>
      <c r="DQ186" s="7">
        <v>7977179.9000000004</v>
      </c>
      <c r="DR186" s="7">
        <v>4099.33</v>
      </c>
      <c r="DS186" s="7">
        <v>21006654.41</v>
      </c>
      <c r="DT186" s="7">
        <v>5494.86</v>
      </c>
      <c r="DU186" s="7">
        <v>37340866.719999999</v>
      </c>
      <c r="DV186" s="7">
        <v>9201.75</v>
      </c>
      <c r="DW186" s="7">
        <v>103930707.90000001</v>
      </c>
      <c r="DX186" s="7">
        <v>12902.020200000001</v>
      </c>
      <c r="DY186" s="7">
        <v>201504394.19999999</v>
      </c>
      <c r="DZ186" s="7">
        <v>84446.515629999994</v>
      </c>
      <c r="EA186" s="7">
        <v>20164175544</v>
      </c>
      <c r="EB186" s="7">
        <v>89267.461540000004</v>
      </c>
      <c r="EC186" s="7">
        <v>20457861069</v>
      </c>
      <c r="ED186" s="11">
        <f t="shared" si="382"/>
        <v>12489181379.20462</v>
      </c>
      <c r="EE186" s="11">
        <f t="shared" si="383"/>
        <v>41308.532439554903</v>
      </c>
      <c r="EF186" s="11">
        <f t="shared" si="384"/>
        <v>137226.39064044511</v>
      </c>
      <c r="EG186" s="1"/>
      <c r="EH186" s="7">
        <v>68.74221</v>
      </c>
      <c r="EI186" s="7">
        <v>92.115030000000004</v>
      </c>
      <c r="EJ186" s="7">
        <v>96.771119999999996</v>
      </c>
      <c r="EK186" s="7">
        <v>97.567750000000004</v>
      </c>
      <c r="EL186" s="7">
        <v>98.618870000000001</v>
      </c>
      <c r="EM186" s="7">
        <v>99.856560000000002</v>
      </c>
      <c r="EN186" s="7">
        <v>101.36836</v>
      </c>
      <c r="EO186" s="7">
        <v>102.61121</v>
      </c>
      <c r="EP186" s="7">
        <v>103.46883</v>
      </c>
      <c r="EQ186" s="7">
        <v>104.51696</v>
      </c>
      <c r="ER186" s="7">
        <v>105.84520000000001</v>
      </c>
      <c r="ES186" s="7">
        <v>106.66213999999999</v>
      </c>
      <c r="ET186" s="7">
        <v>107.72029999999999</v>
      </c>
      <c r="EU186" s="7">
        <v>108.36718999999999</v>
      </c>
      <c r="EV186" s="7">
        <v>109.78034</v>
      </c>
      <c r="EW186" s="7">
        <v>110.66893</v>
      </c>
      <c r="EX186" s="7">
        <v>111.75991</v>
      </c>
      <c r="EY186" s="7">
        <v>112.55278</v>
      </c>
      <c r="EZ186" s="7">
        <v>113.93243</v>
      </c>
      <c r="FA186" s="7">
        <v>114.93863</v>
      </c>
      <c r="FB186" s="7">
        <v>116.12125</v>
      </c>
      <c r="FC186" s="7">
        <v>116.8633636</v>
      </c>
      <c r="FD186" s="7">
        <v>117.8293906</v>
      </c>
      <c r="FE186" s="7">
        <v>117.834</v>
      </c>
      <c r="FF186" s="1"/>
      <c r="FG186" s="7">
        <v>100</v>
      </c>
      <c r="FH186" s="7">
        <v>100</v>
      </c>
      <c r="FI186" s="7">
        <v>100</v>
      </c>
      <c r="FJ186" s="7">
        <v>100</v>
      </c>
      <c r="FK186" s="7">
        <v>100</v>
      </c>
      <c r="FL186" s="7">
        <v>100</v>
      </c>
      <c r="FM186" s="7">
        <v>100</v>
      </c>
      <c r="FN186" s="7">
        <v>100</v>
      </c>
      <c r="FO186" s="7">
        <v>100</v>
      </c>
      <c r="FP186" s="7">
        <v>100</v>
      </c>
      <c r="FQ186" s="7">
        <v>100</v>
      </c>
      <c r="FR186" s="7">
        <v>100</v>
      </c>
      <c r="FS186" s="7">
        <v>100</v>
      </c>
      <c r="FT186" s="7">
        <v>100</v>
      </c>
      <c r="FU186" s="7">
        <v>100</v>
      </c>
      <c r="FV186" s="7">
        <v>100</v>
      </c>
      <c r="FW186" s="7">
        <v>100</v>
      </c>
      <c r="FX186" s="7">
        <v>100</v>
      </c>
      <c r="FY186" s="7">
        <v>100</v>
      </c>
      <c r="FZ186" s="7">
        <v>100</v>
      </c>
      <c r="GA186" s="7">
        <v>100</v>
      </c>
      <c r="GB186" s="7">
        <v>99</v>
      </c>
      <c r="GC186" s="7">
        <v>64</v>
      </c>
      <c r="GD186" s="7">
        <v>39</v>
      </c>
      <c r="GE186" s="1"/>
      <c r="GF186" s="7">
        <v>4353190.8099999996</v>
      </c>
      <c r="GG186" s="7">
        <v>4288767.5199999996</v>
      </c>
      <c r="GH186" s="7">
        <v>4157779.9</v>
      </c>
      <c r="GI186" s="7">
        <v>4090826.75</v>
      </c>
      <c r="GJ186" s="7">
        <v>3986270.21</v>
      </c>
      <c r="GK186" s="7">
        <v>3849352.54</v>
      </c>
      <c r="GL186" s="7">
        <v>3635315.51</v>
      </c>
      <c r="GM186" s="7">
        <v>3400977.89</v>
      </c>
      <c r="GN186" s="7">
        <v>3062538.91</v>
      </c>
      <c r="GO186" s="7">
        <v>2725685.06</v>
      </c>
      <c r="GP186" s="7">
        <v>2261885.9900000002</v>
      </c>
      <c r="GQ186" s="7">
        <v>1887565.65</v>
      </c>
      <c r="GR186" s="7">
        <v>1426150.82</v>
      </c>
      <c r="GS186" s="7">
        <v>1093997.8700000001</v>
      </c>
      <c r="GT186" s="7">
        <v>699408.47</v>
      </c>
      <c r="GU186" s="7">
        <v>480083.92</v>
      </c>
      <c r="GV186" s="7">
        <v>262927.09000000003</v>
      </c>
      <c r="GW186" s="7">
        <v>155788.97</v>
      </c>
      <c r="GX186" s="7">
        <v>58100.85</v>
      </c>
      <c r="GY186" s="7">
        <v>26346.23</v>
      </c>
      <c r="GZ186" s="7">
        <v>6834.67</v>
      </c>
      <c r="HA186" s="7">
        <v>1885.7979800000001</v>
      </c>
      <c r="HB186" s="7">
        <v>14.140625</v>
      </c>
      <c r="HC186" s="7">
        <v>7.3846153799999996</v>
      </c>
      <c r="HD186" s="1"/>
      <c r="HE186" s="7">
        <v>0</v>
      </c>
      <c r="HF186" s="7">
        <v>0</v>
      </c>
      <c r="HG186" s="7">
        <v>0</v>
      </c>
      <c r="HH186" s="7">
        <v>0</v>
      </c>
      <c r="HI186" s="7">
        <v>0</v>
      </c>
      <c r="HJ186" s="7">
        <v>0</v>
      </c>
      <c r="HK186" s="7">
        <v>0</v>
      </c>
      <c r="HL186" s="7">
        <v>0</v>
      </c>
      <c r="HM186" s="7">
        <v>0</v>
      </c>
      <c r="HN186" s="7">
        <v>0</v>
      </c>
      <c r="HO186" s="7">
        <v>0</v>
      </c>
      <c r="HP186" s="7">
        <v>0</v>
      </c>
      <c r="HQ186" s="7">
        <v>0</v>
      </c>
      <c r="HR186" s="1"/>
      <c r="HS186" s="4" t="s">
        <v>42</v>
      </c>
      <c r="HT186" s="7">
        <v>88.253473790000001</v>
      </c>
      <c r="HU186" s="7">
        <v>7968.7249730000003</v>
      </c>
      <c r="HV186" s="1"/>
      <c r="HW186" s="7">
        <v>6.8372896299999999</v>
      </c>
      <c r="HX186" s="7">
        <v>251.81288219999999</v>
      </c>
      <c r="HY186" s="7">
        <v>7.0398416700000004</v>
      </c>
      <c r="HZ186" s="7">
        <v>293.87670650000001</v>
      </c>
      <c r="IA186" s="7">
        <v>7.1606897600000003</v>
      </c>
      <c r="IB186" s="7">
        <v>389.58528990000002</v>
      </c>
      <c r="IC186" s="7">
        <v>7.3550719000000004</v>
      </c>
      <c r="ID186" s="7">
        <v>595.40458990000002</v>
      </c>
      <c r="IE186" s="7">
        <v>7.6979219900000002</v>
      </c>
      <c r="IF186" s="7">
        <v>961.88976339999999</v>
      </c>
      <c r="IG186" s="7">
        <v>8.1592926000000006</v>
      </c>
      <c r="IH186" s="7">
        <v>1526.0783550000001</v>
      </c>
      <c r="II186" s="7">
        <v>8.88011807</v>
      </c>
      <c r="IJ186" s="7">
        <v>2332.0507849999999</v>
      </c>
      <c r="IK186" s="7">
        <v>9.9038271200000008</v>
      </c>
      <c r="IL186" s="7">
        <v>3200.4784770000001</v>
      </c>
      <c r="IM186" s="7">
        <v>11.414958670000001</v>
      </c>
      <c r="IN186" s="7">
        <v>4089.0692589999999</v>
      </c>
      <c r="IO186" s="7">
        <v>0</v>
      </c>
      <c r="IP186" s="7">
        <v>0</v>
      </c>
      <c r="IS186" s="3">
        <f t="shared" si="385"/>
        <v>1.8443690400826447E-2</v>
      </c>
      <c r="IT186">
        <f t="shared" si="386"/>
        <v>4840000</v>
      </c>
      <c r="IV186" s="3">
        <f t="shared" si="392"/>
        <v>8.5348207519741533E-3</v>
      </c>
      <c r="IW186" s="3">
        <f t="shared" si="393"/>
        <v>2.8352560049678743E-2</v>
      </c>
      <c r="IY186" s="3">
        <f t="shared" si="367"/>
        <v>1</v>
      </c>
      <c r="IZ186" s="3">
        <f t="shared" si="367"/>
        <v>1</v>
      </c>
      <c r="JA186" s="3">
        <f t="shared" si="367"/>
        <v>1</v>
      </c>
      <c r="JB186" s="3">
        <f t="shared" si="367"/>
        <v>1</v>
      </c>
      <c r="JC186" s="3">
        <f t="shared" si="367"/>
        <v>1</v>
      </c>
      <c r="JD186" s="3">
        <f t="shared" si="367"/>
        <v>1</v>
      </c>
      <c r="JE186" s="3">
        <f t="shared" si="367"/>
        <v>1</v>
      </c>
      <c r="JF186" s="3">
        <f t="shared" si="367"/>
        <v>1</v>
      </c>
      <c r="JG186" s="3">
        <f t="shared" si="368"/>
        <v>1</v>
      </c>
      <c r="JH186" s="3">
        <f t="shared" si="368"/>
        <v>1</v>
      </c>
      <c r="JI186" s="3">
        <f t="shared" si="368"/>
        <v>1</v>
      </c>
      <c r="JJ186" s="3">
        <f t="shared" si="368"/>
        <v>1</v>
      </c>
      <c r="JK186" s="3">
        <f t="shared" si="368"/>
        <v>1</v>
      </c>
      <c r="JL186" s="3">
        <f t="shared" si="368"/>
        <v>1</v>
      </c>
      <c r="JM186" s="3">
        <f t="shared" si="368"/>
        <v>1</v>
      </c>
      <c r="JN186" s="3">
        <f t="shared" si="368"/>
        <v>1</v>
      </c>
      <c r="JO186" s="3">
        <f t="shared" si="368"/>
        <v>1</v>
      </c>
      <c r="JP186" s="3">
        <f t="shared" si="368"/>
        <v>1</v>
      </c>
      <c r="JQ186" s="3">
        <f t="shared" si="368"/>
        <v>1</v>
      </c>
      <c r="JR186" s="3">
        <f t="shared" si="368"/>
        <v>1</v>
      </c>
      <c r="JS186" s="3">
        <f t="shared" si="368"/>
        <v>1</v>
      </c>
      <c r="JT186" s="3">
        <f t="shared" si="368"/>
        <v>0.99</v>
      </c>
      <c r="JU186" s="3">
        <f t="shared" si="368"/>
        <v>0.64</v>
      </c>
      <c r="JV186" s="3">
        <f t="shared" si="368"/>
        <v>0.39</v>
      </c>
      <c r="JW186" s="14">
        <f t="shared" si="387"/>
        <v>1.3121366261522751</v>
      </c>
      <c r="JX186" s="1">
        <f t="shared" si="369"/>
        <v>88.253473790000001</v>
      </c>
      <c r="JY186" s="1">
        <f t="shared" si="370"/>
        <v>180.04933699778303</v>
      </c>
      <c r="JZ186" s="11">
        <f t="shared" si="388"/>
        <v>84.657383749340738</v>
      </c>
      <c r="KA186" s="11">
        <f t="shared" si="389"/>
        <v>91.849563830659264</v>
      </c>
      <c r="KB186" s="3">
        <f t="shared" si="390"/>
        <v>1.2093911964191535</v>
      </c>
      <c r="KC186" s="3">
        <f t="shared" si="371"/>
        <v>1.2607639112857143</v>
      </c>
      <c r="KD186" s="3">
        <v>14</v>
      </c>
      <c r="KE186" s="3">
        <f t="shared" si="391"/>
        <v>310942.20071428566</v>
      </c>
      <c r="KF186" s="3">
        <f t="shared" si="372"/>
        <v>306340.53714285709</v>
      </c>
      <c r="KG186" s="3">
        <f t="shared" si="372"/>
        <v>296984.27857142856</v>
      </c>
      <c r="KH186" s="3">
        <f t="shared" si="372"/>
        <v>292201.91071428574</v>
      </c>
      <c r="KI186" s="3">
        <f t="shared" si="372"/>
        <v>284733.58642857143</v>
      </c>
      <c r="KJ186" s="3">
        <f t="shared" si="372"/>
        <v>274953.75285714288</v>
      </c>
      <c r="KK186" s="3">
        <f t="shared" si="372"/>
        <v>259665.39357142855</v>
      </c>
      <c r="KL186" s="3">
        <f t="shared" si="372"/>
        <v>242926.99214285714</v>
      </c>
      <c r="KM186" s="3">
        <f t="shared" si="372"/>
        <v>218752.77928571429</v>
      </c>
      <c r="KN186" s="3">
        <f t="shared" si="372"/>
        <v>194691.79</v>
      </c>
      <c r="KO186" s="3">
        <f t="shared" si="372"/>
        <v>161563.285</v>
      </c>
      <c r="KP186" s="3">
        <f t="shared" si="372"/>
        <v>134826.11785714285</v>
      </c>
      <c r="KQ186" s="3">
        <f t="shared" si="372"/>
        <v>101867.91571428571</v>
      </c>
      <c r="KR186" s="3">
        <f t="shared" si="372"/>
        <v>78142.705000000002</v>
      </c>
      <c r="KS186" s="3">
        <f t="shared" si="372"/>
        <v>49957.747857142858</v>
      </c>
      <c r="KT186" s="3">
        <f t="shared" si="372"/>
        <v>34291.708571428571</v>
      </c>
      <c r="KU186" s="3">
        <f t="shared" si="372"/>
        <v>18780.506428571429</v>
      </c>
      <c r="KV186" s="3">
        <f t="shared" si="373"/>
        <v>11127.783571428572</v>
      </c>
      <c r="KW186" s="3">
        <f t="shared" si="373"/>
        <v>4150.0607142857143</v>
      </c>
      <c r="KX186" s="3">
        <f t="shared" si="373"/>
        <v>1881.8735714285715</v>
      </c>
      <c r="KY186" s="3">
        <f t="shared" si="373"/>
        <v>488.19071428571431</v>
      </c>
      <c r="KZ186" s="3">
        <f t="shared" si="373"/>
        <v>134.69985571428572</v>
      </c>
      <c r="LA186" s="3">
        <f t="shared" si="373"/>
        <v>1.0100446428571428</v>
      </c>
      <c r="LB186" s="3">
        <f t="shared" si="373"/>
        <v>0.52747252714285708</v>
      </c>
    </row>
    <row r="187" spans="1:314">
      <c r="A187" s="7">
        <v>75</v>
      </c>
      <c r="B187" s="7">
        <v>748938.71</v>
      </c>
      <c r="C187" s="15">
        <v>561000000000</v>
      </c>
      <c r="D187" s="11">
        <f t="shared" si="374"/>
        <v>90808663.536010742</v>
      </c>
      <c r="E187" s="11">
        <f t="shared" si="375"/>
        <v>0.99858494666666664</v>
      </c>
      <c r="F187" s="11">
        <f t="shared" si="376"/>
        <v>746384.84206100809</v>
      </c>
      <c r="G187" s="11">
        <f t="shared" si="377"/>
        <v>751492.57793899183</v>
      </c>
      <c r="H187" s="11">
        <f t="shared" si="378"/>
        <v>0.99517978941467744</v>
      </c>
      <c r="I187" s="11">
        <f t="shared" si="379"/>
        <v>1.0019901039186558</v>
      </c>
      <c r="J187" s="1"/>
      <c r="K187" s="7">
        <v>10000</v>
      </c>
      <c r="L187" s="7">
        <v>100000000</v>
      </c>
      <c r="M187" s="1"/>
      <c r="N187" s="7">
        <v>265903.71999999997</v>
      </c>
      <c r="O187" s="7">
        <v>745398.76</v>
      </c>
      <c r="P187" s="7">
        <v>99.2</v>
      </c>
      <c r="Q187" s="7">
        <v>984064</v>
      </c>
      <c r="R187" s="11">
        <f t="shared" si="362"/>
        <v>974223.35999999999</v>
      </c>
      <c r="S187" s="11">
        <f t="shared" si="380"/>
        <v>-165.32338007941757</v>
      </c>
      <c r="T187" s="11">
        <f t="shared" si="381"/>
        <v>363.72338007941755</v>
      </c>
      <c r="U187" s="1"/>
      <c r="V187" s="1"/>
      <c r="W187" s="5">
        <v>0.01</v>
      </c>
      <c r="X187" s="5">
        <f t="shared" si="363"/>
        <v>9.9999999999999995E-7</v>
      </c>
      <c r="Y187" s="5">
        <f t="shared" si="364"/>
        <v>0.20860041333333332</v>
      </c>
      <c r="Z187" s="5">
        <v>7243.59</v>
      </c>
      <c r="AA187" s="5">
        <v>5246959609</v>
      </c>
      <c r="AB187" s="1"/>
      <c r="AC187" s="5">
        <v>156450.31</v>
      </c>
      <c r="AD187" s="1"/>
      <c r="AE187" s="1"/>
      <c r="AF187" s="5">
        <v>10.487292249999999</v>
      </c>
      <c r="AG187" s="12">
        <v>9.5370370370370368E-4</v>
      </c>
      <c r="AH187" s="5">
        <v>1</v>
      </c>
      <c r="AI187" s="5">
        <v>1</v>
      </c>
      <c r="AJ187" s="5">
        <v>1</v>
      </c>
      <c r="AK187" s="5">
        <v>1</v>
      </c>
      <c r="AL187" s="5">
        <v>1.35</v>
      </c>
      <c r="AM187" s="5">
        <v>2.13</v>
      </c>
      <c r="AN187" s="5">
        <v>1.4</v>
      </c>
      <c r="AO187" s="5">
        <v>2.2999999999999998</v>
      </c>
      <c r="AP187" s="5">
        <v>1.63</v>
      </c>
      <c r="AQ187" s="5">
        <v>3.39</v>
      </c>
      <c r="AR187" s="5">
        <v>1.95</v>
      </c>
      <c r="AS187" s="5">
        <v>5.07</v>
      </c>
      <c r="AT187" s="5">
        <v>2.21</v>
      </c>
      <c r="AU187" s="5">
        <v>6.33</v>
      </c>
      <c r="AV187" s="5">
        <v>2.4900000000000002</v>
      </c>
      <c r="AW187" s="5">
        <v>8.33</v>
      </c>
      <c r="AX187" s="5">
        <v>2.87</v>
      </c>
      <c r="AY187" s="5">
        <v>11.67</v>
      </c>
      <c r="AZ187" s="5">
        <v>3.42</v>
      </c>
      <c r="BA187" s="5">
        <v>16.68</v>
      </c>
      <c r="BB187" s="5">
        <v>4.38</v>
      </c>
      <c r="BC187" s="5">
        <v>27.78</v>
      </c>
      <c r="BD187" s="5">
        <v>5.2</v>
      </c>
      <c r="BE187" s="5">
        <v>38.200000000000003</v>
      </c>
      <c r="BF187" s="5">
        <v>6.25</v>
      </c>
      <c r="BG187" s="5">
        <v>53.39</v>
      </c>
      <c r="BH187" s="5">
        <v>7.98</v>
      </c>
      <c r="BI187" s="5">
        <v>87.52</v>
      </c>
      <c r="BJ187" s="5">
        <v>12.53</v>
      </c>
      <c r="BK187" s="5">
        <v>251.13</v>
      </c>
      <c r="BL187" s="5">
        <v>16.64</v>
      </c>
      <c r="BM187" s="7">
        <v>414.02</v>
      </c>
      <c r="BN187" s="7">
        <v>25.18</v>
      </c>
      <c r="BO187" s="7">
        <v>910.74</v>
      </c>
      <c r="BP187" s="7">
        <v>31.79</v>
      </c>
      <c r="BQ187" s="7">
        <v>1453.71</v>
      </c>
      <c r="BR187" s="7">
        <v>53.94</v>
      </c>
      <c r="BS187" s="7">
        <v>3919.06</v>
      </c>
      <c r="BT187" s="7">
        <v>75.09</v>
      </c>
      <c r="BU187" s="7">
        <v>7086.83</v>
      </c>
      <c r="BV187" s="7">
        <v>117.93</v>
      </c>
      <c r="BW187" s="7">
        <v>17066.37</v>
      </c>
      <c r="BX187" s="7">
        <v>183.2929293</v>
      </c>
      <c r="BY187" s="7">
        <v>43419.333330000001</v>
      </c>
      <c r="BZ187" s="7">
        <v>758.15873020000004</v>
      </c>
      <c r="CA187" s="7">
        <v>1338650.095</v>
      </c>
      <c r="CB187" s="7">
        <v>1503.2857140000001</v>
      </c>
      <c r="CC187" s="7">
        <v>4537512.3140000002</v>
      </c>
      <c r="CD187" s="1"/>
      <c r="CE187" s="1"/>
      <c r="CF187" s="1"/>
      <c r="CG187" s="1"/>
      <c r="CH187" s="7">
        <v>2.12</v>
      </c>
      <c r="CI187" s="7">
        <v>7</v>
      </c>
      <c r="CJ187" s="7">
        <v>19.14</v>
      </c>
      <c r="CK187" s="7">
        <v>628.64</v>
      </c>
      <c r="CL187" s="7">
        <v>55.53</v>
      </c>
      <c r="CM187" s="7">
        <v>5102.67</v>
      </c>
      <c r="CN187" s="7">
        <v>62.32</v>
      </c>
      <c r="CO187" s="7">
        <v>6051.4</v>
      </c>
      <c r="CP187" s="7">
        <v>79.319999999999993</v>
      </c>
      <c r="CQ187" s="7">
        <v>10695.46</v>
      </c>
      <c r="CR187" s="7">
        <v>104.13</v>
      </c>
      <c r="CS187" s="7">
        <v>17921.79</v>
      </c>
      <c r="CT187" s="7">
        <v>124.81</v>
      </c>
      <c r="CU187" s="7">
        <v>23234.29</v>
      </c>
      <c r="CV187" s="7">
        <v>145.32</v>
      </c>
      <c r="CW187" s="7">
        <v>32814.160000000003</v>
      </c>
      <c r="CX187" s="7">
        <v>175.79</v>
      </c>
      <c r="CY187" s="7">
        <v>50245.71</v>
      </c>
      <c r="CZ187" s="7">
        <v>215.46</v>
      </c>
      <c r="DA187" s="7">
        <v>74973.279999999999</v>
      </c>
      <c r="DB187" s="7">
        <v>290.38</v>
      </c>
      <c r="DC187" s="7">
        <v>133251.78</v>
      </c>
      <c r="DD187" s="7">
        <v>352.71</v>
      </c>
      <c r="DE187" s="7">
        <v>188341.13</v>
      </c>
      <c r="DF187" s="7">
        <v>429.92</v>
      </c>
      <c r="DG187" s="7">
        <v>265353.36</v>
      </c>
      <c r="DH187" s="7">
        <v>558.87</v>
      </c>
      <c r="DI187" s="7">
        <v>445433.41</v>
      </c>
      <c r="DJ187" s="7">
        <v>901.51</v>
      </c>
      <c r="DK187" s="7">
        <v>1340964.51</v>
      </c>
      <c r="DL187" s="7">
        <v>1206.47</v>
      </c>
      <c r="DM187" s="7">
        <v>2228878.21</v>
      </c>
      <c r="DN187" s="7">
        <v>1850.63</v>
      </c>
      <c r="DO187" s="7">
        <v>4979152.67</v>
      </c>
      <c r="DP187" s="7">
        <v>2348.1</v>
      </c>
      <c r="DQ187" s="7">
        <v>8005049.7400000002</v>
      </c>
      <c r="DR187" s="7">
        <v>4011.92</v>
      </c>
      <c r="DS187" s="7">
        <v>21779980.859999999</v>
      </c>
      <c r="DT187" s="7">
        <v>5594.73</v>
      </c>
      <c r="DU187" s="7">
        <v>39470625.670000002</v>
      </c>
      <c r="DV187" s="7">
        <v>8807.5499999999993</v>
      </c>
      <c r="DW187" s="7">
        <v>95354639.890000001</v>
      </c>
      <c r="DX187" s="7">
        <v>13709.0101</v>
      </c>
      <c r="DY187" s="7">
        <v>243208684.5</v>
      </c>
      <c r="DZ187" s="7">
        <v>56826.126980000001</v>
      </c>
      <c r="EA187" s="7">
        <v>7525621586</v>
      </c>
      <c r="EB187" s="7">
        <v>112705.9143</v>
      </c>
      <c r="EC187" s="7">
        <v>25512774503</v>
      </c>
      <c r="ED187" s="11">
        <f t="shared" si="382"/>
        <v>12810151384.801054</v>
      </c>
      <c r="EE187" s="11">
        <f t="shared" si="383"/>
        <v>61434.192406822971</v>
      </c>
      <c r="EF187" s="11">
        <f t="shared" si="384"/>
        <v>163977.63619317702</v>
      </c>
      <c r="EG187" s="1"/>
      <c r="EH187" s="7">
        <v>70.759780000000006</v>
      </c>
      <c r="EI187" s="7">
        <v>92.260459999999995</v>
      </c>
      <c r="EJ187" s="7">
        <v>97.175719999999998</v>
      </c>
      <c r="EK187" s="7">
        <v>98.012010000000004</v>
      </c>
      <c r="EL187" s="7">
        <v>99.050659999999993</v>
      </c>
      <c r="EM187" s="7">
        <v>100.38383</v>
      </c>
      <c r="EN187" s="7">
        <v>101.49944000000001</v>
      </c>
      <c r="EO187" s="7">
        <v>102.39178</v>
      </c>
      <c r="EP187" s="7">
        <v>103.30068</v>
      </c>
      <c r="EQ187" s="7">
        <v>104.22284000000001</v>
      </c>
      <c r="ER187" s="7">
        <v>105.76358999999999</v>
      </c>
      <c r="ES187" s="7">
        <v>106.91687</v>
      </c>
      <c r="ET187" s="7">
        <v>107.74684000000001</v>
      </c>
      <c r="EU187" s="7">
        <v>108.52321999999999</v>
      </c>
      <c r="EV187" s="7">
        <v>109.84780000000001</v>
      </c>
      <c r="EW187" s="7">
        <v>110.71134000000001</v>
      </c>
      <c r="EX187" s="7">
        <v>111.98617</v>
      </c>
      <c r="EY187" s="7">
        <v>112.70654</v>
      </c>
      <c r="EZ187" s="7">
        <v>114.01519999999999</v>
      </c>
      <c r="FA187" s="7">
        <v>114.88961999999999</v>
      </c>
      <c r="FB187" s="7">
        <v>116.03652</v>
      </c>
      <c r="FC187" s="7">
        <v>116.9084242</v>
      </c>
      <c r="FD187" s="7">
        <v>117.8286032</v>
      </c>
      <c r="FE187" s="7">
        <v>117.834</v>
      </c>
      <c r="FF187" s="1"/>
      <c r="FG187" s="7">
        <v>100</v>
      </c>
      <c r="FH187" s="7">
        <v>100</v>
      </c>
      <c r="FI187" s="7">
        <v>100</v>
      </c>
      <c r="FJ187" s="7">
        <v>100</v>
      </c>
      <c r="FK187" s="7">
        <v>100</v>
      </c>
      <c r="FL187" s="7">
        <v>100</v>
      </c>
      <c r="FM187" s="7">
        <v>100</v>
      </c>
      <c r="FN187" s="7">
        <v>100</v>
      </c>
      <c r="FO187" s="7">
        <v>100</v>
      </c>
      <c r="FP187" s="7">
        <v>100</v>
      </c>
      <c r="FQ187" s="7">
        <v>100</v>
      </c>
      <c r="FR187" s="7">
        <v>100</v>
      </c>
      <c r="FS187" s="7">
        <v>100</v>
      </c>
      <c r="FT187" s="7">
        <v>100</v>
      </c>
      <c r="FU187" s="7">
        <v>100</v>
      </c>
      <c r="FV187" s="7">
        <v>100</v>
      </c>
      <c r="FW187" s="7">
        <v>100</v>
      </c>
      <c r="FX187" s="7">
        <v>100</v>
      </c>
      <c r="FY187" s="7">
        <v>100</v>
      </c>
      <c r="FZ187" s="7">
        <v>100</v>
      </c>
      <c r="GA187" s="7">
        <v>100</v>
      </c>
      <c r="GB187" s="7">
        <v>99</v>
      </c>
      <c r="GC187" s="7">
        <v>63</v>
      </c>
      <c r="GD187" s="7">
        <v>35</v>
      </c>
      <c r="GE187" s="1"/>
      <c r="GF187" s="7">
        <v>5101684.87</v>
      </c>
      <c r="GG187" s="7">
        <v>5032368.88</v>
      </c>
      <c r="GH187" s="7">
        <v>4886716.8600000003</v>
      </c>
      <c r="GI187" s="7">
        <v>4810128.25</v>
      </c>
      <c r="GJ187" s="7">
        <v>4689797.54</v>
      </c>
      <c r="GK187" s="7">
        <v>4531339.55</v>
      </c>
      <c r="GL187" s="7">
        <v>4282636.38</v>
      </c>
      <c r="GM187" s="7">
        <v>4008949.78</v>
      </c>
      <c r="GN187" s="7">
        <v>3612908.86</v>
      </c>
      <c r="GO187" s="7">
        <v>3217926.49</v>
      </c>
      <c r="GP187" s="7">
        <v>2673211.67</v>
      </c>
      <c r="GQ187" s="7">
        <v>2232588.87</v>
      </c>
      <c r="GR187" s="7">
        <v>1688341.57</v>
      </c>
      <c r="GS187" s="7">
        <v>1296081.01</v>
      </c>
      <c r="GT187" s="7">
        <v>829631.06</v>
      </c>
      <c r="GU187" s="7">
        <v>569934.18999999994</v>
      </c>
      <c r="GV187" s="7">
        <v>312475.63</v>
      </c>
      <c r="GW187" s="7">
        <v>185260.26</v>
      </c>
      <c r="GX187" s="7">
        <v>69133.429999999993</v>
      </c>
      <c r="GY187" s="7">
        <v>31356.400000000001</v>
      </c>
      <c r="GZ187" s="7">
        <v>8143.52</v>
      </c>
      <c r="HA187" s="7">
        <v>2248.5858589999998</v>
      </c>
      <c r="HB187" s="7">
        <v>16.809523810000002</v>
      </c>
      <c r="HC187" s="7">
        <v>9.4857142900000007</v>
      </c>
      <c r="HD187" s="1"/>
      <c r="HE187" s="7">
        <v>0</v>
      </c>
      <c r="HF187" s="7">
        <v>0</v>
      </c>
      <c r="HG187" s="7">
        <v>0</v>
      </c>
      <c r="HH187" s="7">
        <v>0</v>
      </c>
      <c r="HI187" s="7">
        <v>0</v>
      </c>
      <c r="HJ187" s="7">
        <v>0</v>
      </c>
      <c r="HK187" s="7">
        <v>0</v>
      </c>
      <c r="HL187" s="7">
        <v>0</v>
      </c>
      <c r="HM187" s="7">
        <v>0</v>
      </c>
      <c r="HN187" s="7">
        <v>0</v>
      </c>
      <c r="HO187" s="7">
        <v>0</v>
      </c>
      <c r="HP187" s="7">
        <v>0</v>
      </c>
      <c r="HQ187" s="7">
        <v>0</v>
      </c>
      <c r="HR187" s="1"/>
      <c r="HS187" s="4" t="s">
        <v>44</v>
      </c>
      <c r="HT187" s="7">
        <v>90.310406110000002</v>
      </c>
      <c r="HU187" s="7">
        <v>8238.3710929999997</v>
      </c>
      <c r="HV187" s="1"/>
      <c r="HW187" s="7">
        <v>7.3263474400000002</v>
      </c>
      <c r="HX187" s="7">
        <v>305.49376560000002</v>
      </c>
      <c r="HY187" s="7">
        <v>7.5268928300000004</v>
      </c>
      <c r="HZ187" s="7">
        <v>350.53707250000002</v>
      </c>
      <c r="IA187" s="7">
        <v>7.6326699600000003</v>
      </c>
      <c r="IB187" s="7">
        <v>447.85350249999999</v>
      </c>
      <c r="IC187" s="7">
        <v>7.7965859999999996</v>
      </c>
      <c r="ID187" s="7">
        <v>656.22086360000003</v>
      </c>
      <c r="IE187" s="7">
        <v>8.0914347000000006</v>
      </c>
      <c r="IF187" s="7">
        <v>1027.4449460000001</v>
      </c>
      <c r="IG187" s="7">
        <v>8.5152623599999995</v>
      </c>
      <c r="IH187" s="7">
        <v>1598.8236489999999</v>
      </c>
      <c r="II187" s="7">
        <v>9.1797304200000003</v>
      </c>
      <c r="IJ187" s="7">
        <v>2416.9470820000001</v>
      </c>
      <c r="IK187" s="7">
        <v>10.025035600000001</v>
      </c>
      <c r="IL187" s="7">
        <v>3302.6254119999999</v>
      </c>
      <c r="IM187" s="7">
        <v>11.14577104</v>
      </c>
      <c r="IN187" s="7">
        <v>4218.0533160000005</v>
      </c>
      <c r="IO187" s="7">
        <v>0</v>
      </c>
      <c r="IP187" s="7">
        <v>0</v>
      </c>
      <c r="IS187" s="3">
        <f t="shared" si="385"/>
        <v>2.3286345929752067E-2</v>
      </c>
      <c r="IT187">
        <f t="shared" si="386"/>
        <v>4840000</v>
      </c>
      <c r="IV187" s="3">
        <f t="shared" si="392"/>
        <v>1.2693014960087391E-2</v>
      </c>
      <c r="IW187" s="3">
        <f t="shared" si="393"/>
        <v>3.387967689941674E-2</v>
      </c>
      <c r="IY187" s="3">
        <f t="shared" si="367"/>
        <v>1</v>
      </c>
      <c r="IZ187" s="3">
        <f t="shared" si="367"/>
        <v>1</v>
      </c>
      <c r="JA187" s="3">
        <f t="shared" si="367"/>
        <v>1</v>
      </c>
      <c r="JB187" s="3">
        <f t="shared" si="367"/>
        <v>1</v>
      </c>
      <c r="JC187" s="3">
        <f t="shared" si="367"/>
        <v>1</v>
      </c>
      <c r="JD187" s="3">
        <f t="shared" si="367"/>
        <v>1</v>
      </c>
      <c r="JE187" s="3">
        <f t="shared" si="367"/>
        <v>1</v>
      </c>
      <c r="JF187" s="3">
        <f t="shared" si="367"/>
        <v>1</v>
      </c>
      <c r="JG187" s="3">
        <f t="shared" si="368"/>
        <v>1</v>
      </c>
      <c r="JH187" s="3">
        <f t="shared" si="368"/>
        <v>1</v>
      </c>
      <c r="JI187" s="3">
        <f t="shared" si="368"/>
        <v>1</v>
      </c>
      <c r="JJ187" s="3">
        <f t="shared" si="368"/>
        <v>1</v>
      </c>
      <c r="JK187" s="3">
        <f t="shared" si="368"/>
        <v>1</v>
      </c>
      <c r="JL187" s="3">
        <f t="shared" si="368"/>
        <v>1</v>
      </c>
      <c r="JM187" s="3">
        <f t="shared" si="368"/>
        <v>1</v>
      </c>
      <c r="JN187" s="3">
        <f t="shared" si="368"/>
        <v>1</v>
      </c>
      <c r="JO187" s="3">
        <f t="shared" si="368"/>
        <v>1</v>
      </c>
      <c r="JP187" s="3">
        <f t="shared" si="368"/>
        <v>1</v>
      </c>
      <c r="JQ187" s="3">
        <f t="shared" si="368"/>
        <v>1</v>
      </c>
      <c r="JR187" s="3">
        <f t="shared" si="368"/>
        <v>1</v>
      </c>
      <c r="JS187" s="3">
        <f t="shared" si="368"/>
        <v>1</v>
      </c>
      <c r="JT187" s="3">
        <f t="shared" si="368"/>
        <v>0.99</v>
      </c>
      <c r="JU187" s="3">
        <f t="shared" si="368"/>
        <v>0.63</v>
      </c>
      <c r="JV187" s="3">
        <f t="shared" si="368"/>
        <v>0.35</v>
      </c>
      <c r="JW187" s="14">
        <f t="shared" si="387"/>
        <v>1.2365758064488273</v>
      </c>
      <c r="JX187" s="1">
        <f t="shared" si="369"/>
        <v>90.310406110000002</v>
      </c>
      <c r="JY187" s="1">
        <f t="shared" si="370"/>
        <v>82.401641246873623</v>
      </c>
      <c r="JZ187" s="11">
        <f t="shared" si="388"/>
        <v>87.877626736337959</v>
      </c>
      <c r="KA187" s="11">
        <f t="shared" si="389"/>
        <v>92.743185483662046</v>
      </c>
      <c r="KB187" s="3">
        <f t="shared" si="390"/>
        <v>1.1717016898178394</v>
      </c>
      <c r="KC187" s="3">
        <f t="shared" si="371"/>
        <v>1.2041387481333334</v>
      </c>
      <c r="KD187" s="3">
        <v>15</v>
      </c>
      <c r="KE187" s="3">
        <f t="shared" si="391"/>
        <v>340112.32466666668</v>
      </c>
      <c r="KF187" s="3">
        <f t="shared" si="372"/>
        <v>335491.25866666663</v>
      </c>
      <c r="KG187" s="3">
        <f t="shared" si="372"/>
        <v>325781.12400000001</v>
      </c>
      <c r="KH187" s="3">
        <f t="shared" si="372"/>
        <v>320675.21666666667</v>
      </c>
      <c r="KI187" s="3">
        <f t="shared" si="372"/>
        <v>312653.16933333332</v>
      </c>
      <c r="KJ187" s="3">
        <f t="shared" si="372"/>
        <v>302089.30333333334</v>
      </c>
      <c r="KK187" s="3">
        <f t="shared" si="372"/>
        <v>285509.092</v>
      </c>
      <c r="KL187" s="3">
        <f t="shared" si="372"/>
        <v>267263.31866666663</v>
      </c>
      <c r="KM187" s="3">
        <f t="shared" si="372"/>
        <v>240860.59066666666</v>
      </c>
      <c r="KN187" s="3">
        <f t="shared" si="372"/>
        <v>214528.43266666669</v>
      </c>
      <c r="KO187" s="3">
        <f t="shared" si="372"/>
        <v>178214.11133333333</v>
      </c>
      <c r="KP187" s="3">
        <f t="shared" si="372"/>
        <v>148839.258</v>
      </c>
      <c r="KQ187" s="3">
        <f t="shared" si="372"/>
        <v>112556.10466666667</v>
      </c>
      <c r="KR187" s="3">
        <f t="shared" si="372"/>
        <v>86405.400666666668</v>
      </c>
      <c r="KS187" s="3">
        <f t="shared" si="372"/>
        <v>55308.737333333338</v>
      </c>
      <c r="KT187" s="3">
        <f t="shared" si="372"/>
        <v>37995.612666666661</v>
      </c>
      <c r="KU187" s="3">
        <f t="shared" si="372"/>
        <v>20831.708666666666</v>
      </c>
      <c r="KV187" s="3">
        <f t="shared" si="373"/>
        <v>12350.684000000001</v>
      </c>
      <c r="KW187" s="3">
        <f t="shared" si="373"/>
        <v>4608.8953333333329</v>
      </c>
      <c r="KX187" s="3">
        <f t="shared" si="373"/>
        <v>2090.4266666666667</v>
      </c>
      <c r="KY187" s="3">
        <f t="shared" si="373"/>
        <v>542.90133333333335</v>
      </c>
      <c r="KZ187" s="3">
        <f t="shared" si="373"/>
        <v>149.90572393333332</v>
      </c>
      <c r="LA187" s="3">
        <f t="shared" si="373"/>
        <v>1.1206349206666668</v>
      </c>
      <c r="LB187" s="3">
        <f t="shared" si="373"/>
        <v>0.63238095266666672</v>
      </c>
    </row>
    <row r="188" spans="1:314">
      <c r="A188" s="7">
        <v>80</v>
      </c>
      <c r="B188" s="7">
        <v>798675.28</v>
      </c>
      <c r="C188" s="15">
        <v>638000000000</v>
      </c>
      <c r="D188" s="11">
        <f t="shared" si="374"/>
        <v>117797116.92150879</v>
      </c>
      <c r="E188" s="11">
        <f t="shared" si="375"/>
        <v>0.99834410000000007</v>
      </c>
      <c r="F188" s="11">
        <f t="shared" si="376"/>
        <v>795766.55860980635</v>
      </c>
      <c r="G188" s="11">
        <f t="shared" si="377"/>
        <v>801584.00139019371</v>
      </c>
      <c r="H188" s="11">
        <f t="shared" si="378"/>
        <v>0.99470819826225798</v>
      </c>
      <c r="I188" s="11">
        <f t="shared" si="379"/>
        <v>1.001980001737742</v>
      </c>
      <c r="J188" s="1"/>
      <c r="K188" s="7">
        <v>10000</v>
      </c>
      <c r="L188" s="7">
        <v>100000000</v>
      </c>
      <c r="M188" s="1"/>
      <c r="N188" s="7">
        <v>249408.11</v>
      </c>
      <c r="O188" s="7">
        <v>687893.45</v>
      </c>
      <c r="P188" s="7">
        <v>98.02</v>
      </c>
      <c r="Q188" s="7">
        <v>960792.04</v>
      </c>
      <c r="R188" s="11">
        <f t="shared" si="362"/>
        <v>951184.11960000009</v>
      </c>
      <c r="S188" s="11">
        <f t="shared" si="380"/>
        <v>-163.3568318083116</v>
      </c>
      <c r="T188" s="11">
        <f t="shared" si="381"/>
        <v>359.39683180831156</v>
      </c>
      <c r="U188" s="1"/>
      <c r="V188" s="1"/>
      <c r="W188" s="5">
        <v>0.05</v>
      </c>
      <c r="X188" s="5">
        <f t="shared" si="363"/>
        <v>5.0000000000000004E-6</v>
      </c>
      <c r="Y188" s="5">
        <f t="shared" si="364"/>
        <v>0.19006544999999997</v>
      </c>
      <c r="Z188" s="5">
        <v>7544.95</v>
      </c>
      <c r="AA188" s="5">
        <v>5692627050</v>
      </c>
      <c r="AB188" s="1"/>
      <c r="AC188" s="5">
        <v>152052.35999999999</v>
      </c>
      <c r="AD188" s="1"/>
      <c r="AE188" s="1"/>
      <c r="AF188" s="5">
        <v>9.4062715000000008</v>
      </c>
      <c r="AG188" s="12">
        <v>1.0393518518518519E-3</v>
      </c>
      <c r="AH188" s="5">
        <v>1</v>
      </c>
      <c r="AI188" s="5">
        <v>1</v>
      </c>
      <c r="AJ188" s="5">
        <v>1.01</v>
      </c>
      <c r="AK188" s="5">
        <v>1.03</v>
      </c>
      <c r="AL188" s="5">
        <v>1.36</v>
      </c>
      <c r="AM188" s="5">
        <v>2.1800000000000002</v>
      </c>
      <c r="AN188" s="5">
        <v>1.52</v>
      </c>
      <c r="AO188" s="5">
        <v>2.94</v>
      </c>
      <c r="AP188" s="5">
        <v>1.63</v>
      </c>
      <c r="AQ188" s="5">
        <v>3.39</v>
      </c>
      <c r="AR188" s="5">
        <v>1.75</v>
      </c>
      <c r="AS188" s="5">
        <v>3.81</v>
      </c>
      <c r="AT188" s="5">
        <v>1.91</v>
      </c>
      <c r="AU188" s="5">
        <v>4.6500000000000004</v>
      </c>
      <c r="AV188" s="5">
        <v>2.12</v>
      </c>
      <c r="AW188" s="5">
        <v>5.76</v>
      </c>
      <c r="AX188" s="5">
        <v>2.63</v>
      </c>
      <c r="AY188" s="5">
        <v>9.01</v>
      </c>
      <c r="AZ188" s="5">
        <v>2.96</v>
      </c>
      <c r="BA188" s="5">
        <v>11.34</v>
      </c>
      <c r="BB188" s="5">
        <v>4.07</v>
      </c>
      <c r="BC188" s="5">
        <v>24.71</v>
      </c>
      <c r="BD188" s="5">
        <v>5.19</v>
      </c>
      <c r="BE188" s="5">
        <v>38.25</v>
      </c>
      <c r="BF188" s="5">
        <v>6.98</v>
      </c>
      <c r="BG188" s="5">
        <v>69.3</v>
      </c>
      <c r="BH188" s="5">
        <v>8.32</v>
      </c>
      <c r="BI188" s="5">
        <v>99.56</v>
      </c>
      <c r="BJ188" s="5">
        <v>11.27</v>
      </c>
      <c r="BK188" s="5">
        <v>176.61</v>
      </c>
      <c r="BL188" s="5">
        <v>14.74</v>
      </c>
      <c r="BM188" s="7">
        <v>312.36</v>
      </c>
      <c r="BN188" s="7">
        <v>20.43</v>
      </c>
      <c r="BO188" s="7">
        <v>544.15</v>
      </c>
      <c r="BP188" s="7">
        <v>28.16</v>
      </c>
      <c r="BQ188" s="7">
        <v>1090.4000000000001</v>
      </c>
      <c r="BR188" s="7">
        <v>46.01</v>
      </c>
      <c r="BS188" s="7">
        <v>3066.99</v>
      </c>
      <c r="BT188" s="7">
        <v>68.209999999999994</v>
      </c>
      <c r="BU188" s="7">
        <v>6664.37</v>
      </c>
      <c r="BV188" s="7">
        <v>114.63</v>
      </c>
      <c r="BW188" s="7">
        <v>16920.77</v>
      </c>
      <c r="BX188" s="7">
        <v>175.31</v>
      </c>
      <c r="BY188" s="7">
        <v>38867.769999999997</v>
      </c>
      <c r="BZ188" s="7">
        <v>803.97468349999997</v>
      </c>
      <c r="CA188" s="7">
        <v>1305787.4939999999</v>
      </c>
      <c r="CB188" s="7">
        <v>1267.362069</v>
      </c>
      <c r="CC188" s="7">
        <v>4060474.81</v>
      </c>
      <c r="CD188" s="1"/>
      <c r="CE188" s="1"/>
      <c r="CF188" s="1"/>
      <c r="CG188" s="1"/>
      <c r="CH188" s="7">
        <v>1.94</v>
      </c>
      <c r="CI188" s="7">
        <v>5.26</v>
      </c>
      <c r="CJ188" s="7">
        <v>20.6</v>
      </c>
      <c r="CK188" s="7">
        <v>806.6</v>
      </c>
      <c r="CL188" s="7">
        <v>58.62</v>
      </c>
      <c r="CM188" s="7">
        <v>5543.44</v>
      </c>
      <c r="CN188" s="7">
        <v>72.95</v>
      </c>
      <c r="CO188" s="7">
        <v>9178.15</v>
      </c>
      <c r="CP188" s="7">
        <v>84.65</v>
      </c>
      <c r="CQ188" s="7">
        <v>11938.73</v>
      </c>
      <c r="CR188" s="7">
        <v>94.89</v>
      </c>
      <c r="CS188" s="7">
        <v>13974.11</v>
      </c>
      <c r="CT188" s="7">
        <v>105.78</v>
      </c>
      <c r="CU188" s="7">
        <v>17577.900000000001</v>
      </c>
      <c r="CV188" s="7">
        <v>124</v>
      </c>
      <c r="CW188" s="7">
        <v>23909.86</v>
      </c>
      <c r="CX188" s="7">
        <v>164.74</v>
      </c>
      <c r="CY188" s="7">
        <v>40499.24</v>
      </c>
      <c r="CZ188" s="7">
        <v>189.36</v>
      </c>
      <c r="DA188" s="7">
        <v>52452.84</v>
      </c>
      <c r="DB188" s="7">
        <v>281.3</v>
      </c>
      <c r="DC188" s="7">
        <v>131948.66</v>
      </c>
      <c r="DD188" s="7">
        <v>371.08</v>
      </c>
      <c r="DE188" s="7">
        <v>210799.3</v>
      </c>
      <c r="DF188" s="7">
        <v>519.01</v>
      </c>
      <c r="DG188" s="7">
        <v>401404.23</v>
      </c>
      <c r="DH188" s="7">
        <v>625.29</v>
      </c>
      <c r="DI188" s="7">
        <v>585694.05000000005</v>
      </c>
      <c r="DJ188" s="7">
        <v>865.84</v>
      </c>
      <c r="DK188" s="7">
        <v>1071796.26</v>
      </c>
      <c r="DL188" s="7">
        <v>1139.6600000000001</v>
      </c>
      <c r="DM188" s="7">
        <v>1909815.14</v>
      </c>
      <c r="DN188" s="7">
        <v>1593.93</v>
      </c>
      <c r="DO188" s="7">
        <v>3348068.27</v>
      </c>
      <c r="DP188" s="7">
        <v>2215.21</v>
      </c>
      <c r="DQ188" s="7">
        <v>6821774.25</v>
      </c>
      <c r="DR188" s="7">
        <v>3647.01</v>
      </c>
      <c r="DS188" s="7">
        <v>19374239.809999999</v>
      </c>
      <c r="DT188" s="7">
        <v>5417.7</v>
      </c>
      <c r="DU188" s="7">
        <v>42210542.880000003</v>
      </c>
      <c r="DV188" s="7">
        <v>9128.48</v>
      </c>
      <c r="DW188" s="7">
        <v>107528951.40000001</v>
      </c>
      <c r="DX188" s="7">
        <v>13983.16</v>
      </c>
      <c r="DY188" s="7">
        <v>247615582.90000001</v>
      </c>
      <c r="DZ188" s="7">
        <v>64280.468350000003</v>
      </c>
      <c r="EA188" s="7">
        <v>8352684284</v>
      </c>
      <c r="EB188" s="7">
        <v>101348.34480000001</v>
      </c>
      <c r="EC188" s="7">
        <v>25978558186</v>
      </c>
      <c r="ED188" s="11">
        <f t="shared" si="382"/>
        <v>15707071192.300312</v>
      </c>
      <c r="EE188" s="11">
        <f t="shared" si="383"/>
        <v>57245.317276355549</v>
      </c>
      <c r="EF188" s="11">
        <f t="shared" si="384"/>
        <v>145451.37232364446</v>
      </c>
      <c r="EG188" s="1"/>
      <c r="EH188" s="7">
        <v>70.522720000000007</v>
      </c>
      <c r="EI188" s="7">
        <v>91.979339999999993</v>
      </c>
      <c r="EJ188" s="7">
        <v>97.257289999999998</v>
      </c>
      <c r="EK188" s="7">
        <v>98.367710000000002</v>
      </c>
      <c r="EL188" s="7">
        <v>99.664429999999996</v>
      </c>
      <c r="EM188" s="7">
        <v>100.5378</v>
      </c>
      <c r="EN188" s="7">
        <v>101.22763999999999</v>
      </c>
      <c r="EO188" s="7">
        <v>102.06663</v>
      </c>
      <c r="EP188" s="7">
        <v>103.25923</v>
      </c>
      <c r="EQ188" s="7">
        <v>104.03762</v>
      </c>
      <c r="ER188" s="7">
        <v>105.26121999999999</v>
      </c>
      <c r="ES188" s="7">
        <v>106.41061999999999</v>
      </c>
      <c r="ET188" s="7">
        <v>107.83691</v>
      </c>
      <c r="EU188" s="7">
        <v>108.50523</v>
      </c>
      <c r="EV188" s="7">
        <v>109.85751</v>
      </c>
      <c r="EW188" s="7">
        <v>110.86503999999999</v>
      </c>
      <c r="EX188" s="7">
        <v>112.03354</v>
      </c>
      <c r="EY188" s="7">
        <v>112.92477</v>
      </c>
      <c r="EZ188" s="7">
        <v>114.10642</v>
      </c>
      <c r="FA188" s="7">
        <v>115.05578</v>
      </c>
      <c r="FB188" s="7">
        <v>116.08928</v>
      </c>
      <c r="FC188" s="7">
        <v>116.88536999999999</v>
      </c>
      <c r="FD188" s="7">
        <v>117.8290633</v>
      </c>
      <c r="FE188" s="7">
        <v>117.834</v>
      </c>
      <c r="FF188" s="1"/>
      <c r="FG188" s="7">
        <v>100</v>
      </c>
      <c r="FH188" s="7">
        <v>100</v>
      </c>
      <c r="FI188" s="7">
        <v>100</v>
      </c>
      <c r="FJ188" s="7">
        <v>100</v>
      </c>
      <c r="FK188" s="7">
        <v>100</v>
      </c>
      <c r="FL188" s="7">
        <v>100</v>
      </c>
      <c r="FM188" s="7">
        <v>100</v>
      </c>
      <c r="FN188" s="7">
        <v>100</v>
      </c>
      <c r="FO188" s="7">
        <v>100</v>
      </c>
      <c r="FP188" s="7">
        <v>100</v>
      </c>
      <c r="FQ188" s="7">
        <v>100</v>
      </c>
      <c r="FR188" s="7">
        <v>100</v>
      </c>
      <c r="FS188" s="7">
        <v>100</v>
      </c>
      <c r="FT188" s="7">
        <v>100</v>
      </c>
      <c r="FU188" s="7">
        <v>100</v>
      </c>
      <c r="FV188" s="7">
        <v>100</v>
      </c>
      <c r="FW188" s="7">
        <v>100</v>
      </c>
      <c r="FX188" s="7">
        <v>100</v>
      </c>
      <c r="FY188" s="7">
        <v>100</v>
      </c>
      <c r="FZ188" s="7">
        <v>100</v>
      </c>
      <c r="GA188" s="7">
        <v>100</v>
      </c>
      <c r="GB188" s="7">
        <v>100</v>
      </c>
      <c r="GC188" s="7">
        <v>79</v>
      </c>
      <c r="GD188" s="7">
        <v>58</v>
      </c>
      <c r="GE188" s="1"/>
      <c r="GF188" s="7">
        <v>5899875.4000000004</v>
      </c>
      <c r="GG188" s="7">
        <v>5825331.4400000004</v>
      </c>
      <c r="GH188" s="7">
        <v>5667081.9199999999</v>
      </c>
      <c r="GI188" s="7">
        <v>5581741.2300000004</v>
      </c>
      <c r="GJ188" s="7">
        <v>5446507.75</v>
      </c>
      <c r="GK188" s="7">
        <v>5266624.68</v>
      </c>
      <c r="GL188" s="7">
        <v>4981863.07</v>
      </c>
      <c r="GM188" s="7">
        <v>4667435.0999999996</v>
      </c>
      <c r="GN188" s="7">
        <v>4210945.5199999996</v>
      </c>
      <c r="GO188" s="7">
        <v>3753682.09</v>
      </c>
      <c r="GP188" s="7">
        <v>3120110.49</v>
      </c>
      <c r="GQ188" s="7">
        <v>2607926.25</v>
      </c>
      <c r="GR188" s="7">
        <v>1974659.85</v>
      </c>
      <c r="GS188" s="7">
        <v>1517001.73</v>
      </c>
      <c r="GT188" s="7">
        <v>971546.65</v>
      </c>
      <c r="GU188" s="7">
        <v>668089.37</v>
      </c>
      <c r="GV188" s="7">
        <v>367045.49</v>
      </c>
      <c r="GW188" s="7">
        <v>217880.78</v>
      </c>
      <c r="GX188" s="7">
        <v>81441.100000000006</v>
      </c>
      <c r="GY188" s="7">
        <v>37008.69</v>
      </c>
      <c r="GZ188" s="7">
        <v>9644</v>
      </c>
      <c r="HA188" s="7">
        <v>2642.51</v>
      </c>
      <c r="HB188" s="7">
        <v>16.303797469999999</v>
      </c>
      <c r="HC188" s="7">
        <v>7.0517241400000001</v>
      </c>
      <c r="HD188" s="1"/>
      <c r="HE188" s="7">
        <v>0</v>
      </c>
      <c r="HF188" s="7">
        <v>0</v>
      </c>
      <c r="HG188" s="7">
        <v>0</v>
      </c>
      <c r="HH188" s="7">
        <v>0</v>
      </c>
      <c r="HI188" s="7">
        <v>0</v>
      </c>
      <c r="HJ188" s="7">
        <v>0</v>
      </c>
      <c r="HK188" s="7">
        <v>0</v>
      </c>
      <c r="HL188" s="7">
        <v>0</v>
      </c>
      <c r="HM188" s="7">
        <v>0</v>
      </c>
      <c r="HN188" s="7">
        <v>0</v>
      </c>
      <c r="HO188" s="7">
        <v>0</v>
      </c>
      <c r="HP188" s="7">
        <v>0</v>
      </c>
      <c r="HQ188" s="7">
        <v>0</v>
      </c>
      <c r="HR188" s="1"/>
      <c r="HS188" s="4" t="s">
        <v>43</v>
      </c>
      <c r="HT188" s="7">
        <v>95.448145539999999</v>
      </c>
      <c r="HU188" s="7">
        <v>9231.0565549999992</v>
      </c>
      <c r="HV188" s="1"/>
      <c r="HW188" s="7">
        <v>7.91568834</v>
      </c>
      <c r="HX188" s="7">
        <v>368.19676989999999</v>
      </c>
      <c r="HY188" s="7">
        <v>8.1672184899999998</v>
      </c>
      <c r="HZ188" s="7">
        <v>417.3996108</v>
      </c>
      <c r="IA188" s="7">
        <v>8.2788820199999993</v>
      </c>
      <c r="IB188" s="7">
        <v>516.73973469999999</v>
      </c>
      <c r="IC188" s="7">
        <v>8.38818573</v>
      </c>
      <c r="ID188" s="7">
        <v>726.66261640000005</v>
      </c>
      <c r="IE188" s="7">
        <v>8.6530906699999992</v>
      </c>
      <c r="IF188" s="7">
        <v>1102.4585910000001</v>
      </c>
      <c r="IG188" s="7">
        <v>9.0359733299999991</v>
      </c>
      <c r="IH188" s="7">
        <v>1680.799679</v>
      </c>
      <c r="II188" s="7">
        <v>9.6402689699999993</v>
      </c>
      <c r="IJ188" s="7">
        <v>2510.650521</v>
      </c>
      <c r="IK188" s="7">
        <v>10.429200720000001</v>
      </c>
      <c r="IL188" s="7">
        <v>3413.3422220000002</v>
      </c>
      <c r="IM188" s="7">
        <v>11.58592614</v>
      </c>
      <c r="IN188" s="7">
        <v>4359.8705689999997</v>
      </c>
      <c r="IO188" s="7">
        <v>0</v>
      </c>
      <c r="IP188" s="7">
        <v>0</v>
      </c>
      <c r="IS188" s="3">
        <f t="shared" si="385"/>
        <v>2.0939740661157027E-2</v>
      </c>
      <c r="IT188">
        <f>2*11*10*2*11*10*10*10</f>
        <v>4840000</v>
      </c>
      <c r="IV188" s="3">
        <f t="shared" si="392"/>
        <v>1.1827544891808997E-2</v>
      </c>
      <c r="IW188" s="3">
        <f t="shared" si="393"/>
        <v>3.0051936430505053E-2</v>
      </c>
      <c r="IY188" s="3">
        <f t="shared" si="367"/>
        <v>1</v>
      </c>
      <c r="IZ188" s="3">
        <f t="shared" si="367"/>
        <v>1</v>
      </c>
      <c r="JA188" s="3">
        <f t="shared" si="367"/>
        <v>1</v>
      </c>
      <c r="JB188" s="3">
        <f t="shared" si="367"/>
        <v>1</v>
      </c>
      <c r="JC188" s="3">
        <f t="shared" si="367"/>
        <v>1</v>
      </c>
      <c r="JD188" s="3">
        <f t="shared" si="367"/>
        <v>1</v>
      </c>
      <c r="JE188" s="3">
        <f t="shared" si="367"/>
        <v>1</v>
      </c>
      <c r="JF188" s="3">
        <f t="shared" si="367"/>
        <v>1</v>
      </c>
      <c r="JG188" s="3">
        <f t="shared" si="368"/>
        <v>1</v>
      </c>
      <c r="JH188" s="3">
        <f t="shared" si="368"/>
        <v>1</v>
      </c>
      <c r="JI188" s="3">
        <f t="shared" si="368"/>
        <v>1</v>
      </c>
      <c r="JJ188" s="3">
        <f t="shared" si="368"/>
        <v>1</v>
      </c>
      <c r="JK188" s="3">
        <f t="shared" si="368"/>
        <v>1</v>
      </c>
      <c r="JL188" s="3">
        <f t="shared" si="368"/>
        <v>1</v>
      </c>
      <c r="JM188" s="3">
        <f t="shared" si="368"/>
        <v>1</v>
      </c>
      <c r="JN188" s="3">
        <f t="shared" si="368"/>
        <v>1</v>
      </c>
      <c r="JO188" s="3">
        <f t="shared" si="368"/>
        <v>1</v>
      </c>
      <c r="JP188" s="3">
        <f t="shared" si="368"/>
        <v>1</v>
      </c>
      <c r="JQ188" s="3">
        <f t="shared" si="368"/>
        <v>1</v>
      </c>
      <c r="JR188" s="3">
        <f t="shared" si="368"/>
        <v>1</v>
      </c>
      <c r="JS188" s="3">
        <f t="shared" si="368"/>
        <v>1</v>
      </c>
      <c r="JT188" s="3">
        <f t="shared" si="368"/>
        <v>1</v>
      </c>
      <c r="JU188" s="3">
        <f t="shared" si="368"/>
        <v>0.79</v>
      </c>
      <c r="JV188" s="3">
        <f t="shared" si="368"/>
        <v>0.57999999999999996</v>
      </c>
      <c r="JW188" s="14">
        <f t="shared" si="387"/>
        <v>1.2299073391192965</v>
      </c>
      <c r="JX188" s="1">
        <f t="shared" si="369"/>
        <v>95.448145539999999</v>
      </c>
      <c r="JY188" s="1">
        <f t="shared" si="370"/>
        <v>120.70806797497789</v>
      </c>
      <c r="JZ188" s="11">
        <f t="shared" si="388"/>
        <v>92.50370395045627</v>
      </c>
      <c r="KA188" s="11">
        <f t="shared" si="389"/>
        <v>98.392587129543728</v>
      </c>
      <c r="KB188" s="3">
        <f t="shared" si="390"/>
        <v>1.1562962993807033</v>
      </c>
      <c r="KC188" s="3">
        <f t="shared" si="371"/>
        <v>1.19310181925</v>
      </c>
      <c r="KD188" s="3">
        <v>16</v>
      </c>
      <c r="KE188" s="3">
        <f t="shared" si="391"/>
        <v>368742.21250000002</v>
      </c>
      <c r="KF188" s="3">
        <f t="shared" si="372"/>
        <v>364083.21500000003</v>
      </c>
      <c r="KG188" s="3">
        <f t="shared" si="372"/>
        <v>354192.62</v>
      </c>
      <c r="KH188" s="3">
        <f t="shared" si="372"/>
        <v>348858.82687500003</v>
      </c>
      <c r="KI188" s="3">
        <f t="shared" si="372"/>
        <v>340406.734375</v>
      </c>
      <c r="KJ188" s="3">
        <f t="shared" si="372"/>
        <v>329164.04249999998</v>
      </c>
      <c r="KK188" s="3">
        <f t="shared" si="372"/>
        <v>311366.44187500002</v>
      </c>
      <c r="KL188" s="3">
        <f t="shared" si="372"/>
        <v>291714.69374999998</v>
      </c>
      <c r="KM188" s="3">
        <f t="shared" si="372"/>
        <v>263184.09499999997</v>
      </c>
      <c r="KN188" s="3">
        <f t="shared" si="372"/>
        <v>234605.13062499999</v>
      </c>
      <c r="KO188" s="3">
        <f t="shared" si="372"/>
        <v>195006.90562500001</v>
      </c>
      <c r="KP188" s="3">
        <f t="shared" si="372"/>
        <v>162995.390625</v>
      </c>
      <c r="KQ188" s="3">
        <f t="shared" si="372"/>
        <v>123416.24062500001</v>
      </c>
      <c r="KR188" s="3">
        <f t="shared" si="372"/>
        <v>94812.608124999999</v>
      </c>
      <c r="KS188" s="3">
        <f t="shared" si="372"/>
        <v>60721.665625000001</v>
      </c>
      <c r="KT188" s="3">
        <f t="shared" si="372"/>
        <v>41755.585625</v>
      </c>
      <c r="KU188" s="3">
        <f t="shared" ref="KU188:KU192" si="394">GV188/$KD188</f>
        <v>22940.343124999999</v>
      </c>
      <c r="KV188" s="3">
        <f t="shared" si="373"/>
        <v>13617.54875</v>
      </c>
      <c r="KW188" s="3">
        <f t="shared" si="373"/>
        <v>5090.0687500000004</v>
      </c>
      <c r="KX188" s="3">
        <f t="shared" si="373"/>
        <v>2313.0431250000001</v>
      </c>
      <c r="KY188" s="3">
        <f t="shared" si="373"/>
        <v>602.75</v>
      </c>
      <c r="KZ188" s="3">
        <f t="shared" si="373"/>
        <v>165.15687500000001</v>
      </c>
      <c r="LA188" s="3">
        <f t="shared" si="373"/>
        <v>1.018987341875</v>
      </c>
      <c r="LB188" s="3">
        <f t="shared" si="373"/>
        <v>0.44073275875000001</v>
      </c>
    </row>
    <row r="189" spans="1:314">
      <c r="A189" s="7">
        <v>85</v>
      </c>
      <c r="B189" s="7">
        <v>849778.8</v>
      </c>
      <c r="C189" s="15">
        <v>722000000000</v>
      </c>
      <c r="D189" s="11">
        <f>AVERAGE(D181:D188)</f>
        <v>963520754.38108671</v>
      </c>
      <c r="E189" s="11">
        <f t="shared" si="375"/>
        <v>0.99973976470588244</v>
      </c>
      <c r="F189" s="11">
        <f t="shared" si="376"/>
        <v>841459.91097185051</v>
      </c>
      <c r="G189" s="11">
        <f t="shared" si="377"/>
        <v>858097.68902814959</v>
      </c>
      <c r="H189" s="11">
        <f t="shared" si="378"/>
        <v>0.98995283643747123</v>
      </c>
      <c r="I189" s="11">
        <f t="shared" si="379"/>
        <v>1.0095266929742936</v>
      </c>
      <c r="J189" s="1"/>
      <c r="K189" s="7">
        <v>10000</v>
      </c>
      <c r="L189" s="7">
        <v>100000000</v>
      </c>
      <c r="M189" s="1"/>
      <c r="N189" s="7">
        <v>192743.86</v>
      </c>
      <c r="O189" s="7">
        <v>385626.38</v>
      </c>
      <c r="P189" s="7">
        <v>0</v>
      </c>
      <c r="Q189" s="7">
        <v>0</v>
      </c>
      <c r="R189" s="11">
        <f t="shared" si="362"/>
        <v>0</v>
      </c>
      <c r="S189" s="11">
        <f t="shared" si="380"/>
        <v>0</v>
      </c>
      <c r="T189" s="11">
        <f t="shared" si="381"/>
        <v>0</v>
      </c>
      <c r="U189" s="1"/>
      <c r="V189" s="1"/>
      <c r="W189" s="5">
        <v>0</v>
      </c>
      <c r="X189" s="5">
        <f t="shared" si="363"/>
        <v>0</v>
      </c>
      <c r="Y189" s="5">
        <f t="shared" si="364"/>
        <v>0.16029964705882355</v>
      </c>
      <c r="Z189" s="5">
        <v>0</v>
      </c>
      <c r="AA189" s="5">
        <v>0</v>
      </c>
      <c r="AB189" s="1"/>
      <c r="AC189" s="5">
        <v>136254.70000000001</v>
      </c>
      <c r="AD189" s="1"/>
      <c r="AE189" s="1"/>
      <c r="AF189" s="5">
        <v>8.1775115100000004</v>
      </c>
      <c r="AG189" s="12">
        <v>1.1064814814814815E-3</v>
      </c>
      <c r="AH189" s="5">
        <v>1</v>
      </c>
      <c r="AI189" s="5">
        <v>1</v>
      </c>
      <c r="AJ189" s="5">
        <v>1.02</v>
      </c>
      <c r="AK189" s="5">
        <v>1.06</v>
      </c>
      <c r="AL189" s="5">
        <v>1.24</v>
      </c>
      <c r="AM189" s="5">
        <v>1.82</v>
      </c>
      <c r="AN189" s="5">
        <v>1.34</v>
      </c>
      <c r="AO189" s="5">
        <v>2.16</v>
      </c>
      <c r="AP189" s="5">
        <v>1.52</v>
      </c>
      <c r="AQ189" s="5">
        <v>2.86</v>
      </c>
      <c r="AR189" s="5">
        <v>1.69</v>
      </c>
      <c r="AS189" s="5">
        <v>3.57</v>
      </c>
      <c r="AT189" s="5">
        <v>1.92</v>
      </c>
      <c r="AU189" s="5">
        <v>4.76</v>
      </c>
      <c r="AV189" s="5">
        <v>2.25</v>
      </c>
      <c r="AW189" s="5">
        <v>6.69</v>
      </c>
      <c r="AX189" s="5">
        <v>2.74</v>
      </c>
      <c r="AY189" s="5">
        <v>10.16</v>
      </c>
      <c r="AZ189" s="5">
        <v>3.17</v>
      </c>
      <c r="BA189" s="5">
        <v>14.15</v>
      </c>
      <c r="BB189" s="5">
        <v>3.73</v>
      </c>
      <c r="BC189" s="5">
        <v>20.21</v>
      </c>
      <c r="BD189" s="5">
        <v>4.88</v>
      </c>
      <c r="BE189" s="5">
        <v>36</v>
      </c>
      <c r="BF189" s="5">
        <v>6.42</v>
      </c>
      <c r="BG189" s="5">
        <v>62.72</v>
      </c>
      <c r="BH189" s="5">
        <v>7.89</v>
      </c>
      <c r="BI189" s="5">
        <v>99.95</v>
      </c>
      <c r="BJ189" s="5">
        <v>11.75</v>
      </c>
      <c r="BK189" s="5">
        <v>212.13</v>
      </c>
      <c r="BL189" s="5">
        <v>15.54</v>
      </c>
      <c r="BM189" s="7">
        <v>348.8</v>
      </c>
      <c r="BN189" s="7">
        <v>23.3</v>
      </c>
      <c r="BO189" s="7">
        <v>767.54</v>
      </c>
      <c r="BP189" s="7">
        <v>32.409999999999997</v>
      </c>
      <c r="BQ189" s="7">
        <v>1396.07</v>
      </c>
      <c r="BR189" s="7">
        <v>49.29</v>
      </c>
      <c r="BS189" s="7">
        <v>3147.15</v>
      </c>
      <c r="BT189" s="7">
        <v>74.53</v>
      </c>
      <c r="BU189" s="7">
        <v>6899.21</v>
      </c>
      <c r="BV189" s="7">
        <v>122.24</v>
      </c>
      <c r="BW189" s="7">
        <v>18327.22</v>
      </c>
      <c r="BX189" s="7">
        <v>169.62626259999999</v>
      </c>
      <c r="BY189" s="7">
        <v>35451.080809999999</v>
      </c>
      <c r="BZ189" s="7">
        <v>937.12328769999999</v>
      </c>
      <c r="CA189" s="7">
        <v>2130826.5750000002</v>
      </c>
      <c r="CB189" s="7">
        <v>1116.8627449999999</v>
      </c>
      <c r="CC189" s="7">
        <v>2075770.3529999999</v>
      </c>
      <c r="CD189" s="1"/>
      <c r="CE189" s="1"/>
      <c r="CF189" s="1"/>
      <c r="CG189" s="1"/>
      <c r="CH189" s="7">
        <v>2.11</v>
      </c>
      <c r="CI189" s="7">
        <v>6.51</v>
      </c>
      <c r="CJ189" s="7">
        <v>24.61</v>
      </c>
      <c r="CK189" s="7">
        <v>1296.45</v>
      </c>
      <c r="CL189" s="7">
        <v>57.23</v>
      </c>
      <c r="CM189" s="7">
        <v>5883.29</v>
      </c>
      <c r="CN189" s="7">
        <v>65.459999999999994</v>
      </c>
      <c r="CO189" s="7">
        <v>7352.58</v>
      </c>
      <c r="CP189" s="7">
        <v>80.88</v>
      </c>
      <c r="CQ189" s="7">
        <v>10620.94</v>
      </c>
      <c r="CR189" s="7">
        <v>92.36</v>
      </c>
      <c r="CS189" s="7">
        <v>13746.8</v>
      </c>
      <c r="CT189" s="7">
        <v>115.49</v>
      </c>
      <c r="CU189" s="7">
        <v>20871.37</v>
      </c>
      <c r="CV189" s="7">
        <v>147.53</v>
      </c>
      <c r="CW189" s="7">
        <v>34244.43</v>
      </c>
      <c r="CX189" s="7">
        <v>189.51</v>
      </c>
      <c r="CY189" s="7">
        <v>56213.59</v>
      </c>
      <c r="CZ189" s="7">
        <v>223.93</v>
      </c>
      <c r="DA189" s="7">
        <v>80254.39</v>
      </c>
      <c r="DB189" s="7">
        <v>271.08</v>
      </c>
      <c r="DC189" s="7">
        <v>119306.18</v>
      </c>
      <c r="DD189" s="7">
        <v>369.26</v>
      </c>
      <c r="DE189" s="7">
        <v>226993.06</v>
      </c>
      <c r="DF189" s="7">
        <v>502</v>
      </c>
      <c r="DG189" s="7">
        <v>410289.24</v>
      </c>
      <c r="DH189" s="7">
        <v>627.83000000000004</v>
      </c>
      <c r="DI189" s="7">
        <v>670489.82999999996</v>
      </c>
      <c r="DJ189" s="7">
        <v>955.04</v>
      </c>
      <c r="DK189" s="7">
        <v>1448748.44</v>
      </c>
      <c r="DL189" s="7">
        <v>1275.51</v>
      </c>
      <c r="DM189" s="7">
        <v>2397794.27</v>
      </c>
      <c r="DN189" s="7">
        <v>1936.06</v>
      </c>
      <c r="DO189" s="7">
        <v>5379148.4000000004</v>
      </c>
      <c r="DP189" s="7">
        <v>2708.19</v>
      </c>
      <c r="DQ189" s="7">
        <v>9828700.8900000006</v>
      </c>
      <c r="DR189" s="7">
        <v>4147.74</v>
      </c>
      <c r="DS189" s="7">
        <v>22408383.52</v>
      </c>
      <c r="DT189" s="7">
        <v>6290.31</v>
      </c>
      <c r="DU189" s="7">
        <v>49295437.729999997</v>
      </c>
      <c r="DV189" s="7">
        <v>10345.9</v>
      </c>
      <c r="DW189" s="7">
        <v>131486179</v>
      </c>
      <c r="DX189" s="7">
        <v>14376.38384</v>
      </c>
      <c r="DY189" s="7">
        <v>254913000.59999999</v>
      </c>
      <c r="DZ189" s="7">
        <v>79618.506850000005</v>
      </c>
      <c r="EA189" s="7">
        <v>15388802013</v>
      </c>
      <c r="EB189" s="7">
        <v>94894.7451</v>
      </c>
      <c r="EC189" s="7">
        <v>14990689020</v>
      </c>
      <c r="ED189" s="11">
        <f t="shared" si="382"/>
        <v>5985676372.4060268</v>
      </c>
      <c r="EE189" s="11">
        <f t="shared" si="383"/>
        <v>65860.781898945657</v>
      </c>
      <c r="EF189" s="11">
        <f t="shared" si="384"/>
        <v>123928.70830105434</v>
      </c>
      <c r="EG189" s="1"/>
      <c r="EH189" s="7">
        <v>71.371790000000004</v>
      </c>
      <c r="EI189" s="7">
        <v>93.722179999999994</v>
      </c>
      <c r="EJ189" s="7">
        <v>97.551299999999998</v>
      </c>
      <c r="EK189" s="7">
        <v>98.477040000000002</v>
      </c>
      <c r="EL189" s="7">
        <v>99.561509999999998</v>
      </c>
      <c r="EM189" s="7">
        <v>100.47801</v>
      </c>
      <c r="EN189" s="7">
        <v>101.23366</v>
      </c>
      <c r="EO189" s="7">
        <v>102.23712999999999</v>
      </c>
      <c r="EP189" s="7">
        <v>103.47991</v>
      </c>
      <c r="EQ189" s="7">
        <v>104.24048000000001</v>
      </c>
      <c r="ER189" s="7">
        <v>105.48706</v>
      </c>
      <c r="ES189" s="7">
        <v>106.49088</v>
      </c>
      <c r="ET189" s="7">
        <v>107.50753</v>
      </c>
      <c r="EU189" s="7">
        <v>108.45367</v>
      </c>
      <c r="EV189" s="7">
        <v>109.60402999999999</v>
      </c>
      <c r="EW189" s="7">
        <v>110.70411</v>
      </c>
      <c r="EX189" s="7">
        <v>111.83920000000001</v>
      </c>
      <c r="EY189" s="7">
        <v>112.72655</v>
      </c>
      <c r="EZ189" s="7">
        <v>114.01499</v>
      </c>
      <c r="FA189" s="7">
        <v>114.91073</v>
      </c>
      <c r="FB189" s="7">
        <v>116.12897</v>
      </c>
      <c r="FC189" s="7">
        <v>116.92141410000001</v>
      </c>
      <c r="FD189" s="7">
        <v>117.8297534</v>
      </c>
      <c r="FE189" s="7">
        <v>117.834</v>
      </c>
      <c r="FF189" s="1"/>
      <c r="FG189" s="7">
        <v>100</v>
      </c>
      <c r="FH189" s="7">
        <v>100</v>
      </c>
      <c r="FI189" s="7">
        <v>100</v>
      </c>
      <c r="FJ189" s="7">
        <v>100</v>
      </c>
      <c r="FK189" s="7">
        <v>100</v>
      </c>
      <c r="FL189" s="7">
        <v>100</v>
      </c>
      <c r="FM189" s="7">
        <v>100</v>
      </c>
      <c r="FN189" s="7">
        <v>100</v>
      </c>
      <c r="FO189" s="7">
        <v>100</v>
      </c>
      <c r="FP189" s="7">
        <v>100</v>
      </c>
      <c r="FQ189" s="7">
        <v>100</v>
      </c>
      <c r="FR189" s="7">
        <v>100</v>
      </c>
      <c r="FS189" s="7">
        <v>100</v>
      </c>
      <c r="FT189" s="7">
        <v>100</v>
      </c>
      <c r="FU189" s="7">
        <v>100</v>
      </c>
      <c r="FV189" s="7">
        <v>100</v>
      </c>
      <c r="FW189" s="7">
        <v>100</v>
      </c>
      <c r="FX189" s="7">
        <v>100</v>
      </c>
      <c r="FY189" s="7">
        <v>100</v>
      </c>
      <c r="FZ189" s="7">
        <v>100</v>
      </c>
      <c r="GA189" s="7">
        <v>100</v>
      </c>
      <c r="GB189" s="7">
        <v>99</v>
      </c>
      <c r="GC189" s="7">
        <v>73</v>
      </c>
      <c r="GD189" s="7">
        <v>51</v>
      </c>
      <c r="GE189" s="1"/>
      <c r="GF189" s="7">
        <v>6749120.0700000003</v>
      </c>
      <c r="GG189" s="7">
        <v>6669127.1500000004</v>
      </c>
      <c r="GH189" s="7">
        <v>6497091.3799999999</v>
      </c>
      <c r="GI189" s="7">
        <v>6401930.25</v>
      </c>
      <c r="GJ189" s="7">
        <v>6250120.9199999999</v>
      </c>
      <c r="GK189" s="7">
        <v>6046797.1799999997</v>
      </c>
      <c r="GL189" s="7">
        <v>5723676.0700000003</v>
      </c>
      <c r="GM189" s="7">
        <v>5365004.07</v>
      </c>
      <c r="GN189" s="7">
        <v>4843478.8499999996</v>
      </c>
      <c r="GO189" s="7">
        <v>4319762.96</v>
      </c>
      <c r="GP189" s="7">
        <v>3593039.96</v>
      </c>
      <c r="GQ189" s="7">
        <v>3004491.58</v>
      </c>
      <c r="GR189" s="7">
        <v>2276330.0099999998</v>
      </c>
      <c r="GS189" s="7">
        <v>1749648.91</v>
      </c>
      <c r="GT189" s="7">
        <v>1121307.6399999999</v>
      </c>
      <c r="GU189" s="7">
        <v>771440.61</v>
      </c>
      <c r="GV189" s="7">
        <v>424073.72</v>
      </c>
      <c r="GW189" s="7">
        <v>251865.52</v>
      </c>
      <c r="GX189" s="7">
        <v>94209.39</v>
      </c>
      <c r="GY189" s="7">
        <v>42820.56</v>
      </c>
      <c r="GZ189" s="7">
        <v>11152.56</v>
      </c>
      <c r="HA189" s="7">
        <v>3083.6868690000001</v>
      </c>
      <c r="HB189" s="7">
        <v>20.547945210000002</v>
      </c>
      <c r="HC189" s="7">
        <v>9.4901960800000005</v>
      </c>
      <c r="HD189" s="1"/>
      <c r="HE189" s="7">
        <v>0</v>
      </c>
      <c r="HF189" s="7">
        <v>0</v>
      </c>
      <c r="HG189" s="7">
        <v>0</v>
      </c>
      <c r="HH189" s="7">
        <v>0</v>
      </c>
      <c r="HI189" s="7">
        <v>0</v>
      </c>
      <c r="HJ189" s="7">
        <v>0</v>
      </c>
      <c r="HK189" s="7">
        <v>0</v>
      </c>
      <c r="HL189" s="7">
        <v>0</v>
      </c>
      <c r="HM189" s="7">
        <v>0</v>
      </c>
      <c r="HN189" s="7">
        <v>0</v>
      </c>
      <c r="HO189" s="7">
        <v>0</v>
      </c>
      <c r="HP189" s="7">
        <v>0</v>
      </c>
      <c r="HQ189" s="7">
        <v>0</v>
      </c>
      <c r="HR189" s="1"/>
      <c r="HS189" s="4" t="s">
        <v>42</v>
      </c>
      <c r="HT189" s="7">
        <v>97.079565239999994</v>
      </c>
      <c r="HU189" s="7">
        <v>9461.6006190000007</v>
      </c>
      <c r="HV189" s="1"/>
      <c r="HW189" s="7">
        <v>8.4628539899999993</v>
      </c>
      <c r="HX189" s="7">
        <v>439.82160329999999</v>
      </c>
      <c r="HY189" s="7">
        <v>8.6942162100000004</v>
      </c>
      <c r="HZ189" s="7">
        <v>492.99312450000002</v>
      </c>
      <c r="IA189" s="7">
        <v>8.7887767100000005</v>
      </c>
      <c r="IB189" s="7">
        <v>593.99365260000002</v>
      </c>
      <c r="IC189" s="7">
        <v>8.9151399999999992</v>
      </c>
      <c r="ID189" s="7">
        <v>806.16905280000003</v>
      </c>
      <c r="IE189" s="7">
        <v>9.12965157</v>
      </c>
      <c r="IF189" s="7">
        <v>1185.877884</v>
      </c>
      <c r="IG189" s="7">
        <v>9.4454179099999998</v>
      </c>
      <c r="IH189" s="7">
        <v>1770.191464</v>
      </c>
      <c r="II189" s="7">
        <v>9.9082853199999992</v>
      </c>
      <c r="IJ189" s="7">
        <v>2609.257791</v>
      </c>
      <c r="IK189" s="7">
        <v>10.488870029999999</v>
      </c>
      <c r="IL189" s="7">
        <v>3524.273909</v>
      </c>
      <c r="IM189" s="7">
        <v>11.102079890000001</v>
      </c>
      <c r="IN189" s="7">
        <v>4485.2159250000004</v>
      </c>
      <c r="IO189" s="7">
        <v>0</v>
      </c>
      <c r="IP189" s="7">
        <v>0</v>
      </c>
      <c r="IS189" s="3">
        <f t="shared" si="385"/>
        <v>1.9606352293388429E-2</v>
      </c>
      <c r="IT189">
        <f t="shared" si="386"/>
        <v>4840000</v>
      </c>
      <c r="IV189" s="3">
        <f t="shared" si="392"/>
        <v>1.3607599565897863E-2</v>
      </c>
      <c r="IW189" s="3">
        <f t="shared" si="393"/>
        <v>2.5605105020878996E-2</v>
      </c>
      <c r="IY189" s="3">
        <f t="shared" si="367"/>
        <v>1</v>
      </c>
      <c r="IZ189" s="3">
        <f t="shared" si="367"/>
        <v>1</v>
      </c>
      <c r="JA189" s="3">
        <f t="shared" si="367"/>
        <v>1</v>
      </c>
      <c r="JB189" s="3">
        <f t="shared" si="367"/>
        <v>1</v>
      </c>
      <c r="JC189" s="3">
        <f t="shared" si="367"/>
        <v>1</v>
      </c>
      <c r="JD189" s="3">
        <f t="shared" si="367"/>
        <v>1</v>
      </c>
      <c r="JE189" s="3">
        <f t="shared" si="367"/>
        <v>1</v>
      </c>
      <c r="JF189" s="3">
        <f t="shared" si="367"/>
        <v>1</v>
      </c>
      <c r="JG189" s="3">
        <f t="shared" si="367"/>
        <v>1</v>
      </c>
      <c r="JH189" s="3">
        <f t="shared" si="367"/>
        <v>1</v>
      </c>
      <c r="JI189" s="3">
        <f t="shared" si="367"/>
        <v>1</v>
      </c>
      <c r="JJ189" s="3">
        <f t="shared" si="367"/>
        <v>1</v>
      </c>
      <c r="JK189" s="3">
        <f t="shared" si="367"/>
        <v>1</v>
      </c>
      <c r="JL189" s="3">
        <f t="shared" si="367"/>
        <v>1</v>
      </c>
      <c r="JM189" s="3">
        <f t="shared" si="367"/>
        <v>1</v>
      </c>
      <c r="JN189" s="3">
        <f t="shared" si="367"/>
        <v>1</v>
      </c>
      <c r="JO189" s="3">
        <f t="shared" ref="JH189:JV193" si="395">FW189/100</f>
        <v>1</v>
      </c>
      <c r="JP189" s="3">
        <f t="shared" si="395"/>
        <v>1</v>
      </c>
      <c r="JQ189" s="3">
        <f t="shared" si="395"/>
        <v>1</v>
      </c>
      <c r="JR189" s="3">
        <f t="shared" si="395"/>
        <v>1</v>
      </c>
      <c r="JS189" s="3">
        <f t="shared" si="395"/>
        <v>1</v>
      </c>
      <c r="JT189" s="3">
        <f t="shared" si="395"/>
        <v>0.99</v>
      </c>
      <c r="JU189" s="3">
        <f t="shared" si="395"/>
        <v>0.73</v>
      </c>
      <c r="JV189" s="3">
        <f t="shared" si="395"/>
        <v>0.51</v>
      </c>
      <c r="JW189" s="14">
        <f t="shared" si="387"/>
        <v>1.1613321933455039</v>
      </c>
      <c r="JX189" s="1">
        <f t="shared" si="369"/>
        <v>97.079565239999994</v>
      </c>
      <c r="JY189" s="1">
        <f t="shared" si="370"/>
        <v>37.158631812586464</v>
      </c>
      <c r="JZ189" s="11">
        <f t="shared" si="388"/>
        <v>95.445894045632159</v>
      </c>
      <c r="KA189" s="11">
        <f t="shared" si="389"/>
        <v>98.713236434367829</v>
      </c>
      <c r="KB189" s="3">
        <f t="shared" si="390"/>
        <v>1.1228928711250843</v>
      </c>
      <c r="KC189" s="3">
        <f t="shared" si="371"/>
        <v>1.1421125322352941</v>
      </c>
      <c r="KD189" s="3">
        <v>17</v>
      </c>
      <c r="KE189" s="3">
        <f t="shared" si="391"/>
        <v>397007.06294117647</v>
      </c>
      <c r="KF189" s="3">
        <f t="shared" si="391"/>
        <v>392301.59705882357</v>
      </c>
      <c r="KG189" s="3">
        <f t="shared" si="391"/>
        <v>382181.84588235291</v>
      </c>
      <c r="KH189" s="3">
        <f t="shared" si="391"/>
        <v>376584.1323529412</v>
      </c>
      <c r="KI189" s="3">
        <f t="shared" si="391"/>
        <v>367654.17176470585</v>
      </c>
      <c r="KJ189" s="3">
        <f t="shared" si="391"/>
        <v>355693.95176470588</v>
      </c>
      <c r="KK189" s="3">
        <f t="shared" si="391"/>
        <v>336686.82764705882</v>
      </c>
      <c r="KL189" s="3">
        <f t="shared" si="391"/>
        <v>315588.47470588237</v>
      </c>
      <c r="KM189" s="3">
        <f t="shared" si="391"/>
        <v>284910.52058823529</v>
      </c>
      <c r="KN189" s="3">
        <f t="shared" si="391"/>
        <v>254103.70352941175</v>
      </c>
      <c r="KO189" s="3">
        <f t="shared" si="391"/>
        <v>211355.29176470588</v>
      </c>
      <c r="KP189" s="3">
        <f t="shared" si="391"/>
        <v>176734.79882352942</v>
      </c>
      <c r="KQ189" s="3">
        <f t="shared" si="391"/>
        <v>133901.76529411762</v>
      </c>
      <c r="KR189" s="3">
        <f t="shared" si="391"/>
        <v>102920.52411764706</v>
      </c>
      <c r="KS189" s="3">
        <f t="shared" si="391"/>
        <v>65959.272941176459</v>
      </c>
      <c r="KT189" s="3">
        <f t="shared" si="391"/>
        <v>45378.859411764708</v>
      </c>
      <c r="KU189" s="3">
        <f t="shared" si="394"/>
        <v>24945.512941176468</v>
      </c>
      <c r="KV189" s="3">
        <f t="shared" si="373"/>
        <v>14815.61882352941</v>
      </c>
      <c r="KW189" s="3">
        <f t="shared" si="373"/>
        <v>5541.7288235294118</v>
      </c>
      <c r="KX189" s="3">
        <f t="shared" si="373"/>
        <v>2518.856470588235</v>
      </c>
      <c r="KY189" s="3">
        <f t="shared" si="373"/>
        <v>656.03294117647056</v>
      </c>
      <c r="KZ189" s="3">
        <f t="shared" si="373"/>
        <v>181.39334523529413</v>
      </c>
      <c r="LA189" s="3">
        <f t="shared" si="373"/>
        <v>1.2087026594117649</v>
      </c>
      <c r="LB189" s="3">
        <f t="shared" si="373"/>
        <v>0.55824682823529415</v>
      </c>
    </row>
    <row r="190" spans="1:314">
      <c r="A190" s="7">
        <v>90</v>
      </c>
      <c r="B190" s="7">
        <v>899747.17</v>
      </c>
      <c r="C190" s="15">
        <v>810000000000</v>
      </c>
      <c r="D190" s="11">
        <f t="shared" si="374"/>
        <v>455030076.9909668</v>
      </c>
      <c r="E190" s="11">
        <f t="shared" si="375"/>
        <v>0.9997190777777778</v>
      </c>
      <c r="F190" s="11">
        <f t="shared" si="376"/>
        <v>894030.34568489296</v>
      </c>
      <c r="G190" s="11">
        <f t="shared" si="377"/>
        <v>905463.99431510712</v>
      </c>
      <c r="H190" s="11">
        <f t="shared" si="378"/>
        <v>0.99336705076099219</v>
      </c>
      <c r="I190" s="11">
        <f t="shared" si="379"/>
        <v>1.0060711047945634</v>
      </c>
      <c r="J190" s="1"/>
      <c r="K190" s="7">
        <v>10000</v>
      </c>
      <c r="L190" s="7">
        <v>100000000</v>
      </c>
      <c r="M190" s="1"/>
      <c r="N190" s="7">
        <v>203640.19</v>
      </c>
      <c r="O190" s="7">
        <v>412059.05</v>
      </c>
      <c r="P190" s="7">
        <v>0</v>
      </c>
      <c r="Q190" s="7">
        <v>0</v>
      </c>
      <c r="R190" s="11">
        <f t="shared" si="362"/>
        <v>0</v>
      </c>
      <c r="S190" s="11">
        <f t="shared" si="380"/>
        <v>0</v>
      </c>
      <c r="T190" s="11">
        <f t="shared" si="381"/>
        <v>0</v>
      </c>
      <c r="U190" s="1"/>
      <c r="V190" s="1"/>
      <c r="W190" s="5">
        <v>0</v>
      </c>
      <c r="X190" s="5">
        <f t="shared" si="363"/>
        <v>0</v>
      </c>
      <c r="Y190" s="5">
        <f t="shared" si="364"/>
        <v>0.15953054444444442</v>
      </c>
      <c r="Z190" s="5">
        <v>0</v>
      </c>
      <c r="AA190" s="5">
        <v>0</v>
      </c>
      <c r="AB190" s="1"/>
      <c r="AC190" s="5">
        <v>143577.49</v>
      </c>
      <c r="AD190" s="1"/>
      <c r="AE190" s="1"/>
      <c r="AF190" s="5">
        <v>8.0359321700000006</v>
      </c>
      <c r="AG190" s="12">
        <v>1.1030092592592593E-3</v>
      </c>
      <c r="AH190" s="5">
        <v>1</v>
      </c>
      <c r="AI190" s="5">
        <v>1</v>
      </c>
      <c r="AJ190" s="5">
        <v>1.01</v>
      </c>
      <c r="AK190" s="5">
        <v>1.03</v>
      </c>
      <c r="AL190" s="5">
        <v>1.17</v>
      </c>
      <c r="AM190" s="5">
        <v>1.53</v>
      </c>
      <c r="AN190" s="5">
        <v>1.25</v>
      </c>
      <c r="AO190" s="5">
        <v>1.79</v>
      </c>
      <c r="AP190" s="5">
        <v>1.41</v>
      </c>
      <c r="AQ190" s="5">
        <v>2.35</v>
      </c>
      <c r="AR190" s="5">
        <v>1.56</v>
      </c>
      <c r="AS190" s="5">
        <v>2.92</v>
      </c>
      <c r="AT190" s="5">
        <v>1.91</v>
      </c>
      <c r="AU190" s="5">
        <v>4.57</v>
      </c>
      <c r="AV190" s="5">
        <v>2.14</v>
      </c>
      <c r="AW190" s="5">
        <v>5.7</v>
      </c>
      <c r="AX190" s="5">
        <v>2.4900000000000002</v>
      </c>
      <c r="AY190" s="5">
        <v>7.61</v>
      </c>
      <c r="AZ190" s="5">
        <v>2.79</v>
      </c>
      <c r="BA190" s="5">
        <v>9.57</v>
      </c>
      <c r="BB190" s="5">
        <v>3.59</v>
      </c>
      <c r="BC190" s="5">
        <v>16.850000000000001</v>
      </c>
      <c r="BD190" s="5">
        <v>4.45</v>
      </c>
      <c r="BE190" s="5">
        <v>26.51</v>
      </c>
      <c r="BF190" s="5">
        <v>5.99</v>
      </c>
      <c r="BG190" s="5">
        <v>52.79</v>
      </c>
      <c r="BH190" s="5">
        <v>7.34</v>
      </c>
      <c r="BI190" s="5">
        <v>75.94</v>
      </c>
      <c r="BJ190" s="5">
        <v>10.82</v>
      </c>
      <c r="BK190" s="5">
        <v>174.32</v>
      </c>
      <c r="BL190" s="5">
        <v>13.55</v>
      </c>
      <c r="BM190" s="7">
        <v>279.05</v>
      </c>
      <c r="BN190" s="7">
        <v>22.25</v>
      </c>
      <c r="BO190" s="7">
        <v>695.69</v>
      </c>
      <c r="BP190" s="7">
        <v>31.14</v>
      </c>
      <c r="BQ190" s="7">
        <v>1497.52</v>
      </c>
      <c r="BR190" s="7">
        <v>53.06</v>
      </c>
      <c r="BS190" s="7">
        <v>3988.82</v>
      </c>
      <c r="BT190" s="7">
        <v>73.12</v>
      </c>
      <c r="BU190" s="7">
        <v>6940.72</v>
      </c>
      <c r="BV190" s="7">
        <v>128.99</v>
      </c>
      <c r="BW190" s="7">
        <v>20854.650000000001</v>
      </c>
      <c r="BX190" s="7">
        <v>171.3163265</v>
      </c>
      <c r="BY190" s="7">
        <v>36061.377549999997</v>
      </c>
      <c r="BZ190" s="7">
        <v>891.5</v>
      </c>
      <c r="CA190" s="7">
        <v>1689080.952</v>
      </c>
      <c r="CB190" s="7">
        <v>1550.0350880000001</v>
      </c>
      <c r="CC190" s="7">
        <v>5319301.2280000001</v>
      </c>
      <c r="CD190" s="1"/>
      <c r="CE190" s="1"/>
      <c r="CF190" s="1"/>
      <c r="CG190" s="1"/>
      <c r="CH190" s="7">
        <v>1.77</v>
      </c>
      <c r="CI190" s="7">
        <v>4.17</v>
      </c>
      <c r="CJ190" s="7">
        <v>23.59</v>
      </c>
      <c r="CK190" s="7">
        <v>1043.01</v>
      </c>
      <c r="CL190" s="7">
        <v>49.04</v>
      </c>
      <c r="CM190" s="7">
        <v>4080.2</v>
      </c>
      <c r="CN190" s="7">
        <v>58.52</v>
      </c>
      <c r="CO190" s="7">
        <v>5875.14</v>
      </c>
      <c r="CP190" s="7">
        <v>73.27</v>
      </c>
      <c r="CQ190" s="7">
        <v>8742.91</v>
      </c>
      <c r="CR190" s="7">
        <v>90.32</v>
      </c>
      <c r="CS190" s="7">
        <v>12652.04</v>
      </c>
      <c r="CT190" s="7">
        <v>120.94</v>
      </c>
      <c r="CU190" s="7">
        <v>22545.919999999998</v>
      </c>
      <c r="CV190" s="7">
        <v>141.69999999999999</v>
      </c>
      <c r="CW190" s="7">
        <v>29924.799999999999</v>
      </c>
      <c r="CX190" s="7">
        <v>174.68</v>
      </c>
      <c r="CY190" s="7">
        <v>43418.38</v>
      </c>
      <c r="CZ190" s="7">
        <v>202.03</v>
      </c>
      <c r="DA190" s="7">
        <v>57165.29</v>
      </c>
      <c r="DB190" s="7">
        <v>277.73</v>
      </c>
      <c r="DC190" s="7">
        <v>111201.21</v>
      </c>
      <c r="DD190" s="7">
        <v>353.83</v>
      </c>
      <c r="DE190" s="7">
        <v>179722.09</v>
      </c>
      <c r="DF190" s="7">
        <v>493.45</v>
      </c>
      <c r="DG190" s="7">
        <v>379055.57</v>
      </c>
      <c r="DH190" s="7">
        <v>620.07000000000005</v>
      </c>
      <c r="DI190" s="7">
        <v>562776.37</v>
      </c>
      <c r="DJ190" s="7">
        <v>931.12</v>
      </c>
      <c r="DK190" s="7">
        <v>1326558.42</v>
      </c>
      <c r="DL190" s="7">
        <v>1175.8900000000001</v>
      </c>
      <c r="DM190" s="7">
        <v>2156263.5499999998</v>
      </c>
      <c r="DN190" s="7">
        <v>1961.57</v>
      </c>
      <c r="DO190" s="7">
        <v>5469189.71</v>
      </c>
      <c r="DP190" s="7">
        <v>2760.55</v>
      </c>
      <c r="DQ190" s="7">
        <v>11892394.189999999</v>
      </c>
      <c r="DR190" s="7">
        <v>4732.99</v>
      </c>
      <c r="DS190" s="7">
        <v>31906973.989999998</v>
      </c>
      <c r="DT190" s="7">
        <v>6539.42</v>
      </c>
      <c r="DU190" s="7">
        <v>55657774.439999998</v>
      </c>
      <c r="DV190" s="7">
        <v>11563.27</v>
      </c>
      <c r="DW190" s="7">
        <v>167860451.69999999</v>
      </c>
      <c r="DX190" s="7">
        <v>15374</v>
      </c>
      <c r="DY190" s="7">
        <v>290753076.80000001</v>
      </c>
      <c r="DZ190" s="7">
        <v>80191</v>
      </c>
      <c r="EA190" s="7">
        <v>13674553950</v>
      </c>
      <c r="EB190" s="7">
        <v>139454.59650000001</v>
      </c>
      <c r="EC190" s="7">
        <v>43073589095</v>
      </c>
      <c r="ED190" s="11">
        <f t="shared" si="382"/>
        <v>23626004610.022182</v>
      </c>
      <c r="EE190" s="11">
        <f t="shared" si="383"/>
        <v>84892.316696216396</v>
      </c>
      <c r="EF190" s="11">
        <f t="shared" si="384"/>
        <v>194016.87630378362</v>
      </c>
      <c r="EG190" s="1"/>
      <c r="EH190" s="7">
        <v>69.351950000000002</v>
      </c>
      <c r="EI190" s="7">
        <v>92.904390000000006</v>
      </c>
      <c r="EJ190" s="7">
        <v>97.308530000000005</v>
      </c>
      <c r="EK190" s="7">
        <v>98.183629999999994</v>
      </c>
      <c r="EL190" s="7">
        <v>99.183160000000001</v>
      </c>
      <c r="EM190" s="7">
        <v>100.15322</v>
      </c>
      <c r="EN190" s="7">
        <v>101.34492</v>
      </c>
      <c r="EO190" s="7">
        <v>102.77579</v>
      </c>
      <c r="EP190" s="7">
        <v>103.64868</v>
      </c>
      <c r="EQ190" s="7">
        <v>103.97317</v>
      </c>
      <c r="ER190" s="7">
        <v>105.57912</v>
      </c>
      <c r="ES190" s="7">
        <v>106.56743</v>
      </c>
      <c r="ET190" s="7">
        <v>107.58665999999999</v>
      </c>
      <c r="EU190" s="7">
        <v>108.46044000000001</v>
      </c>
      <c r="EV190" s="7">
        <v>109.95332999999999</v>
      </c>
      <c r="EW190" s="7">
        <v>110.56319000000001</v>
      </c>
      <c r="EX190" s="7">
        <v>111.77155</v>
      </c>
      <c r="EY190" s="7">
        <v>112.65655</v>
      </c>
      <c r="EZ190" s="7">
        <v>113.90286999999999</v>
      </c>
      <c r="FA190" s="7">
        <v>114.94571000000001</v>
      </c>
      <c r="FB190" s="7">
        <v>116.08467</v>
      </c>
      <c r="FC190" s="7">
        <v>116.96737760000001</v>
      </c>
      <c r="FD190" s="7">
        <v>117.8292381</v>
      </c>
      <c r="FE190" s="7">
        <v>117.834</v>
      </c>
      <c r="FF190" s="1"/>
      <c r="FG190" s="7">
        <v>100</v>
      </c>
      <c r="FH190" s="7">
        <v>100</v>
      </c>
      <c r="FI190" s="7">
        <v>100</v>
      </c>
      <c r="FJ190" s="7">
        <v>100</v>
      </c>
      <c r="FK190" s="7">
        <v>100</v>
      </c>
      <c r="FL190" s="7">
        <v>100</v>
      </c>
      <c r="FM190" s="7">
        <v>100</v>
      </c>
      <c r="FN190" s="7">
        <v>100</v>
      </c>
      <c r="FO190" s="7">
        <v>100</v>
      </c>
      <c r="FP190" s="7">
        <v>100</v>
      </c>
      <c r="FQ190" s="7">
        <v>100</v>
      </c>
      <c r="FR190" s="7">
        <v>100</v>
      </c>
      <c r="FS190" s="7">
        <v>100</v>
      </c>
      <c r="FT190" s="7">
        <v>100</v>
      </c>
      <c r="FU190" s="7">
        <v>100</v>
      </c>
      <c r="FV190" s="7">
        <v>100</v>
      </c>
      <c r="FW190" s="7">
        <v>100</v>
      </c>
      <c r="FX190" s="7">
        <v>100</v>
      </c>
      <c r="FY190" s="7">
        <v>100</v>
      </c>
      <c r="FZ190" s="7">
        <v>100</v>
      </c>
      <c r="GA190" s="7">
        <v>100</v>
      </c>
      <c r="GB190" s="7">
        <v>98</v>
      </c>
      <c r="GC190" s="7">
        <v>84</v>
      </c>
      <c r="GD190" s="7">
        <v>57</v>
      </c>
      <c r="GE190" s="1"/>
      <c r="GF190" s="7">
        <v>7648319.1500000004</v>
      </c>
      <c r="GG190" s="7">
        <v>7562079.0300000003</v>
      </c>
      <c r="GH190" s="7">
        <v>7377577.0099999998</v>
      </c>
      <c r="GI190" s="7">
        <v>7273095.7800000003</v>
      </c>
      <c r="GJ190" s="7">
        <v>7104934.4900000002</v>
      </c>
      <c r="GK190" s="7">
        <v>6878194.2199999997</v>
      </c>
      <c r="GL190" s="7">
        <v>6515663.7000000002</v>
      </c>
      <c r="GM190" s="7">
        <v>6111120.0300000003</v>
      </c>
      <c r="GN190" s="7">
        <v>5520918.8899999997</v>
      </c>
      <c r="GO190" s="7">
        <v>4926901.93</v>
      </c>
      <c r="GP190" s="7">
        <v>4100598.21</v>
      </c>
      <c r="GQ190" s="7">
        <v>3430655.56</v>
      </c>
      <c r="GR190" s="7">
        <v>2600937.2000000002</v>
      </c>
      <c r="GS190" s="7">
        <v>2000067.35</v>
      </c>
      <c r="GT190" s="7">
        <v>1282475.3600000001</v>
      </c>
      <c r="GU190" s="7">
        <v>882732.64</v>
      </c>
      <c r="GV190" s="7">
        <v>485675.14</v>
      </c>
      <c r="GW190" s="7">
        <v>288607.89</v>
      </c>
      <c r="GX190" s="7">
        <v>108017.34</v>
      </c>
      <c r="GY190" s="7">
        <v>49117.66</v>
      </c>
      <c r="GZ190" s="7">
        <v>12817.68</v>
      </c>
      <c r="HA190" s="7">
        <v>3582.2448979999999</v>
      </c>
      <c r="HB190" s="7">
        <v>20.6547619</v>
      </c>
      <c r="HC190" s="7">
        <v>9.9122807000000002</v>
      </c>
      <c r="HD190" s="1"/>
      <c r="HE190" s="7">
        <v>0</v>
      </c>
      <c r="HF190" s="7">
        <v>0</v>
      </c>
      <c r="HG190" s="7">
        <v>0</v>
      </c>
      <c r="HH190" s="7">
        <v>0</v>
      </c>
      <c r="HI190" s="7">
        <v>0</v>
      </c>
      <c r="HJ190" s="7">
        <v>0</v>
      </c>
      <c r="HK190" s="7">
        <v>0</v>
      </c>
      <c r="HL190" s="7">
        <v>0</v>
      </c>
      <c r="HM190" s="7">
        <v>0</v>
      </c>
      <c r="HN190" s="7">
        <v>0</v>
      </c>
      <c r="HO190" s="7">
        <v>0</v>
      </c>
      <c r="HP190" s="7">
        <v>0</v>
      </c>
      <c r="HQ190" s="7">
        <v>0</v>
      </c>
      <c r="HR190" s="1"/>
      <c r="HS190" s="4" t="s">
        <v>42</v>
      </c>
      <c r="HT190" s="7">
        <v>102.4165771</v>
      </c>
      <c r="HU190" s="7">
        <v>10833.301880000001</v>
      </c>
      <c r="HV190" s="1"/>
      <c r="HW190" s="7">
        <v>9.8644616900000006</v>
      </c>
      <c r="HX190" s="7">
        <v>538.49286470000004</v>
      </c>
      <c r="HY190" s="7">
        <v>10.14384538</v>
      </c>
      <c r="HZ190" s="7">
        <v>597.36749580000003</v>
      </c>
      <c r="IA190" s="7">
        <v>10.20357349</v>
      </c>
      <c r="IB190" s="7">
        <v>699.50876410000001</v>
      </c>
      <c r="IC190" s="7">
        <v>10.33990333</v>
      </c>
      <c r="ID190" s="7">
        <v>914.47681650000004</v>
      </c>
      <c r="IE190" s="7">
        <v>10.57801774</v>
      </c>
      <c r="IF190" s="7">
        <v>1299.481779</v>
      </c>
      <c r="IG190" s="7">
        <v>10.948122059999999</v>
      </c>
      <c r="IH190" s="7">
        <v>1891.925203</v>
      </c>
      <c r="II190" s="7">
        <v>11.49199585</v>
      </c>
      <c r="IJ190" s="7">
        <v>2743.429365</v>
      </c>
      <c r="IK190" s="7">
        <v>12.102850269999999</v>
      </c>
      <c r="IL190" s="7">
        <v>3673.4860509999999</v>
      </c>
      <c r="IM190" s="7">
        <v>12.73310184</v>
      </c>
      <c r="IN190" s="7">
        <v>4651.5438539999996</v>
      </c>
      <c r="IO190" s="7">
        <v>0</v>
      </c>
      <c r="IP190" s="7">
        <v>0</v>
      </c>
      <c r="IS190" s="3">
        <f t="shared" si="385"/>
        <v>2.8812933161157028E-2</v>
      </c>
      <c r="IT190">
        <f t="shared" si="386"/>
        <v>4840000</v>
      </c>
      <c r="IV190" s="3">
        <f t="shared" si="392"/>
        <v>1.7539734854590164E-2</v>
      </c>
      <c r="IW190" s="3">
        <f t="shared" si="393"/>
        <v>4.0086131467723891E-2</v>
      </c>
      <c r="IY190" s="3">
        <f t="shared" si="367"/>
        <v>1</v>
      </c>
      <c r="IZ190" s="3">
        <f t="shared" si="367"/>
        <v>1</v>
      </c>
      <c r="JA190" s="3">
        <f t="shared" si="367"/>
        <v>1</v>
      </c>
      <c r="JB190" s="3">
        <f t="shared" si="367"/>
        <v>1</v>
      </c>
      <c r="JC190" s="3">
        <f t="shared" si="367"/>
        <v>1</v>
      </c>
      <c r="JD190" s="3">
        <f t="shared" si="367"/>
        <v>1</v>
      </c>
      <c r="JE190" s="3">
        <f t="shared" si="367"/>
        <v>1</v>
      </c>
      <c r="JF190" s="3">
        <f t="shared" si="367"/>
        <v>1</v>
      </c>
      <c r="JG190" s="3">
        <f t="shared" si="367"/>
        <v>1</v>
      </c>
      <c r="JH190" s="3">
        <f t="shared" si="395"/>
        <v>1</v>
      </c>
      <c r="JI190" s="3">
        <f t="shared" si="395"/>
        <v>1</v>
      </c>
      <c r="JJ190" s="3">
        <f t="shared" si="395"/>
        <v>1</v>
      </c>
      <c r="JK190" s="3">
        <f t="shared" si="395"/>
        <v>1</v>
      </c>
      <c r="JL190" s="3">
        <f t="shared" si="395"/>
        <v>1</v>
      </c>
      <c r="JM190" s="3">
        <f t="shared" si="395"/>
        <v>1</v>
      </c>
      <c r="JN190" s="3">
        <f t="shared" si="395"/>
        <v>1</v>
      </c>
      <c r="JO190" s="3">
        <f t="shared" si="395"/>
        <v>1</v>
      </c>
      <c r="JP190" s="3">
        <f t="shared" si="395"/>
        <v>1</v>
      </c>
      <c r="JQ190" s="3">
        <f t="shared" si="395"/>
        <v>1</v>
      </c>
      <c r="JR190" s="3">
        <f t="shared" si="395"/>
        <v>1</v>
      </c>
      <c r="JS190" s="3">
        <f t="shared" si="395"/>
        <v>1</v>
      </c>
      <c r="JT190" s="3">
        <f t="shared" si="395"/>
        <v>0.98</v>
      </c>
      <c r="JU190" s="3">
        <f t="shared" si="395"/>
        <v>0.84</v>
      </c>
      <c r="JV190" s="3">
        <f t="shared" si="395"/>
        <v>0.56999999999999995</v>
      </c>
      <c r="JW190" s="14">
        <f t="shared" si="387"/>
        <v>1.1932032862782829</v>
      </c>
      <c r="JX190" s="1">
        <f t="shared" si="369"/>
        <v>102.4165771</v>
      </c>
      <c r="JY190" s="1">
        <f t="shared" si="370"/>
        <v>344.14661511975646</v>
      </c>
      <c r="JZ190" s="11">
        <f t="shared" si="388"/>
        <v>97.44485843495454</v>
      </c>
      <c r="KA190" s="11">
        <f t="shared" si="389"/>
        <v>107.38829576504546</v>
      </c>
      <c r="KB190" s="3">
        <f t="shared" si="390"/>
        <v>1.0827206492772727</v>
      </c>
      <c r="KC190" s="3">
        <f t="shared" si="371"/>
        <v>1.1379619677777777</v>
      </c>
      <c r="KD190" s="3">
        <v>18</v>
      </c>
      <c r="KE190" s="3">
        <f t="shared" si="391"/>
        <v>424906.61944444448</v>
      </c>
      <c r="KF190" s="3">
        <f t="shared" si="391"/>
        <v>420115.50166666671</v>
      </c>
      <c r="KG190" s="3">
        <f t="shared" si="391"/>
        <v>409865.38944444444</v>
      </c>
      <c r="KH190" s="3">
        <f t="shared" si="391"/>
        <v>404060.87666666671</v>
      </c>
      <c r="KI190" s="3">
        <f t="shared" si="391"/>
        <v>394718.5827777778</v>
      </c>
      <c r="KJ190" s="3">
        <f t="shared" si="391"/>
        <v>382121.9011111111</v>
      </c>
      <c r="KK190" s="3">
        <f t="shared" si="391"/>
        <v>361981.31666666665</v>
      </c>
      <c r="KL190" s="3">
        <f t="shared" si="391"/>
        <v>339506.66833333333</v>
      </c>
      <c r="KM190" s="3">
        <f t="shared" si="391"/>
        <v>306717.71611111111</v>
      </c>
      <c r="KN190" s="3">
        <f t="shared" si="391"/>
        <v>273716.77388888889</v>
      </c>
      <c r="KO190" s="3">
        <f t="shared" si="391"/>
        <v>227811.01166666666</v>
      </c>
      <c r="KP190" s="3">
        <f t="shared" si="391"/>
        <v>190591.97555555555</v>
      </c>
      <c r="KQ190" s="3">
        <f t="shared" si="391"/>
        <v>144496.51111111112</v>
      </c>
      <c r="KR190" s="3">
        <f t="shared" si="391"/>
        <v>111114.85277777778</v>
      </c>
      <c r="KS190" s="3">
        <f t="shared" si="391"/>
        <v>71248.631111111114</v>
      </c>
      <c r="KT190" s="3">
        <f t="shared" si="391"/>
        <v>49040.702222222222</v>
      </c>
      <c r="KU190" s="3">
        <f t="shared" si="394"/>
        <v>26981.952222222222</v>
      </c>
      <c r="KV190" s="3">
        <f t="shared" si="373"/>
        <v>16033.771666666667</v>
      </c>
      <c r="KW190" s="3">
        <f t="shared" si="373"/>
        <v>6000.9633333333331</v>
      </c>
      <c r="KX190" s="3">
        <f t="shared" si="373"/>
        <v>2728.758888888889</v>
      </c>
      <c r="KY190" s="3">
        <f t="shared" si="373"/>
        <v>712.09333333333336</v>
      </c>
      <c r="KZ190" s="3">
        <f t="shared" si="373"/>
        <v>199.01360544444444</v>
      </c>
      <c r="LA190" s="3">
        <f t="shared" si="373"/>
        <v>1.1474867722222222</v>
      </c>
      <c r="LB190" s="3">
        <f t="shared" si="373"/>
        <v>0.55068226111111107</v>
      </c>
    </row>
    <row r="191" spans="1:314">
      <c r="A191" s="7">
        <v>95</v>
      </c>
      <c r="B191" s="7">
        <v>949739.64</v>
      </c>
      <c r="C191" s="15">
        <v>902000000000</v>
      </c>
      <c r="D191" s="11">
        <f>AVERAGE(D175:D190)</f>
        <v>959532577.15250385</v>
      </c>
      <c r="E191" s="11">
        <f t="shared" si="375"/>
        <v>0.99972593684210531</v>
      </c>
      <c r="F191" s="11">
        <f t="shared" si="376"/>
        <v>941437.98547687021</v>
      </c>
      <c r="G191" s="11">
        <f t="shared" si="377"/>
        <v>958041.29452312982</v>
      </c>
      <c r="H191" s="11">
        <f t="shared" si="378"/>
        <v>0.99098735313354758</v>
      </c>
      <c r="I191" s="11">
        <f t="shared" si="379"/>
        <v>1.008464520550663</v>
      </c>
      <c r="J191" s="1"/>
      <c r="K191" s="7">
        <v>10000</v>
      </c>
      <c r="L191" s="7">
        <v>100000000</v>
      </c>
      <c r="M191" s="1"/>
      <c r="N191" s="7">
        <v>200624.64000000001</v>
      </c>
      <c r="O191" s="7">
        <v>392305.88</v>
      </c>
      <c r="P191" s="7">
        <v>0</v>
      </c>
      <c r="Q191" s="7">
        <v>0</v>
      </c>
      <c r="R191" s="11">
        <f t="shared" si="362"/>
        <v>0</v>
      </c>
      <c r="S191" s="11">
        <f t="shared" si="380"/>
        <v>0</v>
      </c>
      <c r="T191" s="11">
        <f t="shared" si="381"/>
        <v>0</v>
      </c>
      <c r="U191" s="1"/>
      <c r="V191" s="1"/>
      <c r="W191" s="5">
        <v>0</v>
      </c>
      <c r="X191" s="5">
        <f t="shared" si="363"/>
        <v>0</v>
      </c>
      <c r="Y191" s="5">
        <f t="shared" si="364"/>
        <v>0.15211377894736841</v>
      </c>
      <c r="Z191" s="5">
        <v>0</v>
      </c>
      <c r="AA191" s="5">
        <v>0</v>
      </c>
      <c r="AB191" s="1"/>
      <c r="AC191" s="5">
        <v>144508.09</v>
      </c>
      <c r="AD191" s="1"/>
      <c r="AE191" s="1"/>
      <c r="AF191" s="5">
        <v>7.6122280299999998</v>
      </c>
      <c r="AG191" s="12">
        <v>1.1666666666666668E-3</v>
      </c>
      <c r="AH191" s="5">
        <v>1</v>
      </c>
      <c r="AI191" s="5">
        <v>1</v>
      </c>
      <c r="AJ191" s="5">
        <v>1.02</v>
      </c>
      <c r="AK191" s="5">
        <v>1.06</v>
      </c>
      <c r="AL191" s="5">
        <v>1.24</v>
      </c>
      <c r="AM191" s="5">
        <v>1.78</v>
      </c>
      <c r="AN191" s="5">
        <v>1.35</v>
      </c>
      <c r="AO191" s="5">
        <v>2.17</v>
      </c>
      <c r="AP191" s="5">
        <v>1.46</v>
      </c>
      <c r="AQ191" s="5">
        <v>2.64</v>
      </c>
      <c r="AR191" s="5">
        <v>1.64</v>
      </c>
      <c r="AS191" s="5">
        <v>3.38</v>
      </c>
      <c r="AT191" s="5">
        <v>2.02</v>
      </c>
      <c r="AU191" s="5">
        <v>5.14</v>
      </c>
      <c r="AV191" s="5">
        <v>2.17</v>
      </c>
      <c r="AW191" s="5">
        <v>5.93</v>
      </c>
      <c r="AX191" s="5">
        <v>2.68</v>
      </c>
      <c r="AY191" s="5">
        <v>9.14</v>
      </c>
      <c r="AZ191" s="5">
        <v>3.18</v>
      </c>
      <c r="BA191" s="5">
        <v>12.56</v>
      </c>
      <c r="BB191" s="5">
        <v>3.75</v>
      </c>
      <c r="BC191" s="5">
        <v>18.829999999999998</v>
      </c>
      <c r="BD191" s="5">
        <v>4.41</v>
      </c>
      <c r="BE191" s="5">
        <v>27.85</v>
      </c>
      <c r="BF191" s="5">
        <v>5.66</v>
      </c>
      <c r="BG191" s="5">
        <v>44.76</v>
      </c>
      <c r="BH191" s="5">
        <v>6.81</v>
      </c>
      <c r="BI191" s="5">
        <v>66.23</v>
      </c>
      <c r="BJ191" s="5">
        <v>9.09</v>
      </c>
      <c r="BK191" s="5">
        <v>116.49</v>
      </c>
      <c r="BL191" s="5">
        <v>12.29</v>
      </c>
      <c r="BM191" s="7">
        <v>215.09</v>
      </c>
      <c r="BN191" s="7">
        <v>19.52</v>
      </c>
      <c r="BO191" s="7">
        <v>529.86</v>
      </c>
      <c r="BP191" s="7">
        <v>27.9</v>
      </c>
      <c r="BQ191" s="7">
        <v>1142.78</v>
      </c>
      <c r="BR191" s="7">
        <v>46.09</v>
      </c>
      <c r="BS191" s="7">
        <v>2806.05</v>
      </c>
      <c r="BT191" s="7">
        <v>64.11</v>
      </c>
      <c r="BU191" s="7">
        <v>5486.91</v>
      </c>
      <c r="BV191" s="7">
        <v>113.4</v>
      </c>
      <c r="BW191" s="7">
        <v>15807.14</v>
      </c>
      <c r="BX191" s="7">
        <v>165.43</v>
      </c>
      <c r="BY191" s="7">
        <v>31243.31</v>
      </c>
      <c r="BZ191" s="7">
        <v>916.02531650000003</v>
      </c>
      <c r="CA191" s="7">
        <v>2415174.4300000002</v>
      </c>
      <c r="CB191" s="7">
        <v>1174.0576920000001</v>
      </c>
      <c r="CC191" s="7">
        <v>2971778.4419999998</v>
      </c>
      <c r="CD191" s="1"/>
      <c r="CE191" s="1"/>
      <c r="CF191" s="1"/>
      <c r="CG191" s="1"/>
      <c r="CH191" s="7">
        <v>1.94</v>
      </c>
      <c r="CI191" s="7">
        <v>5.4</v>
      </c>
      <c r="CJ191" s="7">
        <v>23.6</v>
      </c>
      <c r="CK191" s="7">
        <v>973.3</v>
      </c>
      <c r="CL191" s="7">
        <v>55.31</v>
      </c>
      <c r="CM191" s="7">
        <v>5555.39</v>
      </c>
      <c r="CN191" s="7">
        <v>69.319999999999993</v>
      </c>
      <c r="CO191" s="7">
        <v>8532.18</v>
      </c>
      <c r="CP191" s="7">
        <v>83.53</v>
      </c>
      <c r="CQ191" s="7">
        <v>12143.11</v>
      </c>
      <c r="CR191" s="7">
        <v>101.65</v>
      </c>
      <c r="CS191" s="7">
        <v>16646.29</v>
      </c>
      <c r="CT191" s="7">
        <v>137.91</v>
      </c>
      <c r="CU191" s="7">
        <v>29019.51</v>
      </c>
      <c r="CV191" s="7">
        <v>152.72999999999999</v>
      </c>
      <c r="CW191" s="7">
        <v>34444.39</v>
      </c>
      <c r="CX191" s="7">
        <v>199.62</v>
      </c>
      <c r="CY191" s="7">
        <v>57374.98</v>
      </c>
      <c r="CZ191" s="7">
        <v>248.29</v>
      </c>
      <c r="DA191" s="7">
        <v>84375.91</v>
      </c>
      <c r="DB191" s="7">
        <v>304.57</v>
      </c>
      <c r="DC191" s="7">
        <v>134925.21</v>
      </c>
      <c r="DD191" s="7">
        <v>367.8</v>
      </c>
      <c r="DE191" s="7">
        <v>208989.4</v>
      </c>
      <c r="DF191" s="7">
        <v>488.85</v>
      </c>
      <c r="DG191" s="7">
        <v>350608.19</v>
      </c>
      <c r="DH191" s="7">
        <v>595.91</v>
      </c>
      <c r="DI191" s="7">
        <v>531239.94999999995</v>
      </c>
      <c r="DJ191" s="7">
        <v>809.75</v>
      </c>
      <c r="DK191" s="7">
        <v>964961.19</v>
      </c>
      <c r="DL191" s="7">
        <v>1116.77</v>
      </c>
      <c r="DM191" s="7">
        <v>1831911.37</v>
      </c>
      <c r="DN191" s="7">
        <v>1806.72</v>
      </c>
      <c r="DO191" s="7">
        <v>4611030.6399999997</v>
      </c>
      <c r="DP191" s="7">
        <v>2604.1799999999998</v>
      </c>
      <c r="DQ191" s="7">
        <v>10082164.619999999</v>
      </c>
      <c r="DR191" s="7">
        <v>4331.3999999999996</v>
      </c>
      <c r="DS191" s="7">
        <v>24899179.199999999</v>
      </c>
      <c r="DT191" s="7">
        <v>6043.51</v>
      </c>
      <c r="DU191" s="7">
        <v>48936069.189999998</v>
      </c>
      <c r="DV191" s="7">
        <v>10730.08</v>
      </c>
      <c r="DW191" s="7">
        <v>141729726.09999999</v>
      </c>
      <c r="DX191" s="7">
        <v>15670</v>
      </c>
      <c r="DY191" s="7">
        <v>280552123.30000001</v>
      </c>
      <c r="DZ191" s="7">
        <v>86976.316460000002</v>
      </c>
      <c r="EA191" s="7">
        <v>21788912971</v>
      </c>
      <c r="EB191" s="7">
        <v>111478.3654</v>
      </c>
      <c r="EC191" s="7">
        <v>26807874304</v>
      </c>
      <c r="ED191" s="11">
        <f t="shared" si="382"/>
        <v>14380448351.744083</v>
      </c>
      <c r="EE191" s="11">
        <f t="shared" si="383"/>
        <v>66910.75637869077</v>
      </c>
      <c r="EF191" s="11">
        <f t="shared" si="384"/>
        <v>156045.97442130922</v>
      </c>
      <c r="EG191" s="1"/>
      <c r="EH191" s="7">
        <v>71.242369999999994</v>
      </c>
      <c r="EI191" s="7">
        <v>92.226870000000005</v>
      </c>
      <c r="EJ191" s="7">
        <v>97.091470000000001</v>
      </c>
      <c r="EK191" s="7">
        <v>98.215789999999998</v>
      </c>
      <c r="EL191" s="7">
        <v>99.088589999999996</v>
      </c>
      <c r="EM191" s="7">
        <v>99.93432</v>
      </c>
      <c r="EN191" s="7">
        <v>101.28541</v>
      </c>
      <c r="EO191" s="7">
        <v>101.98513</v>
      </c>
      <c r="EP191" s="7">
        <v>103.32289</v>
      </c>
      <c r="EQ191" s="7">
        <v>104.46299</v>
      </c>
      <c r="ER191" s="7">
        <v>105.76902</v>
      </c>
      <c r="ES191" s="7">
        <v>106.60115999999999</v>
      </c>
      <c r="ET191" s="7">
        <v>107.81131999999999</v>
      </c>
      <c r="EU191" s="7">
        <v>108.58982</v>
      </c>
      <c r="EV191" s="7">
        <v>109.67409000000001</v>
      </c>
      <c r="EW191" s="7">
        <v>110.40486</v>
      </c>
      <c r="EX191" s="7">
        <v>111.86006999999999</v>
      </c>
      <c r="EY191" s="7">
        <v>112.68566</v>
      </c>
      <c r="EZ191" s="7">
        <v>114.03447</v>
      </c>
      <c r="FA191" s="7">
        <v>114.87452999999999</v>
      </c>
      <c r="FB191" s="7">
        <v>116.0292</v>
      </c>
      <c r="FC191" s="7">
        <v>116.92037999999999</v>
      </c>
      <c r="FD191" s="7">
        <v>117.82824050000001</v>
      </c>
      <c r="FE191" s="7">
        <v>117.834</v>
      </c>
      <c r="FF191" s="1"/>
      <c r="FG191" s="7">
        <v>100</v>
      </c>
      <c r="FH191" s="7">
        <v>100</v>
      </c>
      <c r="FI191" s="7">
        <v>100</v>
      </c>
      <c r="FJ191" s="7">
        <v>100</v>
      </c>
      <c r="FK191" s="7">
        <v>100</v>
      </c>
      <c r="FL191" s="7">
        <v>100</v>
      </c>
      <c r="FM191" s="7">
        <v>100</v>
      </c>
      <c r="FN191" s="7">
        <v>100</v>
      </c>
      <c r="FO191" s="7">
        <v>100</v>
      </c>
      <c r="FP191" s="7">
        <v>100</v>
      </c>
      <c r="FQ191" s="7">
        <v>100</v>
      </c>
      <c r="FR191" s="7">
        <v>100</v>
      </c>
      <c r="FS191" s="7">
        <v>100</v>
      </c>
      <c r="FT191" s="7">
        <v>100</v>
      </c>
      <c r="FU191" s="7">
        <v>100</v>
      </c>
      <c r="FV191" s="7">
        <v>100</v>
      </c>
      <c r="FW191" s="7">
        <v>100</v>
      </c>
      <c r="FX191" s="7">
        <v>100</v>
      </c>
      <c r="FY191" s="7">
        <v>100</v>
      </c>
      <c r="FZ191" s="7">
        <v>100</v>
      </c>
      <c r="GA191" s="7">
        <v>100</v>
      </c>
      <c r="GB191" s="7">
        <v>100</v>
      </c>
      <c r="GC191" s="7">
        <v>79</v>
      </c>
      <c r="GD191" s="7">
        <v>52</v>
      </c>
      <c r="GE191" s="1"/>
      <c r="GF191" s="7">
        <v>8597494.6199999992</v>
      </c>
      <c r="GG191" s="7">
        <v>8505385.5399999991</v>
      </c>
      <c r="GH191" s="7">
        <v>8307862.4400000004</v>
      </c>
      <c r="GI191" s="7">
        <v>8193998.8799999999</v>
      </c>
      <c r="GJ191" s="7">
        <v>8009188.3399999999</v>
      </c>
      <c r="GK191" s="7">
        <v>7758341.5099999998</v>
      </c>
      <c r="GL191" s="7">
        <v>7354470.6799999997</v>
      </c>
      <c r="GM191" s="7">
        <v>6902403.71</v>
      </c>
      <c r="GN191" s="7">
        <v>6240327.2800000003</v>
      </c>
      <c r="GO191" s="7">
        <v>5572335.5700000003</v>
      </c>
      <c r="GP191" s="7">
        <v>4640454.6900000004</v>
      </c>
      <c r="GQ191" s="7">
        <v>3884154.21</v>
      </c>
      <c r="GR191" s="7">
        <v>2945788.73</v>
      </c>
      <c r="GS191" s="7">
        <v>2266104.7400000002</v>
      </c>
      <c r="GT191" s="7">
        <v>1453821.07</v>
      </c>
      <c r="GU191" s="7">
        <v>1001014.58</v>
      </c>
      <c r="GV191" s="7">
        <v>550703.32999999996</v>
      </c>
      <c r="GW191" s="7">
        <v>327351.44</v>
      </c>
      <c r="GX191" s="7">
        <v>122646.01</v>
      </c>
      <c r="GY191" s="7">
        <v>55779.42</v>
      </c>
      <c r="GZ191" s="7">
        <v>14525.3</v>
      </c>
      <c r="HA191" s="7">
        <v>3975.87</v>
      </c>
      <c r="HB191" s="7">
        <v>24.911392410000001</v>
      </c>
      <c r="HC191" s="7">
        <v>12.23076923</v>
      </c>
      <c r="HD191" s="1"/>
      <c r="HE191" s="7">
        <v>0</v>
      </c>
      <c r="HF191" s="7">
        <v>0</v>
      </c>
      <c r="HG191" s="7">
        <v>0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1"/>
      <c r="HS191" s="4" t="s">
        <v>46</v>
      </c>
      <c r="HT191" s="7">
        <v>104.863297</v>
      </c>
      <c r="HU191" s="7">
        <v>11036.50324</v>
      </c>
      <c r="HV191" s="1"/>
      <c r="HW191" s="7">
        <v>9.2450151599999995</v>
      </c>
      <c r="HX191" s="7">
        <v>623.96378200000004</v>
      </c>
      <c r="HY191" s="7">
        <v>9.4823075400000008</v>
      </c>
      <c r="HZ191" s="7">
        <v>687.28322109999999</v>
      </c>
      <c r="IA191" s="7">
        <v>9.5646280800000003</v>
      </c>
      <c r="IB191" s="7">
        <v>790.99529170000005</v>
      </c>
      <c r="IC191" s="7">
        <v>9.7127168499999996</v>
      </c>
      <c r="ID191" s="7">
        <v>1008.831495</v>
      </c>
      <c r="IE191" s="7">
        <v>9.90454948</v>
      </c>
      <c r="IF191" s="7">
        <v>1397.6396890000001</v>
      </c>
      <c r="IG191" s="7">
        <v>10.228396010000001</v>
      </c>
      <c r="IH191" s="7">
        <v>1996.7103279999999</v>
      </c>
      <c r="II191" s="7">
        <v>10.690885700000001</v>
      </c>
      <c r="IJ191" s="7">
        <v>2858.0949110000001</v>
      </c>
      <c r="IK191" s="7">
        <v>11.25014882</v>
      </c>
      <c r="IL191" s="7">
        <v>3800.9186490000002</v>
      </c>
      <c r="IM191" s="7">
        <v>11.86971527</v>
      </c>
      <c r="IN191" s="7">
        <v>4794.6778270000004</v>
      </c>
      <c r="IO191" s="7">
        <v>0</v>
      </c>
      <c r="IP191" s="7">
        <v>0</v>
      </c>
      <c r="IS191" s="3">
        <f t="shared" si="385"/>
        <v>2.303272012396694E-2</v>
      </c>
      <c r="IT191">
        <f t="shared" si="386"/>
        <v>4840000</v>
      </c>
      <c r="IV191" s="3">
        <f t="shared" si="392"/>
        <v>1.3824536441878258E-2</v>
      </c>
      <c r="IW191" s="3">
        <f t="shared" si="393"/>
        <v>3.2240903806055626E-2</v>
      </c>
      <c r="IY191" s="3">
        <f t="shared" si="367"/>
        <v>1</v>
      </c>
      <c r="IZ191" s="3">
        <f t="shared" si="367"/>
        <v>1</v>
      </c>
      <c r="JA191" s="3">
        <f t="shared" si="367"/>
        <v>1</v>
      </c>
      <c r="JB191" s="3">
        <f t="shared" si="367"/>
        <v>1</v>
      </c>
      <c r="JC191" s="3">
        <f t="shared" si="367"/>
        <v>1</v>
      </c>
      <c r="JD191" s="3">
        <f t="shared" si="367"/>
        <v>1</v>
      </c>
      <c r="JE191" s="3">
        <f t="shared" si="367"/>
        <v>1</v>
      </c>
      <c r="JF191" s="3">
        <f t="shared" si="367"/>
        <v>1</v>
      </c>
      <c r="JG191" s="3">
        <f t="shared" si="367"/>
        <v>1</v>
      </c>
      <c r="JH191" s="3">
        <f t="shared" si="395"/>
        <v>1</v>
      </c>
      <c r="JI191" s="3">
        <f t="shared" si="395"/>
        <v>1</v>
      </c>
      <c r="JJ191" s="3">
        <f t="shared" si="395"/>
        <v>1</v>
      </c>
      <c r="JK191" s="3">
        <f t="shared" si="395"/>
        <v>1</v>
      </c>
      <c r="JL191" s="3">
        <f t="shared" si="395"/>
        <v>1</v>
      </c>
      <c r="JM191" s="3">
        <f t="shared" si="395"/>
        <v>1</v>
      </c>
      <c r="JN191" s="3">
        <f t="shared" si="395"/>
        <v>1</v>
      </c>
      <c r="JO191" s="3">
        <f t="shared" si="395"/>
        <v>1</v>
      </c>
      <c r="JP191" s="3">
        <f t="shared" si="395"/>
        <v>1</v>
      </c>
      <c r="JQ191" s="3">
        <f t="shared" si="395"/>
        <v>1</v>
      </c>
      <c r="JR191" s="3">
        <f t="shared" si="395"/>
        <v>1</v>
      </c>
      <c r="JS191" s="3">
        <f t="shared" si="395"/>
        <v>1</v>
      </c>
      <c r="JT191" s="3">
        <f t="shared" si="395"/>
        <v>1</v>
      </c>
      <c r="JU191" s="3">
        <f t="shared" si="395"/>
        <v>0.79</v>
      </c>
      <c r="JV191" s="3">
        <f t="shared" si="395"/>
        <v>0.52</v>
      </c>
      <c r="JW191" s="14">
        <f t="shared" si="387"/>
        <v>1.1217088922415683</v>
      </c>
      <c r="JX191" s="1">
        <f t="shared" si="369"/>
        <v>104.863297</v>
      </c>
      <c r="JY191" s="1">
        <f t="shared" si="370"/>
        <v>40.192182289791162</v>
      </c>
      <c r="JZ191" s="11">
        <f t="shared" si="388"/>
        <v>103.16424923705101</v>
      </c>
      <c r="KA191" s="11">
        <f t="shared" si="389"/>
        <v>106.562344762949</v>
      </c>
      <c r="KB191" s="3">
        <f t="shared" si="390"/>
        <v>1.0859394656531685</v>
      </c>
      <c r="KC191" s="3">
        <f t="shared" si="371"/>
        <v>1.1038241789473684</v>
      </c>
      <c r="KD191" s="3">
        <v>19</v>
      </c>
      <c r="KE191" s="3">
        <f t="shared" si="391"/>
        <v>452499.7168421052</v>
      </c>
      <c r="KF191" s="3">
        <f t="shared" si="391"/>
        <v>447651.87052631576</v>
      </c>
      <c r="KG191" s="3">
        <f t="shared" si="391"/>
        <v>437255.91789473686</v>
      </c>
      <c r="KH191" s="3">
        <f t="shared" si="391"/>
        <v>431263.09894736839</v>
      </c>
      <c r="KI191" s="3">
        <f t="shared" si="391"/>
        <v>421536.22842105263</v>
      </c>
      <c r="KJ191" s="3">
        <f t="shared" si="391"/>
        <v>408333.76368421054</v>
      </c>
      <c r="KK191" s="3">
        <f t="shared" si="391"/>
        <v>387077.40421052632</v>
      </c>
      <c r="KL191" s="3">
        <f t="shared" si="391"/>
        <v>363284.40578947368</v>
      </c>
      <c r="KM191" s="3">
        <f t="shared" si="391"/>
        <v>328438.27789473685</v>
      </c>
      <c r="KN191" s="3">
        <f t="shared" si="391"/>
        <v>293280.81947368424</v>
      </c>
      <c r="KO191" s="3">
        <f t="shared" si="391"/>
        <v>244234.45736842108</v>
      </c>
      <c r="KP191" s="3">
        <f t="shared" si="391"/>
        <v>204429.16894736842</v>
      </c>
      <c r="KQ191" s="3">
        <f t="shared" si="391"/>
        <v>155041.51210526316</v>
      </c>
      <c r="KR191" s="3">
        <f t="shared" si="391"/>
        <v>119268.67052631581</v>
      </c>
      <c r="KS191" s="3">
        <f t="shared" si="391"/>
        <v>76516.89842105264</v>
      </c>
      <c r="KT191" s="3">
        <f t="shared" si="391"/>
        <v>52684.97789473684</v>
      </c>
      <c r="KU191" s="3">
        <f t="shared" si="394"/>
        <v>28984.385789473683</v>
      </c>
      <c r="KV191" s="3">
        <f t="shared" si="373"/>
        <v>17229.023157894739</v>
      </c>
      <c r="KW191" s="3">
        <f t="shared" si="373"/>
        <v>6455.0531578947366</v>
      </c>
      <c r="KX191" s="3">
        <f t="shared" si="373"/>
        <v>2935.7589473684211</v>
      </c>
      <c r="KY191" s="3">
        <f t="shared" si="373"/>
        <v>764.48947368421045</v>
      </c>
      <c r="KZ191" s="3">
        <f t="shared" si="373"/>
        <v>209.25631578947369</v>
      </c>
      <c r="LA191" s="3">
        <f t="shared" si="373"/>
        <v>1.3111259163157896</v>
      </c>
      <c r="LB191" s="3">
        <f t="shared" si="373"/>
        <v>0.64372469631578944</v>
      </c>
    </row>
    <row r="192" spans="1:314">
      <c r="A192" s="7">
        <v>100</v>
      </c>
      <c r="B192" s="7">
        <v>999882.47</v>
      </c>
      <c r="C192" s="15">
        <v>1000000000000</v>
      </c>
      <c r="D192" s="11">
        <f t="shared" si="374"/>
        <v>235046186.69909668</v>
      </c>
      <c r="E192" s="11">
        <f t="shared" si="375"/>
        <v>0.99988246999999997</v>
      </c>
      <c r="F192" s="11">
        <f t="shared" si="376"/>
        <v>995773.7040887468</v>
      </c>
      <c r="G192" s="11">
        <f t="shared" si="377"/>
        <v>1003991.2359112531</v>
      </c>
      <c r="H192" s="11">
        <f t="shared" si="378"/>
        <v>0.99577370408874677</v>
      </c>
      <c r="I192" s="11">
        <f t="shared" si="379"/>
        <v>1.0039912359112531</v>
      </c>
      <c r="J192" s="1"/>
      <c r="K192" s="7">
        <v>10000</v>
      </c>
      <c r="L192" s="7">
        <v>100000000</v>
      </c>
      <c r="M192" s="1"/>
      <c r="N192" s="7">
        <v>182804.92</v>
      </c>
      <c r="O192" s="7">
        <v>308576.82</v>
      </c>
      <c r="P192" s="7">
        <v>0</v>
      </c>
      <c r="Q192" s="7">
        <v>0</v>
      </c>
      <c r="R192" s="11">
        <f t="shared" si="362"/>
        <v>0</v>
      </c>
      <c r="S192" s="11">
        <f t="shared" si="380"/>
        <v>0</v>
      </c>
      <c r="T192" s="11">
        <f t="shared" si="381"/>
        <v>0</v>
      </c>
      <c r="U192" s="1"/>
      <c r="V192" s="1"/>
      <c r="W192" s="5">
        <v>0</v>
      </c>
      <c r="X192" s="5">
        <f t="shared" si="363"/>
        <v>0</v>
      </c>
      <c r="Y192" s="5">
        <f t="shared" si="364"/>
        <v>0.13984970000000002</v>
      </c>
      <c r="Z192" s="5">
        <v>0</v>
      </c>
      <c r="AA192" s="5">
        <v>0</v>
      </c>
      <c r="AB192" s="1"/>
      <c r="AC192" s="5">
        <v>139849.70000000001</v>
      </c>
      <c r="AD192" s="1"/>
      <c r="AE192" s="1"/>
      <c r="AF192" s="5">
        <v>6.8586760800000004</v>
      </c>
      <c r="AG192" s="12">
        <v>1.2210648148148148E-3</v>
      </c>
      <c r="AH192" s="5">
        <v>1</v>
      </c>
      <c r="AI192" s="5">
        <v>1</v>
      </c>
      <c r="AJ192" s="5">
        <v>1.01</v>
      </c>
      <c r="AK192" s="5">
        <v>1.03</v>
      </c>
      <c r="AL192" s="5">
        <v>1.21</v>
      </c>
      <c r="AM192" s="5">
        <v>1.67</v>
      </c>
      <c r="AN192" s="5">
        <v>1.33</v>
      </c>
      <c r="AO192" s="5">
        <v>2.0499999999999998</v>
      </c>
      <c r="AP192" s="5">
        <v>1.47</v>
      </c>
      <c r="AQ192" s="5">
        <v>2.63</v>
      </c>
      <c r="AR192" s="5">
        <v>1.58</v>
      </c>
      <c r="AS192" s="5">
        <v>3.06</v>
      </c>
      <c r="AT192" s="5">
        <v>1.87</v>
      </c>
      <c r="AU192" s="5">
        <v>4.37</v>
      </c>
      <c r="AV192" s="5">
        <v>2.15</v>
      </c>
      <c r="AW192" s="5">
        <v>5.71</v>
      </c>
      <c r="AX192" s="5">
        <v>2.64</v>
      </c>
      <c r="AY192" s="5">
        <v>9.0399999999999991</v>
      </c>
      <c r="AZ192" s="5">
        <v>2.98</v>
      </c>
      <c r="BA192" s="5">
        <v>11.48</v>
      </c>
      <c r="BB192" s="5">
        <v>3.34</v>
      </c>
      <c r="BC192" s="5">
        <v>14.6</v>
      </c>
      <c r="BD192" s="5">
        <v>4.2</v>
      </c>
      <c r="BE192" s="5">
        <v>23.26</v>
      </c>
      <c r="BF192" s="5">
        <v>5.55</v>
      </c>
      <c r="BG192" s="5">
        <v>42.53</v>
      </c>
      <c r="BH192" s="5">
        <v>6.99</v>
      </c>
      <c r="BI192" s="5">
        <v>67.97</v>
      </c>
      <c r="BJ192" s="5">
        <v>9.7200000000000006</v>
      </c>
      <c r="BK192" s="5">
        <v>129.84</v>
      </c>
      <c r="BL192" s="5">
        <v>12.9</v>
      </c>
      <c r="BM192" s="7">
        <v>220.8</v>
      </c>
      <c r="BN192" s="7">
        <v>19.41</v>
      </c>
      <c r="BO192" s="7">
        <v>499.59</v>
      </c>
      <c r="BP192" s="7">
        <v>28.94</v>
      </c>
      <c r="BQ192" s="7">
        <v>1217.02</v>
      </c>
      <c r="BR192" s="7">
        <v>46.1</v>
      </c>
      <c r="BS192" s="7">
        <v>2891.14</v>
      </c>
      <c r="BT192" s="7">
        <v>67.2</v>
      </c>
      <c r="BU192" s="7">
        <v>6058.98</v>
      </c>
      <c r="BV192" s="7">
        <v>109.5050505</v>
      </c>
      <c r="BW192" s="7">
        <v>14891.64646</v>
      </c>
      <c r="BX192" s="7">
        <v>176.26262629999999</v>
      </c>
      <c r="BY192" s="7">
        <v>38760.121209999998</v>
      </c>
      <c r="BZ192" s="7">
        <v>912.01219509999999</v>
      </c>
      <c r="CA192" s="7">
        <v>1460810.476</v>
      </c>
      <c r="CB192" s="7">
        <v>1687.981818</v>
      </c>
      <c r="CC192" s="7">
        <v>6237284.0180000002</v>
      </c>
      <c r="CD192" s="1"/>
      <c r="CE192" s="1"/>
      <c r="CF192" s="1"/>
      <c r="CG192" s="1"/>
      <c r="CH192" s="7">
        <v>2.17</v>
      </c>
      <c r="CI192" s="7">
        <v>7.29</v>
      </c>
      <c r="CJ192" s="7">
        <v>20.04</v>
      </c>
      <c r="CK192" s="7">
        <v>759.94</v>
      </c>
      <c r="CL192" s="7">
        <v>55.84</v>
      </c>
      <c r="CM192" s="7">
        <v>5596.48</v>
      </c>
      <c r="CN192" s="7">
        <v>69.7</v>
      </c>
      <c r="CO192" s="7">
        <v>8373.98</v>
      </c>
      <c r="CP192" s="7">
        <v>84.88</v>
      </c>
      <c r="CQ192" s="7">
        <v>12537.94</v>
      </c>
      <c r="CR192" s="7">
        <v>96.02</v>
      </c>
      <c r="CS192" s="7">
        <v>15433.64</v>
      </c>
      <c r="CT192" s="7">
        <v>128.06</v>
      </c>
      <c r="CU192" s="7">
        <v>25708.36</v>
      </c>
      <c r="CV192" s="7">
        <v>158.52000000000001</v>
      </c>
      <c r="CW192" s="7">
        <v>37310.559999999998</v>
      </c>
      <c r="CX192" s="7">
        <v>208.59</v>
      </c>
      <c r="CY192" s="7">
        <v>66218.61</v>
      </c>
      <c r="CZ192" s="7">
        <v>238.23</v>
      </c>
      <c r="DA192" s="7">
        <v>83534.83</v>
      </c>
      <c r="DB192" s="7">
        <v>274.31</v>
      </c>
      <c r="DC192" s="7">
        <v>111557.83</v>
      </c>
      <c r="DD192" s="7">
        <v>361.3</v>
      </c>
      <c r="DE192" s="7">
        <v>187694.7</v>
      </c>
      <c r="DF192" s="7">
        <v>495.88</v>
      </c>
      <c r="DG192" s="7">
        <v>360653.16</v>
      </c>
      <c r="DH192" s="7">
        <v>642.45000000000005</v>
      </c>
      <c r="DI192" s="7">
        <v>605295.27</v>
      </c>
      <c r="DJ192" s="7">
        <v>918.47</v>
      </c>
      <c r="DK192" s="7">
        <v>1202552.8899999999</v>
      </c>
      <c r="DL192" s="7">
        <v>1238.18</v>
      </c>
      <c r="DM192" s="7">
        <v>2080340.86</v>
      </c>
      <c r="DN192" s="7">
        <v>1887.24</v>
      </c>
      <c r="DO192" s="7">
        <v>4788982.5</v>
      </c>
      <c r="DP192" s="7">
        <v>2842.91</v>
      </c>
      <c r="DQ192" s="7">
        <v>11873866.869999999</v>
      </c>
      <c r="DR192" s="7">
        <v>4556.54</v>
      </c>
      <c r="DS192" s="7">
        <v>28414767.02</v>
      </c>
      <c r="DT192" s="7">
        <v>6672.32</v>
      </c>
      <c r="DU192" s="7">
        <v>59952844.420000002</v>
      </c>
      <c r="DV192" s="7">
        <v>10906.272730000001</v>
      </c>
      <c r="DW192" s="7">
        <v>147899228.19999999</v>
      </c>
      <c r="DX192" s="7">
        <v>17574.626260000001</v>
      </c>
      <c r="DY192" s="7">
        <v>385648867.30000001</v>
      </c>
      <c r="DZ192" s="7">
        <v>91152.865850000002</v>
      </c>
      <c r="EA192" s="7">
        <v>14599776052</v>
      </c>
      <c r="EB192" s="7">
        <v>168749.30910000001</v>
      </c>
      <c r="EC192" s="7">
        <v>62358749993</v>
      </c>
      <c r="ED192" s="11">
        <f t="shared" si="382"/>
        <v>33882420671.272652</v>
      </c>
      <c r="EE192" s="11">
        <f t="shared" si="383"/>
        <v>102231.08217488659</v>
      </c>
      <c r="EF192" s="11">
        <f t="shared" si="384"/>
        <v>235267.53602511343</v>
      </c>
      <c r="EG192" s="1"/>
      <c r="EH192" s="7">
        <v>71.398420000000002</v>
      </c>
      <c r="EI192" s="7">
        <v>92.396990000000002</v>
      </c>
      <c r="EJ192" s="7">
        <v>97.557069999999996</v>
      </c>
      <c r="EK192" s="7">
        <v>98.432559999999995</v>
      </c>
      <c r="EL192" s="7">
        <v>99.056950000000001</v>
      </c>
      <c r="EM192" s="7">
        <v>99.889210000000006</v>
      </c>
      <c r="EN192" s="7">
        <v>101.34645</v>
      </c>
      <c r="EO192" s="7">
        <v>102.23416</v>
      </c>
      <c r="EP192" s="7">
        <v>103.64310999999999</v>
      </c>
      <c r="EQ192" s="7">
        <v>104.83844999999999</v>
      </c>
      <c r="ER192" s="7">
        <v>105.73299</v>
      </c>
      <c r="ES192" s="7">
        <v>106.61632</v>
      </c>
      <c r="ET192" s="7">
        <v>107.75185999999999</v>
      </c>
      <c r="EU192" s="7">
        <v>108.73099999999999</v>
      </c>
      <c r="EV192" s="7">
        <v>109.85102999999999</v>
      </c>
      <c r="EW192" s="7">
        <v>110.69927</v>
      </c>
      <c r="EX192" s="7">
        <v>111.91562</v>
      </c>
      <c r="EY192" s="7">
        <v>112.72551</v>
      </c>
      <c r="EZ192" s="7">
        <v>113.98219</v>
      </c>
      <c r="FA192" s="7">
        <v>114.89412</v>
      </c>
      <c r="FB192" s="7">
        <v>116.1733333</v>
      </c>
      <c r="FC192" s="7">
        <v>116.8858384</v>
      </c>
      <c r="FD192" s="7">
        <v>117.8288781</v>
      </c>
      <c r="FE192" s="7">
        <v>117.834</v>
      </c>
      <c r="FF192" s="1"/>
      <c r="FG192" s="7">
        <v>100</v>
      </c>
      <c r="FH192" s="7">
        <v>100</v>
      </c>
      <c r="FI192" s="7">
        <v>100</v>
      </c>
      <c r="FJ192" s="7">
        <v>100</v>
      </c>
      <c r="FK192" s="7">
        <v>100</v>
      </c>
      <c r="FL192" s="7">
        <v>100</v>
      </c>
      <c r="FM192" s="7">
        <v>100</v>
      </c>
      <c r="FN192" s="7">
        <v>100</v>
      </c>
      <c r="FO192" s="7">
        <v>100</v>
      </c>
      <c r="FP192" s="7">
        <v>100</v>
      </c>
      <c r="FQ192" s="7">
        <v>100</v>
      </c>
      <c r="FR192" s="7">
        <v>100</v>
      </c>
      <c r="FS192" s="7">
        <v>100</v>
      </c>
      <c r="FT192" s="7">
        <v>100</v>
      </c>
      <c r="FU192" s="7">
        <v>100</v>
      </c>
      <c r="FV192" s="7">
        <v>100</v>
      </c>
      <c r="FW192" s="7">
        <v>100</v>
      </c>
      <c r="FX192" s="7">
        <v>100</v>
      </c>
      <c r="FY192" s="7">
        <v>100</v>
      </c>
      <c r="FZ192" s="7">
        <v>100</v>
      </c>
      <c r="GA192" s="7">
        <v>99</v>
      </c>
      <c r="GB192" s="7">
        <v>99</v>
      </c>
      <c r="GC192" s="7">
        <v>82</v>
      </c>
      <c r="GD192" s="7">
        <v>55</v>
      </c>
      <c r="GE192" s="1"/>
      <c r="GF192" s="7">
        <v>9596782.3300000001</v>
      </c>
      <c r="GG192" s="7">
        <v>9498500.1600000001</v>
      </c>
      <c r="GH192" s="7">
        <v>9289533.9600000009</v>
      </c>
      <c r="GI192" s="7">
        <v>9166737.1699999999</v>
      </c>
      <c r="GJ192" s="7">
        <v>8965443.3100000005</v>
      </c>
      <c r="GK192" s="7">
        <v>8690335.1199999992</v>
      </c>
      <c r="GL192" s="7">
        <v>8244365.6500000004</v>
      </c>
      <c r="GM192" s="7">
        <v>7742072.5800000001</v>
      </c>
      <c r="GN192" s="7">
        <v>7003526.9000000004</v>
      </c>
      <c r="GO192" s="7">
        <v>6256624.0599999996</v>
      </c>
      <c r="GP192" s="7">
        <v>5212459.67</v>
      </c>
      <c r="GQ192" s="7">
        <v>4363538.46</v>
      </c>
      <c r="GR192" s="7">
        <v>3309463.91</v>
      </c>
      <c r="GS192" s="7">
        <v>2545990.23</v>
      </c>
      <c r="GT192" s="7">
        <v>1633490.88</v>
      </c>
      <c r="GU192" s="7">
        <v>1124669.79</v>
      </c>
      <c r="GV192" s="7">
        <v>618628.56000000006</v>
      </c>
      <c r="GW192" s="7">
        <v>367741.94</v>
      </c>
      <c r="GX192" s="7">
        <v>137855.76999999999</v>
      </c>
      <c r="GY192" s="7">
        <v>62724.08</v>
      </c>
      <c r="GZ192" s="7">
        <v>16497.70707</v>
      </c>
      <c r="HA192" s="7">
        <v>4517.1616160000003</v>
      </c>
      <c r="HB192" s="7">
        <v>26.829268290000002</v>
      </c>
      <c r="HC192" s="7">
        <v>12.87272727</v>
      </c>
      <c r="HD192" s="1"/>
      <c r="HE192" s="7">
        <v>0</v>
      </c>
      <c r="HF192" s="7">
        <v>0</v>
      </c>
      <c r="HG192" s="7">
        <v>0</v>
      </c>
      <c r="HH192" s="7">
        <v>0</v>
      </c>
      <c r="HI192" s="7">
        <v>0</v>
      </c>
      <c r="HJ192" s="7">
        <v>0</v>
      </c>
      <c r="HK192" s="7">
        <v>0</v>
      </c>
      <c r="HL192" s="7">
        <v>0</v>
      </c>
      <c r="HM192" s="7">
        <v>0</v>
      </c>
      <c r="HN192" s="7">
        <v>0</v>
      </c>
      <c r="HO192" s="7">
        <v>0</v>
      </c>
      <c r="HP192" s="7">
        <v>0</v>
      </c>
      <c r="HQ192" s="7">
        <v>0</v>
      </c>
      <c r="HR192" s="1"/>
      <c r="HS192" s="4" t="s">
        <v>45</v>
      </c>
      <c r="HT192" s="7">
        <v>108.3038988</v>
      </c>
      <c r="HU192" s="7">
        <v>11748.196840000001</v>
      </c>
      <c r="HV192" s="1"/>
      <c r="HW192" s="7">
        <v>9.7103822999999991</v>
      </c>
      <c r="HX192" s="7">
        <v>718.2559698</v>
      </c>
      <c r="HY192" s="7">
        <v>9.9609429200000008</v>
      </c>
      <c r="HZ192" s="7">
        <v>786.50499779999996</v>
      </c>
      <c r="IA192" s="7">
        <v>10.04763954</v>
      </c>
      <c r="IB192" s="7">
        <v>891.95532539999999</v>
      </c>
      <c r="IC192" s="7">
        <v>10.170736679999999</v>
      </c>
      <c r="ID192" s="7">
        <v>1112.289902</v>
      </c>
      <c r="IE192" s="7">
        <v>10.356582080000001</v>
      </c>
      <c r="IF192" s="7">
        <v>1504.9424369999999</v>
      </c>
      <c r="IG192" s="7">
        <v>10.647656570000001</v>
      </c>
      <c r="IH192" s="7">
        <v>2110.1992340000002</v>
      </c>
      <c r="II192" s="7">
        <v>11.084583650000001</v>
      </c>
      <c r="IJ192" s="7">
        <v>2981.2124020000001</v>
      </c>
      <c r="IK192" s="7">
        <v>11.531512429999999</v>
      </c>
      <c r="IL192" s="7">
        <v>3934.417128</v>
      </c>
      <c r="IM192" s="7">
        <v>12.00624092</v>
      </c>
      <c r="IN192" s="7">
        <v>4939.8319069999998</v>
      </c>
      <c r="IO192" s="7">
        <v>0</v>
      </c>
      <c r="IP192" s="7">
        <v>0</v>
      </c>
      <c r="IS192" s="3">
        <f t="shared" si="385"/>
        <v>3.4865559731404962E-2</v>
      </c>
      <c r="IT192">
        <f t="shared" si="386"/>
        <v>4840000</v>
      </c>
      <c r="IV192" s="3">
        <f t="shared" si="392"/>
        <v>2.112212441629888E-2</v>
      </c>
      <c r="IW192" s="3">
        <f t="shared" si="393"/>
        <v>4.860899504651104E-2</v>
      </c>
      <c r="IY192" s="3">
        <f t="shared" si="367"/>
        <v>1</v>
      </c>
      <c r="IZ192" s="3">
        <f t="shared" si="367"/>
        <v>1</v>
      </c>
      <c r="JA192" s="3">
        <f t="shared" si="367"/>
        <v>1</v>
      </c>
      <c r="JB192" s="3">
        <f t="shared" si="367"/>
        <v>1</v>
      </c>
      <c r="JC192" s="3">
        <f t="shared" si="367"/>
        <v>1</v>
      </c>
      <c r="JD192" s="3">
        <f t="shared" si="367"/>
        <v>1</v>
      </c>
      <c r="JE192" s="3">
        <f t="shared" si="367"/>
        <v>1</v>
      </c>
      <c r="JF192" s="3">
        <f t="shared" si="367"/>
        <v>1</v>
      </c>
      <c r="JG192" s="3">
        <f t="shared" si="367"/>
        <v>1</v>
      </c>
      <c r="JH192" s="3">
        <f t="shared" si="395"/>
        <v>1</v>
      </c>
      <c r="JI192" s="3">
        <f t="shared" si="395"/>
        <v>1</v>
      </c>
      <c r="JJ192" s="3">
        <f t="shared" si="395"/>
        <v>1</v>
      </c>
      <c r="JK192" s="3">
        <f t="shared" si="395"/>
        <v>1</v>
      </c>
      <c r="JL192" s="3">
        <f t="shared" si="395"/>
        <v>1</v>
      </c>
      <c r="JM192" s="3">
        <f t="shared" si="395"/>
        <v>1</v>
      </c>
      <c r="JN192" s="3">
        <f t="shared" si="395"/>
        <v>1</v>
      </c>
      <c r="JO192" s="3">
        <f t="shared" si="395"/>
        <v>1</v>
      </c>
      <c r="JP192" s="3">
        <f t="shared" si="395"/>
        <v>1</v>
      </c>
      <c r="JQ192" s="3">
        <f t="shared" si="395"/>
        <v>1</v>
      </c>
      <c r="JR192" s="3">
        <f t="shared" si="395"/>
        <v>1</v>
      </c>
      <c r="JS192" s="3">
        <f t="shared" si="395"/>
        <v>0.99</v>
      </c>
      <c r="JT192" s="3">
        <f t="shared" si="395"/>
        <v>0.99</v>
      </c>
      <c r="JU192" s="3">
        <f t="shared" si="395"/>
        <v>0.82</v>
      </c>
      <c r="JV192" s="3">
        <f t="shared" si="395"/>
        <v>0.55000000000000004</v>
      </c>
      <c r="JW192" s="14">
        <f t="shared" si="387"/>
        <v>1.094554366617845</v>
      </c>
      <c r="JX192" s="1">
        <f t="shared" si="369"/>
        <v>108.3038988</v>
      </c>
      <c r="JY192" s="1">
        <f t="shared" si="370"/>
        <v>18.462344719358953</v>
      </c>
      <c r="JZ192" s="11">
        <f t="shared" si="388"/>
        <v>107.15236093821549</v>
      </c>
      <c r="KA192" s="11">
        <f t="shared" si="389"/>
        <v>109.4554366617845</v>
      </c>
      <c r="KB192" s="3">
        <f t="shared" si="390"/>
        <v>1.071523609382155</v>
      </c>
      <c r="KC192" s="3">
        <f t="shared" si="371"/>
        <v>1.083038988</v>
      </c>
      <c r="KD192" s="3">
        <v>20</v>
      </c>
      <c r="KE192" s="3">
        <f t="shared" si="391"/>
        <v>479839.1165</v>
      </c>
      <c r="KF192" s="3">
        <f t="shared" si="391"/>
        <v>474925.00800000003</v>
      </c>
      <c r="KG192" s="3">
        <f t="shared" si="391"/>
        <v>464476.69800000003</v>
      </c>
      <c r="KH192" s="3">
        <f t="shared" si="391"/>
        <v>458336.85849999997</v>
      </c>
      <c r="KI192" s="3">
        <f t="shared" si="391"/>
        <v>448272.1655</v>
      </c>
      <c r="KJ192" s="3">
        <f t="shared" si="391"/>
        <v>434516.75599999994</v>
      </c>
      <c r="KK192" s="3">
        <f t="shared" si="391"/>
        <v>412218.28250000003</v>
      </c>
      <c r="KL192" s="3">
        <f t="shared" si="391"/>
        <v>387103.62900000002</v>
      </c>
      <c r="KM192" s="3">
        <f t="shared" si="391"/>
        <v>350176.34500000003</v>
      </c>
      <c r="KN192" s="3">
        <f t="shared" si="391"/>
        <v>312831.20299999998</v>
      </c>
      <c r="KO192" s="3">
        <f t="shared" si="391"/>
        <v>260622.9835</v>
      </c>
      <c r="KP192" s="3">
        <f t="shared" si="391"/>
        <v>218176.92300000001</v>
      </c>
      <c r="KQ192" s="3">
        <f t="shared" si="391"/>
        <v>165473.1955</v>
      </c>
      <c r="KR192" s="3">
        <f t="shared" si="391"/>
        <v>127299.51149999999</v>
      </c>
      <c r="KS192" s="3">
        <f t="shared" si="391"/>
        <v>81674.543999999994</v>
      </c>
      <c r="KT192" s="3">
        <f t="shared" si="391"/>
        <v>56233.489500000003</v>
      </c>
      <c r="KU192" s="3">
        <f t="shared" si="394"/>
        <v>30931.428000000004</v>
      </c>
      <c r="KV192" s="3">
        <f t="shared" si="373"/>
        <v>18387.097000000002</v>
      </c>
      <c r="KW192" s="3">
        <f t="shared" si="373"/>
        <v>6892.7884999999997</v>
      </c>
      <c r="KX192" s="3">
        <f t="shared" si="373"/>
        <v>3136.2040000000002</v>
      </c>
      <c r="KY192" s="3">
        <f t="shared" si="373"/>
        <v>824.88535350000006</v>
      </c>
      <c r="KZ192" s="3">
        <f t="shared" si="373"/>
        <v>225.85808080000001</v>
      </c>
      <c r="LA192" s="3">
        <f t="shared" si="373"/>
        <v>1.3414634145000002</v>
      </c>
      <c r="LB192" s="3">
        <f t="shared" si="373"/>
        <v>0.64363636349999997</v>
      </c>
    </row>
    <row r="193" spans="1:314">
      <c r="A193" s="7"/>
      <c r="B193" s="7"/>
      <c r="C193" s="7"/>
      <c r="D193" s="11"/>
      <c r="E193" s="11"/>
      <c r="F193" s="11"/>
      <c r="G193" s="11"/>
      <c r="H193" s="11"/>
      <c r="I193" s="11"/>
      <c r="J193" s="1"/>
      <c r="K193" s="7"/>
      <c r="L193" s="7"/>
      <c r="M193" s="1"/>
      <c r="N193" s="7"/>
      <c r="O193" s="7"/>
      <c r="P193" s="7"/>
      <c r="Q193" s="7"/>
      <c r="R193" s="1"/>
      <c r="S193" s="1"/>
      <c r="T193" s="1"/>
      <c r="U193" s="1"/>
      <c r="V193" s="1"/>
      <c r="W193" s="5"/>
      <c r="X193" s="5"/>
      <c r="Y193" s="5"/>
      <c r="Z193" s="5"/>
      <c r="AA193" s="5"/>
      <c r="AB193" s="1"/>
      <c r="AC193" s="5"/>
      <c r="AD193" s="1"/>
      <c r="AE193" s="1"/>
      <c r="AF193" s="5"/>
      <c r="AG193" s="12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1"/>
      <c r="CE193" s="1"/>
      <c r="CF193" s="1"/>
      <c r="CG193" s="1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1"/>
      <c r="EE193" s="1"/>
      <c r="EF193" s="1"/>
      <c r="EG193" s="1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1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1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1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1"/>
      <c r="HS193" s="4"/>
      <c r="HT193" s="7"/>
      <c r="HU193" s="7"/>
      <c r="HV193" s="1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JX193" s="1"/>
      <c r="JY193" s="1"/>
    </row>
    <row r="194" spans="1:314">
      <c r="A194" s="1"/>
      <c r="B194" s="1"/>
      <c r="C194" s="1"/>
      <c r="D194" s="1"/>
      <c r="E194" s="1"/>
      <c r="F194" s="4" t="s">
        <v>0</v>
      </c>
      <c r="G194" s="4" t="s">
        <v>1</v>
      </c>
      <c r="H194" s="4" t="s">
        <v>2</v>
      </c>
      <c r="I194" s="4" t="s">
        <v>3</v>
      </c>
      <c r="J194" s="4" t="s">
        <v>4</v>
      </c>
      <c r="K194" s="4" t="s">
        <v>5</v>
      </c>
      <c r="L194" s="4" t="s">
        <v>6</v>
      </c>
      <c r="M194" s="4" t="s">
        <v>7</v>
      </c>
      <c r="N194" s="4" t="s">
        <v>8</v>
      </c>
      <c r="O194" s="4" t="s">
        <v>37</v>
      </c>
      <c r="P194" s="4" t="s">
        <v>38</v>
      </c>
      <c r="Q194" s="4" t="s">
        <v>11</v>
      </c>
      <c r="R194" s="4" t="s">
        <v>55</v>
      </c>
      <c r="S194" s="4" t="s">
        <v>13</v>
      </c>
      <c r="T194" s="4" t="s">
        <v>14</v>
      </c>
      <c r="U194" s="5" t="s">
        <v>15</v>
      </c>
      <c r="V194" s="5" t="s">
        <v>16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JX194" s="1"/>
      <c r="JY194" s="1"/>
    </row>
    <row r="195" spans="1:314">
      <c r="A195" s="1"/>
      <c r="B195" s="4" t="s">
        <v>17</v>
      </c>
      <c r="C195" s="1"/>
      <c r="D195" s="4"/>
      <c r="E195" s="4" t="s">
        <v>18</v>
      </c>
      <c r="F195" s="4"/>
      <c r="G195" s="4"/>
      <c r="H195" s="4" t="s">
        <v>18</v>
      </c>
      <c r="I195" s="4"/>
      <c r="J195" s="1"/>
      <c r="K195" s="4" t="s">
        <v>19</v>
      </c>
      <c r="L195" s="1"/>
      <c r="M195" s="1"/>
      <c r="N195" s="4" t="s">
        <v>20</v>
      </c>
      <c r="O195" s="4"/>
      <c r="P195" s="4" t="s">
        <v>21</v>
      </c>
      <c r="Q195" s="1"/>
      <c r="R195" s="1"/>
      <c r="S195" s="1"/>
      <c r="T195" s="1"/>
      <c r="U195" s="1"/>
      <c r="V195" s="1"/>
      <c r="W195" s="4" t="s">
        <v>22</v>
      </c>
      <c r="X195" s="4" t="s">
        <v>22</v>
      </c>
      <c r="Y195" s="4" t="s">
        <v>23</v>
      </c>
      <c r="Z195" s="4" t="s">
        <v>24</v>
      </c>
      <c r="AA195" s="1"/>
      <c r="AB195" s="1"/>
      <c r="AC195" s="4" t="s">
        <v>23</v>
      </c>
      <c r="AD195" s="1"/>
      <c r="AE195" s="1"/>
      <c r="AF195" s="4" t="s">
        <v>25</v>
      </c>
      <c r="AG195" s="1"/>
      <c r="AH195" s="6">
        <v>0.5</v>
      </c>
      <c r="AI195" s="6"/>
      <c r="AJ195" s="6">
        <v>0.75</v>
      </c>
      <c r="AK195" s="6"/>
      <c r="AL195" s="6">
        <v>0.8</v>
      </c>
      <c r="AM195" s="6"/>
      <c r="AN195" s="6">
        <v>0.81</v>
      </c>
      <c r="AO195" s="6"/>
      <c r="AP195" s="6">
        <v>0.82</v>
      </c>
      <c r="AQ195" s="6"/>
      <c r="AR195" s="6">
        <v>0.83</v>
      </c>
      <c r="AS195" s="6"/>
      <c r="AT195" s="5">
        <v>0.84</v>
      </c>
      <c r="AU195" s="1"/>
      <c r="AV195" s="5">
        <v>0.85</v>
      </c>
      <c r="AW195" s="1"/>
      <c r="AX195" s="5">
        <v>0.86</v>
      </c>
      <c r="AY195" s="1"/>
      <c r="AZ195" s="5">
        <v>0.87</v>
      </c>
      <c r="BA195" s="1"/>
      <c r="BB195" s="5">
        <v>0.88</v>
      </c>
      <c r="BC195" s="1"/>
      <c r="BD195" s="5">
        <v>0.89</v>
      </c>
      <c r="BE195" s="1"/>
      <c r="BF195" s="5">
        <v>0.9</v>
      </c>
      <c r="BG195" s="1"/>
      <c r="BH195" s="5">
        <v>0.91</v>
      </c>
      <c r="BI195" s="1"/>
      <c r="BJ195" s="5">
        <v>0.92</v>
      </c>
      <c r="BK195" s="1"/>
      <c r="BL195" s="5">
        <v>0.93</v>
      </c>
      <c r="BM195" s="1"/>
      <c r="BN195" s="5">
        <v>0.94</v>
      </c>
      <c r="BO195" s="1"/>
      <c r="BP195" s="5">
        <v>0.95</v>
      </c>
      <c r="BQ195" s="1"/>
      <c r="BR195" s="5">
        <v>0.96</v>
      </c>
      <c r="BS195" s="1"/>
      <c r="BT195" s="5">
        <v>0.97</v>
      </c>
      <c r="BU195" s="1"/>
      <c r="BV195" s="5">
        <v>0.98</v>
      </c>
      <c r="BW195" s="1"/>
      <c r="BX195" s="5">
        <v>0.99</v>
      </c>
      <c r="BY195" s="1"/>
      <c r="BZ195" s="5">
        <v>0.999</v>
      </c>
      <c r="CA195" s="1"/>
      <c r="CB195" s="1">
        <v>1</v>
      </c>
      <c r="CC195" s="1"/>
      <c r="CD195" s="1"/>
      <c r="CE195" s="1"/>
      <c r="CH195" s="4">
        <v>0.5</v>
      </c>
      <c r="CI195" s="4"/>
      <c r="CJ195" s="4">
        <v>0.75</v>
      </c>
      <c r="CK195" s="4"/>
      <c r="CL195" s="4">
        <v>0.8</v>
      </c>
      <c r="CM195" s="4"/>
      <c r="CN195" s="4">
        <v>0.81</v>
      </c>
      <c r="CO195" s="4"/>
      <c r="CP195" s="4">
        <v>0.82</v>
      </c>
      <c r="CQ195" s="4"/>
      <c r="CR195" s="4">
        <v>0.83</v>
      </c>
      <c r="CS195" s="4"/>
      <c r="CT195" s="4">
        <v>0.84</v>
      </c>
      <c r="CU195" s="4"/>
      <c r="CV195" s="4">
        <v>0.85</v>
      </c>
      <c r="CW195" s="4"/>
      <c r="CX195" s="4">
        <v>0.86</v>
      </c>
      <c r="CY195" s="4"/>
      <c r="CZ195" s="5">
        <v>0.87</v>
      </c>
      <c r="DA195" s="1"/>
      <c r="DB195" s="5">
        <v>0.88</v>
      </c>
      <c r="DC195" s="1"/>
      <c r="DD195" s="5">
        <v>0.89</v>
      </c>
      <c r="DE195" s="1"/>
      <c r="DF195" s="5">
        <v>0.9</v>
      </c>
      <c r="DG195" s="1"/>
      <c r="DH195" s="5">
        <v>0.91</v>
      </c>
      <c r="DI195" s="1"/>
      <c r="DJ195" s="5">
        <v>0.92</v>
      </c>
      <c r="DK195" s="1"/>
      <c r="DL195" s="5">
        <v>0.93</v>
      </c>
      <c r="DM195" s="1"/>
      <c r="DN195" s="5">
        <v>0.94</v>
      </c>
      <c r="DO195" s="1"/>
      <c r="DP195" s="5">
        <v>0.95</v>
      </c>
      <c r="DQ195" s="1"/>
      <c r="DR195" s="5">
        <v>0.96</v>
      </c>
      <c r="DS195" s="1"/>
      <c r="DT195" s="5">
        <v>0.97</v>
      </c>
      <c r="DU195" s="1"/>
      <c r="DV195" s="5">
        <v>0.98</v>
      </c>
      <c r="DW195" s="1"/>
      <c r="DX195" s="5">
        <v>0.99</v>
      </c>
      <c r="DY195" s="1"/>
      <c r="DZ195" s="5">
        <v>0.999</v>
      </c>
      <c r="EA195" s="1"/>
      <c r="EB195" s="1">
        <v>1</v>
      </c>
      <c r="EC195" s="1"/>
      <c r="EH195" s="7">
        <v>0.5</v>
      </c>
      <c r="EI195" s="7">
        <v>0.75</v>
      </c>
      <c r="EJ195" s="7">
        <v>0.8</v>
      </c>
      <c r="EK195" s="7">
        <v>0.81</v>
      </c>
      <c r="EL195" s="7">
        <v>0.82</v>
      </c>
      <c r="EM195" s="7">
        <v>0.83</v>
      </c>
      <c r="EN195" s="7">
        <v>0.84</v>
      </c>
      <c r="EO195" s="7">
        <v>0.85</v>
      </c>
      <c r="EP195" s="7">
        <v>0.86</v>
      </c>
      <c r="EQ195" s="7">
        <v>0.87</v>
      </c>
      <c r="ER195" s="7">
        <v>0.88</v>
      </c>
      <c r="ES195" s="7">
        <v>0.89</v>
      </c>
      <c r="ET195" s="7">
        <v>0.9</v>
      </c>
      <c r="EU195" s="7">
        <v>0.91</v>
      </c>
      <c r="EV195" s="7">
        <v>0.92</v>
      </c>
      <c r="EW195" s="7">
        <v>0.93</v>
      </c>
      <c r="EX195" s="7">
        <v>0.94</v>
      </c>
      <c r="EY195" s="7">
        <v>0.95</v>
      </c>
      <c r="EZ195" s="7">
        <v>0.96</v>
      </c>
      <c r="FA195" s="7">
        <v>0.97</v>
      </c>
      <c r="FB195" s="7">
        <v>0.98</v>
      </c>
      <c r="FC195" s="7">
        <v>0.99</v>
      </c>
      <c r="FD195" s="7">
        <v>0.999</v>
      </c>
      <c r="FE195" s="8">
        <v>1</v>
      </c>
      <c r="FG195" s="7">
        <v>0.5</v>
      </c>
      <c r="FH195" s="7">
        <v>0.75</v>
      </c>
      <c r="FI195" s="7">
        <v>0.8</v>
      </c>
      <c r="FJ195" s="7">
        <v>0.81</v>
      </c>
      <c r="FK195" s="7">
        <v>0.82</v>
      </c>
      <c r="FL195" s="7">
        <v>0.83</v>
      </c>
      <c r="FM195" s="7">
        <v>0.84</v>
      </c>
      <c r="FN195" s="7">
        <v>0.85</v>
      </c>
      <c r="FO195" s="7">
        <v>0.86</v>
      </c>
      <c r="FP195" s="7">
        <v>0.87</v>
      </c>
      <c r="FQ195" s="7">
        <v>0.88</v>
      </c>
      <c r="FR195" s="7">
        <v>0.89</v>
      </c>
      <c r="FS195" s="7">
        <v>0.9</v>
      </c>
      <c r="FT195" s="7">
        <v>0.91</v>
      </c>
      <c r="FU195" s="7">
        <v>0.92</v>
      </c>
      <c r="FV195" s="7">
        <v>0.93</v>
      </c>
      <c r="FW195" s="7">
        <v>0.94</v>
      </c>
      <c r="FX195" s="7">
        <v>0.95</v>
      </c>
      <c r="FY195" s="7">
        <v>0.96</v>
      </c>
      <c r="FZ195" s="7">
        <v>0.97</v>
      </c>
      <c r="GA195" s="7">
        <v>0.98</v>
      </c>
      <c r="GB195" s="7">
        <v>0.99</v>
      </c>
      <c r="GC195" s="7">
        <v>0.999</v>
      </c>
      <c r="GD195" s="8">
        <v>1</v>
      </c>
      <c r="GF195" s="7">
        <v>0.5</v>
      </c>
      <c r="GG195" s="7">
        <v>0.75</v>
      </c>
      <c r="GH195" s="7">
        <v>0.8</v>
      </c>
      <c r="GI195" s="7">
        <v>0.81</v>
      </c>
      <c r="GJ195" s="7">
        <v>0.82</v>
      </c>
      <c r="GK195" s="7">
        <v>0.83</v>
      </c>
      <c r="GL195" s="7">
        <v>0.84</v>
      </c>
      <c r="GM195" s="7">
        <v>0.85</v>
      </c>
      <c r="GN195" s="7">
        <v>0.86</v>
      </c>
      <c r="GO195" s="7">
        <v>0.87</v>
      </c>
      <c r="GP195" s="7">
        <v>0.88</v>
      </c>
      <c r="GQ195" s="7">
        <v>0.89</v>
      </c>
      <c r="GR195" s="7">
        <v>0.9</v>
      </c>
      <c r="GS195" s="7">
        <v>0.91</v>
      </c>
      <c r="GT195" s="7">
        <v>0.92</v>
      </c>
      <c r="GU195" s="7">
        <v>0.93</v>
      </c>
      <c r="GV195" s="7">
        <v>0.94</v>
      </c>
      <c r="GW195" s="7">
        <v>0.95</v>
      </c>
      <c r="GX195" s="7">
        <v>0.96</v>
      </c>
      <c r="GY195" s="7">
        <v>0.97</v>
      </c>
      <c r="GZ195" s="7">
        <v>0.98</v>
      </c>
      <c r="HA195" s="7">
        <v>0.99</v>
      </c>
      <c r="HB195" s="7">
        <v>0.999</v>
      </c>
      <c r="HC195" s="1">
        <v>1</v>
      </c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X195" s="2"/>
      <c r="JW195" s="2"/>
      <c r="JX195" s="1" t="s">
        <v>27</v>
      </c>
      <c r="JY195" s="1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</row>
    <row r="196" spans="1:314">
      <c r="A196" s="4" t="s">
        <v>28</v>
      </c>
      <c r="B196" s="5" t="s">
        <v>29</v>
      </c>
      <c r="C196" s="5" t="s">
        <v>30</v>
      </c>
      <c r="D196" s="9" t="s">
        <v>31</v>
      </c>
      <c r="E196" s="10"/>
      <c r="F196" s="9" t="s">
        <v>32</v>
      </c>
      <c r="G196" s="9" t="s">
        <v>33</v>
      </c>
      <c r="H196" s="9"/>
      <c r="I196" s="9"/>
      <c r="J196" s="1"/>
      <c r="K196" s="5" t="s">
        <v>29</v>
      </c>
      <c r="L196" s="5" t="s">
        <v>30</v>
      </c>
      <c r="M196" s="4" t="s">
        <v>31</v>
      </c>
      <c r="N196" s="5" t="s">
        <v>29</v>
      </c>
      <c r="O196" s="5" t="s">
        <v>30</v>
      </c>
      <c r="P196" s="5" t="s">
        <v>29</v>
      </c>
      <c r="Q196" s="5" t="s">
        <v>30</v>
      </c>
      <c r="R196" s="4" t="s">
        <v>31</v>
      </c>
      <c r="S196" s="9" t="s">
        <v>32</v>
      </c>
      <c r="T196" s="9" t="s">
        <v>33</v>
      </c>
      <c r="U196" s="1"/>
      <c r="V196" s="1"/>
      <c r="W196" s="1"/>
      <c r="X196" s="1"/>
      <c r="Y196" s="1"/>
      <c r="Z196" s="5" t="s">
        <v>29</v>
      </c>
      <c r="AA196" s="5" t="s">
        <v>30</v>
      </c>
      <c r="AB196" s="1"/>
      <c r="AC196" s="1"/>
      <c r="AD196" s="1"/>
      <c r="AE196" s="1"/>
      <c r="AF196" s="1"/>
      <c r="AG196" s="1"/>
      <c r="AH196" s="5" t="s">
        <v>29</v>
      </c>
      <c r="AI196" s="5" t="s">
        <v>30</v>
      </c>
      <c r="AJ196" s="5" t="s">
        <v>29</v>
      </c>
      <c r="AK196" s="5" t="s">
        <v>30</v>
      </c>
      <c r="AL196" s="5" t="s">
        <v>29</v>
      </c>
      <c r="AM196" s="5" t="s">
        <v>30</v>
      </c>
      <c r="AN196" s="5" t="s">
        <v>29</v>
      </c>
      <c r="AO196" s="5" t="s">
        <v>30</v>
      </c>
      <c r="AP196" s="5" t="s">
        <v>29</v>
      </c>
      <c r="AQ196" s="5" t="s">
        <v>30</v>
      </c>
      <c r="AR196" s="5" t="s">
        <v>29</v>
      </c>
      <c r="AS196" s="5" t="s">
        <v>30</v>
      </c>
      <c r="AT196" s="5" t="s">
        <v>29</v>
      </c>
      <c r="AU196" s="5" t="s">
        <v>30</v>
      </c>
      <c r="AV196" s="5" t="s">
        <v>29</v>
      </c>
      <c r="AW196" s="5" t="s">
        <v>30</v>
      </c>
      <c r="AX196" s="5" t="s">
        <v>29</v>
      </c>
      <c r="AY196" s="5" t="s">
        <v>30</v>
      </c>
      <c r="AZ196" s="5" t="s">
        <v>29</v>
      </c>
      <c r="BA196" s="5" t="s">
        <v>30</v>
      </c>
      <c r="BB196" s="5" t="s">
        <v>29</v>
      </c>
      <c r="BC196" s="5" t="s">
        <v>30</v>
      </c>
      <c r="BD196" s="5" t="s">
        <v>29</v>
      </c>
      <c r="BE196" s="5" t="s">
        <v>30</v>
      </c>
      <c r="BF196" s="5" t="s">
        <v>29</v>
      </c>
      <c r="BG196" s="5" t="s">
        <v>30</v>
      </c>
      <c r="BH196" s="5" t="s">
        <v>29</v>
      </c>
      <c r="BI196" s="5" t="s">
        <v>30</v>
      </c>
      <c r="BJ196" s="5" t="s">
        <v>29</v>
      </c>
      <c r="BK196" s="5" t="s">
        <v>30</v>
      </c>
      <c r="BL196" s="5" t="s">
        <v>29</v>
      </c>
      <c r="BM196" s="5" t="s">
        <v>30</v>
      </c>
      <c r="BN196" s="5" t="s">
        <v>29</v>
      </c>
      <c r="BO196" s="5" t="s">
        <v>30</v>
      </c>
      <c r="BP196" s="5" t="s">
        <v>29</v>
      </c>
      <c r="BQ196" s="5" t="s">
        <v>30</v>
      </c>
      <c r="BR196" s="5" t="s">
        <v>29</v>
      </c>
      <c r="BS196" s="5" t="s">
        <v>30</v>
      </c>
      <c r="BT196" s="5" t="s">
        <v>29</v>
      </c>
      <c r="BU196" s="5" t="s">
        <v>30</v>
      </c>
      <c r="BV196" s="5" t="s">
        <v>29</v>
      </c>
      <c r="BW196" s="5" t="s">
        <v>30</v>
      </c>
      <c r="BX196" s="5" t="s">
        <v>29</v>
      </c>
      <c r="BY196" s="5" t="s">
        <v>30</v>
      </c>
      <c r="BZ196" s="5" t="s">
        <v>29</v>
      </c>
      <c r="CA196" s="5" t="s">
        <v>30</v>
      </c>
      <c r="CB196" s="5" t="s">
        <v>29</v>
      </c>
      <c r="CC196" s="5" t="s">
        <v>30</v>
      </c>
      <c r="CD196" s="1"/>
      <c r="CE196" s="1"/>
      <c r="CH196" s="5" t="s">
        <v>29</v>
      </c>
      <c r="CI196" s="5" t="s">
        <v>30</v>
      </c>
      <c r="CJ196" s="5" t="s">
        <v>29</v>
      </c>
      <c r="CK196" s="5" t="s">
        <v>30</v>
      </c>
      <c r="CL196" s="5" t="s">
        <v>29</v>
      </c>
      <c r="CM196" s="5" t="s">
        <v>30</v>
      </c>
      <c r="CN196" s="5" t="s">
        <v>29</v>
      </c>
      <c r="CO196" s="5" t="s">
        <v>30</v>
      </c>
      <c r="CP196" s="5" t="s">
        <v>29</v>
      </c>
      <c r="CQ196" s="5" t="s">
        <v>30</v>
      </c>
      <c r="CR196" s="5" t="s">
        <v>29</v>
      </c>
      <c r="CS196" s="5" t="s">
        <v>30</v>
      </c>
      <c r="CT196" s="5" t="s">
        <v>29</v>
      </c>
      <c r="CU196" s="5" t="s">
        <v>30</v>
      </c>
      <c r="CV196" s="5" t="s">
        <v>29</v>
      </c>
      <c r="CW196" s="5" t="s">
        <v>30</v>
      </c>
      <c r="CX196" s="5" t="s">
        <v>29</v>
      </c>
      <c r="CY196" s="5" t="s">
        <v>30</v>
      </c>
      <c r="CZ196" s="5" t="s">
        <v>29</v>
      </c>
      <c r="DA196" s="5" t="s">
        <v>30</v>
      </c>
      <c r="DB196" s="5" t="s">
        <v>29</v>
      </c>
      <c r="DC196" s="5" t="s">
        <v>30</v>
      </c>
      <c r="DD196" s="5" t="s">
        <v>29</v>
      </c>
      <c r="DE196" s="5" t="s">
        <v>30</v>
      </c>
      <c r="DF196" s="5" t="s">
        <v>29</v>
      </c>
      <c r="DG196" s="5" t="s">
        <v>30</v>
      </c>
      <c r="DH196" s="5" t="s">
        <v>29</v>
      </c>
      <c r="DI196" s="5" t="s">
        <v>30</v>
      </c>
      <c r="DJ196" s="5" t="s">
        <v>29</v>
      </c>
      <c r="DK196" s="5" t="s">
        <v>30</v>
      </c>
      <c r="DL196" s="5" t="s">
        <v>29</v>
      </c>
      <c r="DM196" s="5" t="s">
        <v>30</v>
      </c>
      <c r="DN196" s="5" t="s">
        <v>29</v>
      </c>
      <c r="DO196" s="5" t="s">
        <v>30</v>
      </c>
      <c r="DP196" s="5" t="s">
        <v>29</v>
      </c>
      <c r="DQ196" s="5" t="s">
        <v>30</v>
      </c>
      <c r="DR196" s="5" t="s">
        <v>29</v>
      </c>
      <c r="DS196" s="5" t="s">
        <v>30</v>
      </c>
      <c r="DT196" s="5" t="s">
        <v>29</v>
      </c>
      <c r="DU196" s="5" t="s">
        <v>30</v>
      </c>
      <c r="DV196" s="5" t="s">
        <v>29</v>
      </c>
      <c r="DW196" s="5" t="s">
        <v>30</v>
      </c>
      <c r="DX196" s="5" t="s">
        <v>29</v>
      </c>
      <c r="DY196" s="5" t="s">
        <v>30</v>
      </c>
      <c r="DZ196" s="5" t="s">
        <v>29</v>
      </c>
      <c r="EA196" s="5" t="s">
        <v>30</v>
      </c>
      <c r="EB196" s="5" t="s">
        <v>29</v>
      </c>
      <c r="EC196" s="5" t="s">
        <v>30</v>
      </c>
      <c r="ED196" s="9" t="s">
        <v>31</v>
      </c>
      <c r="EE196" s="9" t="s">
        <v>32</v>
      </c>
      <c r="EF196" s="9" t="s">
        <v>33</v>
      </c>
      <c r="EH196" s="5" t="s">
        <v>29</v>
      </c>
      <c r="EI196" s="5" t="s">
        <v>29</v>
      </c>
      <c r="EJ196" s="5" t="s">
        <v>29</v>
      </c>
      <c r="EK196" s="5" t="s">
        <v>29</v>
      </c>
      <c r="EL196" s="5" t="s">
        <v>29</v>
      </c>
      <c r="EM196" s="5" t="s">
        <v>29</v>
      </c>
      <c r="EN196" s="5" t="s">
        <v>29</v>
      </c>
      <c r="EO196" s="5" t="s">
        <v>29</v>
      </c>
      <c r="EP196" s="5" t="s">
        <v>29</v>
      </c>
      <c r="EQ196" s="5" t="s">
        <v>29</v>
      </c>
      <c r="ER196" s="5" t="s">
        <v>29</v>
      </c>
      <c r="ES196" s="5" t="s">
        <v>29</v>
      </c>
      <c r="ET196" s="5" t="s">
        <v>29</v>
      </c>
      <c r="EU196" s="5" t="s">
        <v>29</v>
      </c>
      <c r="EV196" s="5" t="s">
        <v>29</v>
      </c>
      <c r="EW196" s="5" t="s">
        <v>29</v>
      </c>
      <c r="EX196" s="5" t="s">
        <v>29</v>
      </c>
      <c r="EY196" s="5" t="s">
        <v>29</v>
      </c>
      <c r="EZ196" s="5" t="s">
        <v>29</v>
      </c>
      <c r="FA196" s="5" t="s">
        <v>29</v>
      </c>
      <c r="FB196" s="5" t="s">
        <v>29</v>
      </c>
      <c r="FC196" s="5" t="s">
        <v>29</v>
      </c>
      <c r="FD196" s="5" t="s">
        <v>29</v>
      </c>
      <c r="FE196" s="5" t="s">
        <v>29</v>
      </c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X196" s="2"/>
      <c r="JW196" s="2"/>
      <c r="JX196" s="5" t="s">
        <v>29</v>
      </c>
      <c r="JY196" s="1" t="s">
        <v>31</v>
      </c>
      <c r="JZ196" s="9" t="s">
        <v>32</v>
      </c>
      <c r="KA196" s="9" t="s">
        <v>33</v>
      </c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</row>
    <row r="197" spans="1:314">
      <c r="A197" s="7">
        <v>5</v>
      </c>
      <c r="B197" s="7">
        <v>45347.88</v>
      </c>
      <c r="C197" s="7">
        <v>2057228115</v>
      </c>
      <c r="D197" s="11">
        <f>C197-B197*B197</f>
        <v>797894.505600214</v>
      </c>
      <c r="E197" s="11">
        <f>B197/(K197*A197)</f>
        <v>0.90695759999999992</v>
      </c>
      <c r="F197" s="11">
        <f>B197-2.68*SQRT(D197)/SQRT(100)</f>
        <v>45108.489158549804</v>
      </c>
      <c r="G197" s="11">
        <f>B197+2.68*SQRT(D197)/SQRT(100)</f>
        <v>45587.27084145019</v>
      </c>
      <c r="H197" s="11">
        <f>F197/(K197*A197)</f>
        <v>0.90216978317099605</v>
      </c>
      <c r="I197" s="11">
        <f>G197/(A197*K197)</f>
        <v>0.91174541682900379</v>
      </c>
      <c r="J197" s="1"/>
      <c r="K197" s="7">
        <v>10000</v>
      </c>
      <c r="L197" s="7">
        <v>100000000</v>
      </c>
      <c r="M197" s="1"/>
      <c r="N197" s="7">
        <v>0</v>
      </c>
      <c r="O197" s="7">
        <v>0</v>
      </c>
      <c r="P197" s="7">
        <v>5376.17</v>
      </c>
      <c r="Q197" s="7">
        <v>41278057.710000001</v>
      </c>
      <c r="R197" s="11">
        <f t="shared" ref="R197:R216" si="396">Q197-P197*P197</f>
        <v>12374853.8411</v>
      </c>
      <c r="S197" s="11">
        <f>P197-2.68*SQRT(R197)/SQRT(100)</f>
        <v>4433.4019997564792</v>
      </c>
      <c r="T197" s="11">
        <f>P197+2.68*SQRT(R197)/SQRT(100)</f>
        <v>6318.9380002435209</v>
      </c>
      <c r="U197" s="1"/>
      <c r="V197" s="1"/>
      <c r="W197" s="5">
        <v>0.76</v>
      </c>
      <c r="X197" s="5">
        <f t="shared" ref="X197:X216" si="397">W197/K197</f>
        <v>7.6000000000000004E-5</v>
      </c>
      <c r="Y197" s="5">
        <f t="shared" ref="Y197:Y216" si="398">AC197/(K197*A197)</f>
        <v>9.2942399999999994E-2</v>
      </c>
      <c r="Z197" s="5">
        <v>24247.07</v>
      </c>
      <c r="AA197" s="5">
        <v>834367821.60000002</v>
      </c>
      <c r="AB197" s="1"/>
      <c r="AC197" s="5">
        <v>4647.12</v>
      </c>
      <c r="AD197" s="1"/>
      <c r="AE197" s="1"/>
      <c r="AF197" s="5">
        <v>4.7438387999999998</v>
      </c>
      <c r="AG197" s="12">
        <v>6.4814814814814816E-5</v>
      </c>
      <c r="AH197" s="5">
        <v>1.06</v>
      </c>
      <c r="AI197" s="5">
        <v>1.18</v>
      </c>
      <c r="AJ197" s="5">
        <v>4.0199999999999996</v>
      </c>
      <c r="AK197" s="5">
        <v>24.88</v>
      </c>
      <c r="AL197" s="5">
        <v>8.94</v>
      </c>
      <c r="AM197" s="5">
        <v>116.62</v>
      </c>
      <c r="AN197" s="5">
        <v>10.4</v>
      </c>
      <c r="AO197" s="5">
        <v>159.26</v>
      </c>
      <c r="AP197" s="5">
        <v>12.97</v>
      </c>
      <c r="AQ197" s="5">
        <v>284.63</v>
      </c>
      <c r="AR197" s="5">
        <v>14.79</v>
      </c>
      <c r="AS197" s="5">
        <v>362.67</v>
      </c>
      <c r="AT197" s="5">
        <v>17.16</v>
      </c>
      <c r="AU197" s="5">
        <v>465.04</v>
      </c>
      <c r="AV197" s="5">
        <v>21.57</v>
      </c>
      <c r="AW197" s="5">
        <v>781.85</v>
      </c>
      <c r="AX197" s="5">
        <v>27.66</v>
      </c>
      <c r="AY197" s="5">
        <v>1168.02</v>
      </c>
      <c r="AZ197" s="5">
        <v>35.619999999999997</v>
      </c>
      <c r="BA197" s="5">
        <v>1982</v>
      </c>
      <c r="BB197" s="5">
        <v>45.51</v>
      </c>
      <c r="BC197" s="5">
        <v>3194.15</v>
      </c>
      <c r="BD197" s="5">
        <v>56.01</v>
      </c>
      <c r="BE197" s="5">
        <v>4635.1499999999996</v>
      </c>
      <c r="BF197" s="5">
        <v>74.81</v>
      </c>
      <c r="BG197" s="5">
        <v>10106.530000000001</v>
      </c>
      <c r="BH197" s="5">
        <v>96.32</v>
      </c>
      <c r="BI197" s="5">
        <v>14554.64</v>
      </c>
      <c r="BJ197" s="5">
        <v>138.1</v>
      </c>
      <c r="BK197" s="5">
        <v>27566.68</v>
      </c>
      <c r="BL197" s="5">
        <v>180.51</v>
      </c>
      <c r="BM197" s="7">
        <v>55710.55</v>
      </c>
      <c r="BN197" s="7">
        <v>236.73</v>
      </c>
      <c r="BO197" s="7">
        <v>88848.39</v>
      </c>
      <c r="BP197" s="7">
        <v>319.7</v>
      </c>
      <c r="BQ197" s="7">
        <v>168348.32</v>
      </c>
      <c r="BR197" s="7">
        <v>622.91999999999996</v>
      </c>
      <c r="BS197" s="7">
        <v>922934.82</v>
      </c>
      <c r="BT197" s="7">
        <v>1148.3737369999999</v>
      </c>
      <c r="BU197" s="7">
        <v>3187299.3029999998</v>
      </c>
      <c r="BV197" s="7">
        <v>2411.1868129999998</v>
      </c>
      <c r="BW197" s="7">
        <v>13039910.66</v>
      </c>
      <c r="BX197" s="7">
        <v>3552.0327870000001</v>
      </c>
      <c r="BY197" s="7">
        <v>22753067.41</v>
      </c>
      <c r="BZ197" s="7">
        <v>6718</v>
      </c>
      <c r="CA197" s="7">
        <v>45131524</v>
      </c>
      <c r="CB197" s="7">
        <v>6718</v>
      </c>
      <c r="CC197" s="7">
        <v>45131524</v>
      </c>
      <c r="CD197" s="1"/>
      <c r="CE197" s="1"/>
      <c r="CF197" s="1"/>
      <c r="CG197" s="1"/>
      <c r="CH197" s="7">
        <v>2.1800000000000002</v>
      </c>
      <c r="CI197" s="7">
        <v>7.92</v>
      </c>
      <c r="CJ197" s="7">
        <v>18.02</v>
      </c>
      <c r="CK197" s="7">
        <v>547.32000000000005</v>
      </c>
      <c r="CL197" s="7">
        <v>42.99</v>
      </c>
      <c r="CM197" s="7">
        <v>2768.37</v>
      </c>
      <c r="CN197" s="7">
        <v>50.3</v>
      </c>
      <c r="CO197" s="7">
        <v>3808.34</v>
      </c>
      <c r="CP197" s="7">
        <v>63.15</v>
      </c>
      <c r="CQ197" s="7">
        <v>6888.77</v>
      </c>
      <c r="CR197" s="7">
        <v>72.2</v>
      </c>
      <c r="CS197" s="7">
        <v>8808.32</v>
      </c>
      <c r="CT197" s="7">
        <v>83.76</v>
      </c>
      <c r="CU197" s="7">
        <v>11254.16</v>
      </c>
      <c r="CV197" s="7">
        <v>105.78</v>
      </c>
      <c r="CW197" s="7">
        <v>19103.82</v>
      </c>
      <c r="CX197" s="7">
        <v>136.30000000000001</v>
      </c>
      <c r="CY197" s="7">
        <v>28632.36</v>
      </c>
      <c r="CZ197" s="7">
        <v>176.16</v>
      </c>
      <c r="DA197" s="7">
        <v>48812.94</v>
      </c>
      <c r="DB197" s="7">
        <v>225.72</v>
      </c>
      <c r="DC197" s="7">
        <v>79041.42</v>
      </c>
      <c r="DD197" s="7">
        <v>278.19</v>
      </c>
      <c r="DE197" s="7">
        <v>114845.25</v>
      </c>
      <c r="DF197" s="7">
        <v>372.15</v>
      </c>
      <c r="DG197" s="7">
        <v>251189.35</v>
      </c>
      <c r="DH197" s="7">
        <v>479.7</v>
      </c>
      <c r="DI197" s="7">
        <v>361873.3</v>
      </c>
      <c r="DJ197" s="7">
        <v>688.53</v>
      </c>
      <c r="DK197" s="7">
        <v>686294.53</v>
      </c>
      <c r="DL197" s="7">
        <v>900.25</v>
      </c>
      <c r="DM197" s="7">
        <v>1385539.37</v>
      </c>
      <c r="DN197" s="7">
        <v>1180.55</v>
      </c>
      <c r="DO197" s="7">
        <v>2207140.0099999998</v>
      </c>
      <c r="DP197" s="7">
        <v>1591.85</v>
      </c>
      <c r="DQ197" s="7">
        <v>4137056.87</v>
      </c>
      <c r="DR197" s="7">
        <v>3058.81</v>
      </c>
      <c r="DS197" s="7">
        <v>21188660.190000001</v>
      </c>
      <c r="DT197" s="7">
        <v>5529.2020199999997</v>
      </c>
      <c r="DU197" s="7">
        <v>70809849.569999993</v>
      </c>
      <c r="DV197" s="7">
        <v>11325.08791</v>
      </c>
      <c r="DW197" s="7">
        <v>275960352.30000001</v>
      </c>
      <c r="DX197" s="7">
        <v>16518.622950000001</v>
      </c>
      <c r="DY197" s="7">
        <v>478325372.30000001</v>
      </c>
      <c r="DZ197" s="7">
        <v>31704</v>
      </c>
      <c r="EA197" s="7">
        <v>1005143616</v>
      </c>
      <c r="EB197" s="7">
        <v>31704</v>
      </c>
      <c r="EC197" s="7">
        <v>1005143616</v>
      </c>
      <c r="ED197" s="11">
        <f>EC197-EB197*EB197</f>
        <v>0</v>
      </c>
      <c r="EE197" s="11">
        <f>EB197-2.68*SQRT(ED197)/SQRT(GD197)</f>
        <v>31704</v>
      </c>
      <c r="EF197" s="11">
        <f>EB197+2.68*SQRT(ED197)/SQRT(GD197)</f>
        <v>31704</v>
      </c>
      <c r="EG197" s="1"/>
      <c r="EH197" s="7">
        <v>71.689620000000005</v>
      </c>
      <c r="EI197" s="7">
        <v>92.233770000000007</v>
      </c>
      <c r="EJ197" s="7">
        <v>97.455669999999998</v>
      </c>
      <c r="EK197" s="7">
        <v>98.345280000000002</v>
      </c>
      <c r="EL197" s="7">
        <v>99.585099999999997</v>
      </c>
      <c r="EM197" s="7">
        <v>100.38925</v>
      </c>
      <c r="EN197" s="7">
        <v>101.24511</v>
      </c>
      <c r="EO197" s="7">
        <v>102.08696</v>
      </c>
      <c r="EP197" s="7">
        <v>103.13328</v>
      </c>
      <c r="EQ197" s="7">
        <v>104.41493</v>
      </c>
      <c r="ER197" s="7">
        <v>105.61179</v>
      </c>
      <c r="ES197" s="7">
        <v>106.37318999999999</v>
      </c>
      <c r="ET197" s="7">
        <v>107.33301</v>
      </c>
      <c r="EU197" s="7">
        <v>108.34721</v>
      </c>
      <c r="EV197" s="7">
        <v>109.7255</v>
      </c>
      <c r="EW197" s="7">
        <v>110.69316000000001</v>
      </c>
      <c r="EX197" s="7">
        <v>111.64089</v>
      </c>
      <c r="EY197" s="7">
        <v>112.66428999999999</v>
      </c>
      <c r="EZ197" s="7">
        <v>114.00832</v>
      </c>
      <c r="FA197" s="7">
        <v>114.8499394</v>
      </c>
      <c r="FB197" s="7">
        <v>116.0244835</v>
      </c>
      <c r="FC197" s="7">
        <v>116.8373934</v>
      </c>
      <c r="FD197" s="7">
        <v>117.834</v>
      </c>
      <c r="FE197" s="7">
        <v>117.834</v>
      </c>
      <c r="FF197" s="1"/>
      <c r="FG197" s="7">
        <v>100</v>
      </c>
      <c r="FH197" s="7">
        <v>100</v>
      </c>
      <c r="FI197" s="7">
        <v>100</v>
      </c>
      <c r="FJ197" s="7">
        <v>100</v>
      </c>
      <c r="FK197" s="7">
        <v>100</v>
      </c>
      <c r="FL197" s="7">
        <v>100</v>
      </c>
      <c r="FM197" s="7">
        <v>100</v>
      </c>
      <c r="FN197" s="7">
        <v>100</v>
      </c>
      <c r="FO197" s="7">
        <v>100</v>
      </c>
      <c r="FP197" s="7">
        <v>100</v>
      </c>
      <c r="FQ197" s="7">
        <v>100</v>
      </c>
      <c r="FR197" s="7">
        <v>100</v>
      </c>
      <c r="FS197" s="7">
        <v>100</v>
      </c>
      <c r="FT197" s="7">
        <v>100</v>
      </c>
      <c r="FU197" s="7">
        <v>100</v>
      </c>
      <c r="FV197" s="7">
        <v>100</v>
      </c>
      <c r="FW197" s="7">
        <v>100</v>
      </c>
      <c r="FX197" s="7">
        <v>100</v>
      </c>
      <c r="FY197" s="7">
        <v>100</v>
      </c>
      <c r="FZ197" s="7">
        <v>99</v>
      </c>
      <c r="GA197" s="7">
        <v>91</v>
      </c>
      <c r="GB197" s="7">
        <v>61</v>
      </c>
      <c r="GC197" s="7">
        <v>1</v>
      </c>
      <c r="GD197" s="7">
        <v>1</v>
      </c>
      <c r="GE197" s="1"/>
      <c r="GF197" s="7">
        <v>44444.480000000003</v>
      </c>
      <c r="GG197" s="7">
        <v>29545.05</v>
      </c>
      <c r="GH197" s="7">
        <v>20485.45</v>
      </c>
      <c r="GI197" s="7">
        <v>18575.21</v>
      </c>
      <c r="GJ197" s="7">
        <v>16530.03</v>
      </c>
      <c r="GK197" s="7">
        <v>14635.02</v>
      </c>
      <c r="GL197" s="7">
        <v>12501.24</v>
      </c>
      <c r="GM197" s="7">
        <v>10789.68</v>
      </c>
      <c r="GN197" s="7">
        <v>8891.01</v>
      </c>
      <c r="GO197" s="7">
        <v>7384.61</v>
      </c>
      <c r="GP197" s="7">
        <v>5655.45</v>
      </c>
      <c r="GQ197" s="7">
        <v>4484.5200000000004</v>
      </c>
      <c r="GR197" s="7">
        <v>3210.34</v>
      </c>
      <c r="GS197" s="7">
        <v>2384.34</v>
      </c>
      <c r="GT197" s="7">
        <v>1475.74</v>
      </c>
      <c r="GU197" s="7">
        <v>1000.1</v>
      </c>
      <c r="GV197" s="7">
        <v>543.45000000000005</v>
      </c>
      <c r="GW197" s="7">
        <v>324.95999999999998</v>
      </c>
      <c r="GX197" s="7">
        <v>126.43</v>
      </c>
      <c r="GY197" s="7">
        <v>61.4040404</v>
      </c>
      <c r="GZ197" s="7">
        <v>17.043956040000001</v>
      </c>
      <c r="HA197" s="7">
        <v>6.8196721299999998</v>
      </c>
      <c r="HB197" s="7">
        <v>1</v>
      </c>
      <c r="HC197" s="7">
        <v>1</v>
      </c>
      <c r="HD197" s="1"/>
      <c r="HE197" s="7">
        <v>0</v>
      </c>
      <c r="HF197" s="7">
        <v>0</v>
      </c>
      <c r="HG197" s="7">
        <v>0</v>
      </c>
      <c r="HH197" s="7">
        <v>0</v>
      </c>
      <c r="HI197" s="7">
        <v>0</v>
      </c>
      <c r="HJ197" s="7">
        <v>0</v>
      </c>
      <c r="HK197" s="7">
        <v>0</v>
      </c>
      <c r="HL197" s="7">
        <v>0</v>
      </c>
      <c r="HM197" s="7">
        <v>0</v>
      </c>
      <c r="HN197" s="7">
        <v>0</v>
      </c>
      <c r="HO197" s="7">
        <v>0</v>
      </c>
      <c r="HP197" s="7">
        <v>0</v>
      </c>
      <c r="HQ197" s="7">
        <v>0</v>
      </c>
      <c r="HR197" s="1"/>
      <c r="HT197" s="7">
        <v>5.62101512</v>
      </c>
      <c r="HU197" s="7">
        <v>31.59626518</v>
      </c>
      <c r="HV197" s="1"/>
      <c r="HW197" s="13">
        <v>6.9444444444444439E-6</v>
      </c>
      <c r="HX197" s="13">
        <v>6.9444444444444439E-6</v>
      </c>
      <c r="HY197" s="13">
        <v>6.9444444444444439E-6</v>
      </c>
      <c r="HZ197" s="13">
        <v>6.9444444444444439E-6</v>
      </c>
      <c r="IA197" s="13">
        <v>6.9444444444444439E-6</v>
      </c>
      <c r="IB197" s="13">
        <v>6.9444444444444439E-6</v>
      </c>
      <c r="IC197" s="13">
        <v>6.9444444444444439E-6</v>
      </c>
      <c r="ID197" s="13">
        <v>6.9444444444444439E-6</v>
      </c>
      <c r="IE197" s="13">
        <v>6.9444444444444439E-6</v>
      </c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S197" s="3">
        <f>EB197/IT197</f>
        <v>6.5504132231404963E-3</v>
      </c>
      <c r="IT197">
        <f>2*11*10*2*11*10*10*10</f>
        <v>4840000</v>
      </c>
      <c r="IV197" s="3">
        <f t="shared" ref="IV197:IV199" si="399">EE197/IT197</f>
        <v>6.5504132231404963E-3</v>
      </c>
      <c r="IW197" s="3">
        <f t="shared" ref="IW197:IW199" si="400">EF197/IT197</f>
        <v>6.5504132231404963E-3</v>
      </c>
      <c r="IY197" s="3">
        <f t="shared" ref="IY197:JN216" si="401">FG197/100</f>
        <v>1</v>
      </c>
      <c r="IZ197" s="3">
        <f t="shared" si="401"/>
        <v>1</v>
      </c>
      <c r="JA197" s="3">
        <f t="shared" si="401"/>
        <v>1</v>
      </c>
      <c r="JB197" s="3">
        <f t="shared" si="401"/>
        <v>1</v>
      </c>
      <c r="JC197" s="3">
        <f t="shared" si="401"/>
        <v>1</v>
      </c>
      <c r="JD197" s="3">
        <f t="shared" si="401"/>
        <v>1</v>
      </c>
      <c r="JE197" s="3">
        <f t="shared" si="401"/>
        <v>1</v>
      </c>
      <c r="JF197" s="3">
        <f t="shared" si="401"/>
        <v>1</v>
      </c>
      <c r="JG197" s="3">
        <f t="shared" si="401"/>
        <v>1</v>
      </c>
      <c r="JH197" s="3">
        <f t="shared" si="401"/>
        <v>1</v>
      </c>
      <c r="JI197" s="3">
        <f t="shared" si="401"/>
        <v>1</v>
      </c>
      <c r="JJ197" s="3">
        <f t="shared" si="401"/>
        <v>1</v>
      </c>
      <c r="JK197" s="3">
        <f t="shared" si="401"/>
        <v>1</v>
      </c>
      <c r="JL197" s="3">
        <f t="shared" si="401"/>
        <v>1</v>
      </c>
      <c r="JM197" s="3">
        <f t="shared" si="401"/>
        <v>1</v>
      </c>
      <c r="JN197" s="3">
        <f t="shared" si="401"/>
        <v>1</v>
      </c>
      <c r="JO197" s="3">
        <f t="shared" ref="JH197:JV213" si="402">FW197/100</f>
        <v>1</v>
      </c>
      <c r="JP197" s="3">
        <f t="shared" si="402"/>
        <v>1</v>
      </c>
      <c r="JQ197" s="3">
        <f t="shared" si="402"/>
        <v>1</v>
      </c>
      <c r="JR197" s="3">
        <f t="shared" si="402"/>
        <v>0.99</v>
      </c>
      <c r="JS197" s="3">
        <f t="shared" si="402"/>
        <v>0.91</v>
      </c>
      <c r="JT197" s="3">
        <f t="shared" si="402"/>
        <v>0.61</v>
      </c>
      <c r="JU197" s="3">
        <f t="shared" si="402"/>
        <v>0.01</v>
      </c>
      <c r="JV197" s="3">
        <f t="shared" si="402"/>
        <v>0.01</v>
      </c>
      <c r="JW197" s="14">
        <f>KA197/A197</f>
        <v>1.1253453464296337</v>
      </c>
      <c r="JX197" s="1">
        <f t="shared" ref="JX197:JX216" si="403">HT197</f>
        <v>5.62101512</v>
      </c>
      <c r="JY197" s="1">
        <f t="shared" ref="JY197:JY216" si="404">HU197-HT197*HT197</f>
        <v>4.5420073138657813E-4</v>
      </c>
      <c r="JZ197" s="11">
        <f>JX197-2.68*SQRT(JY197)/SQRT(100)</f>
        <v>5.6153035078518316</v>
      </c>
      <c r="KA197" s="11">
        <f>JX197+2.68*SQRT(JY197)/SQRT(100)</f>
        <v>5.6267267321481684</v>
      </c>
      <c r="KB197" s="3">
        <f>JZ197/A197</f>
        <v>1.1230607015703664</v>
      </c>
      <c r="KC197" s="3">
        <f t="shared" ref="KC197:KC216" si="405">JX197/A197</f>
        <v>1.1242030240000001</v>
      </c>
      <c r="KD197" s="3">
        <v>1</v>
      </c>
      <c r="KE197" s="3">
        <f>GF197/$KD197</f>
        <v>44444.480000000003</v>
      </c>
      <c r="KF197" s="3">
        <f t="shared" ref="KF197:KU212" si="406">GG197/$KD197</f>
        <v>29545.05</v>
      </c>
      <c r="KG197" s="3">
        <f t="shared" si="406"/>
        <v>20485.45</v>
      </c>
      <c r="KH197" s="3">
        <f t="shared" si="406"/>
        <v>18575.21</v>
      </c>
      <c r="KI197" s="3">
        <f t="shared" si="406"/>
        <v>16530.03</v>
      </c>
      <c r="KJ197" s="3">
        <f t="shared" si="406"/>
        <v>14635.02</v>
      </c>
      <c r="KK197" s="3">
        <f t="shared" si="406"/>
        <v>12501.24</v>
      </c>
      <c r="KL197" s="3">
        <f t="shared" si="406"/>
        <v>10789.68</v>
      </c>
      <c r="KM197" s="3">
        <f t="shared" si="406"/>
        <v>8891.01</v>
      </c>
      <c r="KN197" s="3">
        <f t="shared" si="406"/>
        <v>7384.61</v>
      </c>
      <c r="KO197" s="3">
        <f t="shared" si="406"/>
        <v>5655.45</v>
      </c>
      <c r="KP197" s="3">
        <f t="shared" si="406"/>
        <v>4484.5200000000004</v>
      </c>
      <c r="KQ197" s="3">
        <f t="shared" si="406"/>
        <v>3210.34</v>
      </c>
      <c r="KR197" s="3">
        <f t="shared" si="406"/>
        <v>2384.34</v>
      </c>
      <c r="KS197" s="3">
        <f t="shared" si="406"/>
        <v>1475.74</v>
      </c>
      <c r="KT197" s="3">
        <f t="shared" si="406"/>
        <v>1000.1</v>
      </c>
      <c r="KU197" s="3">
        <f t="shared" si="406"/>
        <v>543.45000000000005</v>
      </c>
      <c r="KV197" s="3">
        <f t="shared" ref="KV197:LB216" si="407">GW197/$KD197</f>
        <v>324.95999999999998</v>
      </c>
      <c r="KW197" s="3">
        <f t="shared" si="407"/>
        <v>126.43</v>
      </c>
      <c r="KX197" s="3">
        <f t="shared" si="407"/>
        <v>61.4040404</v>
      </c>
      <c r="KY197" s="3">
        <f t="shared" si="407"/>
        <v>17.043956040000001</v>
      </c>
      <c r="KZ197" s="3">
        <f t="shared" si="407"/>
        <v>6.8196721299999998</v>
      </c>
      <c r="LA197" s="3">
        <f t="shared" si="407"/>
        <v>1</v>
      </c>
      <c r="LB197" s="3">
        <v>1</v>
      </c>
    </row>
    <row r="198" spans="1:314">
      <c r="A198" s="7">
        <v>10</v>
      </c>
      <c r="B198" s="7">
        <v>91130.68</v>
      </c>
      <c r="C198" s="7">
        <v>8305127035</v>
      </c>
      <c r="D198" s="11">
        <f t="shared" ref="D198:D216" si="408">C198-B198*B198</f>
        <v>326197.73760128021</v>
      </c>
      <c r="E198" s="11">
        <f t="shared" ref="E198:E216" si="409">B198/(K198*A198)</f>
        <v>0.91130679999999997</v>
      </c>
      <c r="F198" s="11">
        <f t="shared" ref="F198:F216" si="410">B198-2.68*SQRT(D198)/SQRT(100)</f>
        <v>90977.615221865126</v>
      </c>
      <c r="G198" s="11">
        <f t="shared" ref="G198:G216" si="411">B198+2.68*SQRT(D198)/SQRT(100)</f>
        <v>91283.74477813486</v>
      </c>
      <c r="H198" s="11">
        <f t="shared" ref="H198:H216" si="412">F198/(K198*A198)</f>
        <v>0.90977615221865127</v>
      </c>
      <c r="I198" s="11">
        <f t="shared" ref="I198:I216" si="413">G198/(A198*K198)</f>
        <v>0.91283744778134857</v>
      </c>
      <c r="J198" s="1"/>
      <c r="K198" s="7">
        <v>10000</v>
      </c>
      <c r="L198" s="7">
        <v>100000000</v>
      </c>
      <c r="M198" s="1"/>
      <c r="N198" s="7">
        <v>0</v>
      </c>
      <c r="O198" s="7">
        <v>0</v>
      </c>
      <c r="P198" s="7">
        <v>0</v>
      </c>
      <c r="Q198" s="7">
        <v>0</v>
      </c>
      <c r="R198" s="11">
        <f t="shared" si="396"/>
        <v>0</v>
      </c>
      <c r="S198" s="11">
        <f t="shared" ref="S198:S216" si="414">P198-2.68*SQRT(R198)/SQRT(100)</f>
        <v>0</v>
      </c>
      <c r="T198" s="11">
        <f t="shared" ref="T198:T216" si="415">P198+2.68*SQRT(R198)/SQRT(100)</f>
        <v>0</v>
      </c>
      <c r="U198" s="1"/>
      <c r="V198" s="1"/>
      <c r="W198" s="5">
        <v>0</v>
      </c>
      <c r="X198" s="5">
        <f t="shared" si="397"/>
        <v>0</v>
      </c>
      <c r="Y198" s="5">
        <f t="shared" si="398"/>
        <v>8.8593199999999997E-2</v>
      </c>
      <c r="Z198" s="5">
        <v>0</v>
      </c>
      <c r="AA198" s="5">
        <v>0</v>
      </c>
      <c r="AB198" s="1"/>
      <c r="AC198" s="5">
        <v>8859.32</v>
      </c>
      <c r="AD198" s="1"/>
      <c r="AE198" s="1"/>
      <c r="AF198" s="5">
        <v>4.4735573999999998</v>
      </c>
      <c r="AG198" s="12">
        <v>1.1921296296296299E-4</v>
      </c>
      <c r="AH198" s="5">
        <v>1</v>
      </c>
      <c r="AI198" s="5">
        <v>1</v>
      </c>
      <c r="AJ198" s="5">
        <v>2.4</v>
      </c>
      <c r="AK198" s="5">
        <v>8.8000000000000007</v>
      </c>
      <c r="AL198" s="5">
        <v>4.3899999999999997</v>
      </c>
      <c r="AM198" s="5">
        <v>31.45</v>
      </c>
      <c r="AN198" s="5">
        <v>5.48</v>
      </c>
      <c r="AO198" s="5">
        <v>49</v>
      </c>
      <c r="AP198" s="5">
        <v>6.67</v>
      </c>
      <c r="AQ198" s="5">
        <v>67.709999999999994</v>
      </c>
      <c r="AR198" s="5">
        <v>8.24</v>
      </c>
      <c r="AS198" s="5">
        <v>105.32</v>
      </c>
      <c r="AT198" s="5">
        <v>9.2200000000000006</v>
      </c>
      <c r="AU198" s="5">
        <v>133.88</v>
      </c>
      <c r="AV198" s="5">
        <v>11.2</v>
      </c>
      <c r="AW198" s="5">
        <v>185.48</v>
      </c>
      <c r="AX198" s="5">
        <v>14.46</v>
      </c>
      <c r="AY198" s="5">
        <v>306.98</v>
      </c>
      <c r="AZ198" s="5">
        <v>17.37</v>
      </c>
      <c r="BA198" s="5">
        <v>428.43</v>
      </c>
      <c r="BB198" s="5">
        <v>22.58</v>
      </c>
      <c r="BC198" s="5">
        <v>737.44</v>
      </c>
      <c r="BD198" s="5">
        <v>26.91</v>
      </c>
      <c r="BE198" s="5">
        <v>1026.73</v>
      </c>
      <c r="BF198" s="5">
        <v>38.71</v>
      </c>
      <c r="BG198" s="5">
        <v>2221.9699999999998</v>
      </c>
      <c r="BH198" s="5">
        <v>48.71</v>
      </c>
      <c r="BI198" s="5">
        <v>3501.71</v>
      </c>
      <c r="BJ198" s="5">
        <v>66.760000000000005</v>
      </c>
      <c r="BK198" s="5">
        <v>6156.62</v>
      </c>
      <c r="BL198" s="5">
        <v>84.19</v>
      </c>
      <c r="BM198" s="7">
        <v>10465.73</v>
      </c>
      <c r="BN198" s="7">
        <v>115.01</v>
      </c>
      <c r="BO198" s="7">
        <v>18407.669999999998</v>
      </c>
      <c r="BP198" s="7">
        <v>150.30000000000001</v>
      </c>
      <c r="BQ198" s="7">
        <v>32694.3</v>
      </c>
      <c r="BR198" s="7">
        <v>242.6</v>
      </c>
      <c r="BS198" s="7">
        <v>90365.88</v>
      </c>
      <c r="BT198" s="7">
        <v>331.5</v>
      </c>
      <c r="BU198" s="7">
        <v>218054.46</v>
      </c>
      <c r="BV198" s="7">
        <v>682.02</v>
      </c>
      <c r="BW198" s="7">
        <v>1130182.8999999999</v>
      </c>
      <c r="BX198" s="7">
        <v>1118.9690720000001</v>
      </c>
      <c r="BY198" s="7">
        <v>2441002.1239999998</v>
      </c>
      <c r="BZ198" s="7">
        <v>2477.2307689999998</v>
      </c>
      <c r="CA198" s="7">
        <v>7692494.4620000003</v>
      </c>
      <c r="CB198" s="7">
        <v>2277.2857140000001</v>
      </c>
      <c r="CC198" s="7">
        <v>5797941</v>
      </c>
      <c r="CD198" s="1"/>
      <c r="CE198" s="1"/>
      <c r="CF198" s="1"/>
      <c r="CG198" s="1"/>
      <c r="CH198" s="7">
        <v>1.94</v>
      </c>
      <c r="CI198" s="7">
        <v>5.64</v>
      </c>
      <c r="CJ198" s="7">
        <v>19.47</v>
      </c>
      <c r="CK198" s="7">
        <v>695.37</v>
      </c>
      <c r="CL198" s="7">
        <v>39.26</v>
      </c>
      <c r="CM198" s="7">
        <v>2778.4</v>
      </c>
      <c r="CN198" s="7">
        <v>50.33</v>
      </c>
      <c r="CO198" s="7">
        <v>4439.8900000000003</v>
      </c>
      <c r="CP198" s="7">
        <v>62.23</v>
      </c>
      <c r="CQ198" s="7">
        <v>6219.67</v>
      </c>
      <c r="CR198" s="7">
        <v>78.17</v>
      </c>
      <c r="CS198" s="7">
        <v>9879.43</v>
      </c>
      <c r="CT198" s="7">
        <v>88.2</v>
      </c>
      <c r="CU198" s="7">
        <v>12693.8</v>
      </c>
      <c r="CV198" s="7">
        <v>107.91</v>
      </c>
      <c r="CW198" s="7">
        <v>17637.45</v>
      </c>
      <c r="CX198" s="7">
        <v>140.16</v>
      </c>
      <c r="CY198" s="7">
        <v>29381.88</v>
      </c>
      <c r="CZ198" s="7">
        <v>169.42</v>
      </c>
      <c r="DA198" s="7">
        <v>41355.24</v>
      </c>
      <c r="DB198" s="7">
        <v>221.47</v>
      </c>
      <c r="DC198" s="7">
        <v>71789.070000000007</v>
      </c>
      <c r="DD198" s="7">
        <v>264.52</v>
      </c>
      <c r="DE198" s="7">
        <v>100361.98</v>
      </c>
      <c r="DF198" s="7">
        <v>382.21</v>
      </c>
      <c r="DG198" s="7">
        <v>218721.31</v>
      </c>
      <c r="DH198" s="7">
        <v>482.03</v>
      </c>
      <c r="DI198" s="7">
        <v>345796.61</v>
      </c>
      <c r="DJ198" s="7">
        <v>662.71</v>
      </c>
      <c r="DK198" s="7">
        <v>609841.93000000005</v>
      </c>
      <c r="DL198" s="7">
        <v>837.37</v>
      </c>
      <c r="DM198" s="7">
        <v>1039164.47</v>
      </c>
      <c r="DN198" s="7">
        <v>1144.8900000000001</v>
      </c>
      <c r="DO198" s="7">
        <v>1828765.47</v>
      </c>
      <c r="DP198" s="7">
        <v>1498.12</v>
      </c>
      <c r="DQ198" s="7">
        <v>3254320.02</v>
      </c>
      <c r="DR198" s="7">
        <v>2418.54</v>
      </c>
      <c r="DS198" s="7">
        <v>8966311.8200000003</v>
      </c>
      <c r="DT198" s="7">
        <v>3293.4</v>
      </c>
      <c r="DU198" s="7">
        <v>21098432.359999999</v>
      </c>
      <c r="DV198" s="7">
        <v>6695.07</v>
      </c>
      <c r="DW198" s="7">
        <v>104070819.59999999</v>
      </c>
      <c r="DX198" s="7">
        <v>10890.092780000001</v>
      </c>
      <c r="DY198" s="7">
        <v>224476117.80000001</v>
      </c>
      <c r="DZ198" s="7">
        <v>23752.230769999998</v>
      </c>
      <c r="EA198" s="7">
        <v>697533926.5</v>
      </c>
      <c r="EB198" s="7">
        <v>21978.57143</v>
      </c>
      <c r="EC198" s="7">
        <v>536198837.10000002</v>
      </c>
      <c r="ED198" s="11">
        <f t="shared" ref="ED198:ED216" si="416">EC198-EB198*EB198</f>
        <v>53141234.99638778</v>
      </c>
      <c r="EE198" s="11">
        <f t="shared" ref="EE198:EE216" si="417">EB198-2.68*SQRT(ED198)/SQRT(GD198)</f>
        <v>14594.402976592828</v>
      </c>
      <c r="EF198" s="11">
        <f t="shared" ref="EF198:EF216" si="418">EB198+2.68*SQRT(ED198)/SQRT(GD198)</f>
        <v>29362.739883407172</v>
      </c>
      <c r="EG198" s="1"/>
      <c r="EH198" s="7">
        <v>70.172880000000006</v>
      </c>
      <c r="EI198" s="7">
        <v>92.863339999999994</v>
      </c>
      <c r="EJ198" s="7">
        <v>96.974429999999998</v>
      </c>
      <c r="EK198" s="7">
        <v>98.089780000000005</v>
      </c>
      <c r="EL198" s="7">
        <v>99.101560000000006</v>
      </c>
      <c r="EM198" s="7">
        <v>100.33457</v>
      </c>
      <c r="EN198" s="7">
        <v>101.01093</v>
      </c>
      <c r="EO198" s="7">
        <v>101.96639999999999</v>
      </c>
      <c r="EP198" s="7">
        <v>103.18105</v>
      </c>
      <c r="EQ198" s="7">
        <v>104.28681</v>
      </c>
      <c r="ER198" s="7">
        <v>105.42570000000001</v>
      </c>
      <c r="ES198" s="7">
        <v>106.3877</v>
      </c>
      <c r="ET198" s="7">
        <v>107.64953</v>
      </c>
      <c r="EU198" s="7">
        <v>108.57171</v>
      </c>
      <c r="EV198" s="7">
        <v>109.71201000000001</v>
      </c>
      <c r="EW198" s="7">
        <v>110.73012</v>
      </c>
      <c r="EX198" s="7">
        <v>111.84869</v>
      </c>
      <c r="EY198" s="7">
        <v>112.66484</v>
      </c>
      <c r="EZ198" s="7">
        <v>114.12775999999999</v>
      </c>
      <c r="FA198" s="7">
        <v>114.91816</v>
      </c>
      <c r="FB198" s="7">
        <v>116.06476000000001</v>
      </c>
      <c r="FC198" s="7">
        <v>116.9687938</v>
      </c>
      <c r="FD198" s="7">
        <v>117.8301539</v>
      </c>
      <c r="FE198" s="7">
        <v>117.834</v>
      </c>
      <c r="FF198" s="1"/>
      <c r="FG198" s="7">
        <v>100</v>
      </c>
      <c r="FH198" s="7">
        <v>100</v>
      </c>
      <c r="FI198" s="7">
        <v>100</v>
      </c>
      <c r="FJ198" s="7">
        <v>100</v>
      </c>
      <c r="FK198" s="7">
        <v>100</v>
      </c>
      <c r="FL198" s="7">
        <v>100</v>
      </c>
      <c r="FM198" s="7">
        <v>100</v>
      </c>
      <c r="FN198" s="7">
        <v>100</v>
      </c>
      <c r="FO198" s="7">
        <v>100</v>
      </c>
      <c r="FP198" s="7">
        <v>100</v>
      </c>
      <c r="FQ198" s="7">
        <v>100</v>
      </c>
      <c r="FR198" s="7">
        <v>100</v>
      </c>
      <c r="FS198" s="7">
        <v>100</v>
      </c>
      <c r="FT198" s="7">
        <v>100</v>
      </c>
      <c r="FU198" s="7">
        <v>100</v>
      </c>
      <c r="FV198" s="7">
        <v>100</v>
      </c>
      <c r="FW198" s="7">
        <v>100</v>
      </c>
      <c r="FX198" s="7">
        <v>100</v>
      </c>
      <c r="FY198" s="7">
        <v>100</v>
      </c>
      <c r="FZ198" s="7">
        <v>100</v>
      </c>
      <c r="GA198" s="7">
        <v>100</v>
      </c>
      <c r="GB198" s="7">
        <v>97</v>
      </c>
      <c r="GC198" s="7">
        <v>13</v>
      </c>
      <c r="GD198" s="7">
        <v>7</v>
      </c>
      <c r="GE198" s="1"/>
      <c r="GF198" s="7">
        <v>134960.98000000001</v>
      </c>
      <c r="GG198" s="7">
        <v>103274.09</v>
      </c>
      <c r="GH198" s="7">
        <v>79012.149999999994</v>
      </c>
      <c r="GI198" s="7">
        <v>73378.720000000001</v>
      </c>
      <c r="GJ198" s="7">
        <v>67089.87</v>
      </c>
      <c r="GK198" s="7">
        <v>61027.66</v>
      </c>
      <c r="GL198" s="7">
        <v>53780.98</v>
      </c>
      <c r="GM198" s="7">
        <v>47742.91</v>
      </c>
      <c r="GN198" s="7">
        <v>40714.120000000003</v>
      </c>
      <c r="GO198" s="7">
        <v>34864.300000000003</v>
      </c>
      <c r="GP198" s="7">
        <v>27768.98</v>
      </c>
      <c r="GQ198" s="7">
        <v>22745.68</v>
      </c>
      <c r="GR198" s="7">
        <v>16972.66</v>
      </c>
      <c r="GS198" s="7">
        <v>13057.3</v>
      </c>
      <c r="GT198" s="7">
        <v>8497.91</v>
      </c>
      <c r="GU198" s="7">
        <v>5965.3</v>
      </c>
      <c r="GV198" s="7">
        <v>3386.8</v>
      </c>
      <c r="GW198" s="7">
        <v>2086.02</v>
      </c>
      <c r="GX198" s="7">
        <v>844.96</v>
      </c>
      <c r="GY198" s="7">
        <v>403.28</v>
      </c>
      <c r="GZ198" s="7">
        <v>110.02</v>
      </c>
      <c r="HA198" s="7">
        <v>32.618556699999999</v>
      </c>
      <c r="HB198" s="7">
        <v>1.2307692299999999</v>
      </c>
      <c r="HC198" s="7">
        <v>1.14285714</v>
      </c>
      <c r="HD198" s="1"/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1"/>
      <c r="HT198" s="7">
        <v>10.291005589999999</v>
      </c>
      <c r="HU198" s="7">
        <v>105.9053016</v>
      </c>
      <c r="HV198" s="1"/>
      <c r="HW198" s="13">
        <v>1.1574074074074073E-5</v>
      </c>
      <c r="HX198" s="13">
        <v>1.1574074074074073E-5</v>
      </c>
      <c r="HY198" s="13">
        <v>1.1574074074074073E-5</v>
      </c>
      <c r="HZ198" s="13">
        <v>1.1574074074074073E-5</v>
      </c>
      <c r="IA198" s="13">
        <v>1.1574074074074073E-5</v>
      </c>
      <c r="IB198" s="13">
        <v>1.1574074074074073E-5</v>
      </c>
      <c r="IC198" s="13">
        <v>1.1574074074074073E-5</v>
      </c>
      <c r="ID198" s="13">
        <v>1.1574074074074073E-5</v>
      </c>
      <c r="IE198" s="13">
        <v>1.1574074074074073E-5</v>
      </c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S198" s="3">
        <f t="shared" ref="IS198:IS216" si="419">EB198/IT198</f>
        <v>4.5410271549586774E-3</v>
      </c>
      <c r="IT198">
        <f t="shared" ref="IT198:IT216" si="420">2*11*10*2*11*10*10*10</f>
        <v>4840000</v>
      </c>
      <c r="IV198" s="3">
        <f t="shared" si="399"/>
        <v>3.0153725158249644E-3</v>
      </c>
      <c r="IW198" s="3">
        <f t="shared" si="400"/>
        <v>6.0666817940923908E-3</v>
      </c>
      <c r="IY198" s="3">
        <f t="shared" si="401"/>
        <v>1</v>
      </c>
      <c r="IZ198" s="3">
        <f t="shared" si="401"/>
        <v>1</v>
      </c>
      <c r="JA198" s="3">
        <f t="shared" si="401"/>
        <v>1</v>
      </c>
      <c r="JB198" s="3">
        <f t="shared" si="401"/>
        <v>1</v>
      </c>
      <c r="JC198" s="3">
        <f t="shared" si="401"/>
        <v>1</v>
      </c>
      <c r="JD198" s="3">
        <f t="shared" si="401"/>
        <v>1</v>
      </c>
      <c r="JE198" s="3">
        <f t="shared" si="401"/>
        <v>1</v>
      </c>
      <c r="JF198" s="3">
        <f t="shared" si="401"/>
        <v>1</v>
      </c>
      <c r="JG198" s="3">
        <f t="shared" si="401"/>
        <v>1</v>
      </c>
      <c r="JH198" s="3">
        <f t="shared" si="402"/>
        <v>1</v>
      </c>
      <c r="JI198" s="3">
        <f t="shared" si="402"/>
        <v>1</v>
      </c>
      <c r="JJ198" s="3">
        <f t="shared" si="402"/>
        <v>1</v>
      </c>
      <c r="JK198" s="3">
        <f t="shared" si="402"/>
        <v>1</v>
      </c>
      <c r="JL198" s="3">
        <f t="shared" si="402"/>
        <v>1</v>
      </c>
      <c r="JM198" s="3">
        <f t="shared" si="402"/>
        <v>1</v>
      </c>
      <c r="JN198" s="3">
        <f t="shared" si="402"/>
        <v>1</v>
      </c>
      <c r="JO198" s="3">
        <f t="shared" si="402"/>
        <v>1</v>
      </c>
      <c r="JP198" s="3">
        <f t="shared" si="402"/>
        <v>1</v>
      </c>
      <c r="JQ198" s="3">
        <f t="shared" si="402"/>
        <v>1</v>
      </c>
      <c r="JR198" s="3">
        <f t="shared" si="402"/>
        <v>1</v>
      </c>
      <c r="JS198" s="3">
        <f t="shared" si="402"/>
        <v>1</v>
      </c>
      <c r="JT198" s="3">
        <f t="shared" si="402"/>
        <v>0.97</v>
      </c>
      <c r="JU198" s="3">
        <f t="shared" si="402"/>
        <v>0.13</v>
      </c>
      <c r="JV198" s="3">
        <f t="shared" si="402"/>
        <v>7.0000000000000007E-2</v>
      </c>
      <c r="JW198" s="14">
        <f t="shared" ref="JW198:JW216" si="421">KA198/A198</f>
        <v>1.0297031399339147</v>
      </c>
      <c r="JX198" s="1">
        <f t="shared" si="403"/>
        <v>10.291005589999999</v>
      </c>
      <c r="JY198" s="1">
        <f t="shared" si="404"/>
        <v>5.0554658876933445E-4</v>
      </c>
      <c r="JZ198" s="11">
        <f t="shared" ref="JZ198:JZ216" si="422">JX198-2.68*SQRT(JY198)/SQRT(100)</f>
        <v>10.284979780660851</v>
      </c>
      <c r="KA198" s="11">
        <f t="shared" ref="KA198:KA216" si="423">JX198+2.68*SQRT(JY198)/SQRT(100)</f>
        <v>10.297031399339147</v>
      </c>
      <c r="KB198" s="3">
        <f t="shared" ref="KB198:KB216" si="424">JZ198/A198</f>
        <v>1.0284979780660852</v>
      </c>
      <c r="KC198" s="3">
        <f t="shared" si="405"/>
        <v>1.029100559</v>
      </c>
      <c r="KD198" s="3">
        <v>2</v>
      </c>
      <c r="KE198" s="3">
        <f t="shared" ref="KE198:KT216" si="425">GF198/$KD198</f>
        <v>67480.490000000005</v>
      </c>
      <c r="KF198" s="3">
        <f t="shared" si="406"/>
        <v>51637.044999999998</v>
      </c>
      <c r="KG198" s="3">
        <f t="shared" si="406"/>
        <v>39506.074999999997</v>
      </c>
      <c r="KH198" s="3">
        <f t="shared" si="406"/>
        <v>36689.360000000001</v>
      </c>
      <c r="KI198" s="3">
        <f t="shared" si="406"/>
        <v>33544.934999999998</v>
      </c>
      <c r="KJ198" s="3">
        <f t="shared" si="406"/>
        <v>30513.83</v>
      </c>
      <c r="KK198" s="3">
        <f t="shared" si="406"/>
        <v>26890.49</v>
      </c>
      <c r="KL198" s="3">
        <f t="shared" si="406"/>
        <v>23871.455000000002</v>
      </c>
      <c r="KM198" s="3">
        <f t="shared" si="406"/>
        <v>20357.060000000001</v>
      </c>
      <c r="KN198" s="3">
        <f t="shared" si="406"/>
        <v>17432.150000000001</v>
      </c>
      <c r="KO198" s="3">
        <f t="shared" si="406"/>
        <v>13884.49</v>
      </c>
      <c r="KP198" s="3">
        <f t="shared" si="406"/>
        <v>11372.84</v>
      </c>
      <c r="KQ198" s="3">
        <f t="shared" si="406"/>
        <v>8486.33</v>
      </c>
      <c r="KR198" s="3">
        <f t="shared" si="406"/>
        <v>6528.65</v>
      </c>
      <c r="KS198" s="3">
        <f t="shared" si="406"/>
        <v>4248.9549999999999</v>
      </c>
      <c r="KT198" s="3">
        <f t="shared" si="406"/>
        <v>2982.65</v>
      </c>
      <c r="KU198" s="3">
        <f t="shared" si="406"/>
        <v>1693.4</v>
      </c>
      <c r="KV198" s="3">
        <f t="shared" si="407"/>
        <v>1043.01</v>
      </c>
      <c r="KW198" s="3">
        <f t="shared" si="407"/>
        <v>422.48</v>
      </c>
      <c r="KX198" s="3">
        <f t="shared" si="407"/>
        <v>201.64</v>
      </c>
      <c r="KY198" s="3">
        <f t="shared" si="407"/>
        <v>55.01</v>
      </c>
      <c r="KZ198" s="3">
        <f t="shared" si="407"/>
        <v>16.30927835</v>
      </c>
      <c r="LA198" s="3">
        <f t="shared" si="407"/>
        <v>0.61538461499999997</v>
      </c>
      <c r="LB198" s="3">
        <f t="shared" si="407"/>
        <v>0.57142857000000002</v>
      </c>
    </row>
    <row r="199" spans="1:314">
      <c r="A199" s="7">
        <v>15</v>
      </c>
      <c r="B199" s="7">
        <v>138570.14000000001</v>
      </c>
      <c r="C199" s="7">
        <v>19202187607</v>
      </c>
      <c r="D199" s="11">
        <f t="shared" si="408"/>
        <v>503907.38039779663</v>
      </c>
      <c r="E199" s="11">
        <f t="shared" si="409"/>
        <v>0.92380093333333346</v>
      </c>
      <c r="F199" s="11">
        <f t="shared" si="410"/>
        <v>138379.89635703212</v>
      </c>
      <c r="G199" s="11">
        <f t="shared" si="411"/>
        <v>138760.38364296791</v>
      </c>
      <c r="H199" s="11">
        <f t="shared" si="412"/>
        <v>0.92253264238021415</v>
      </c>
      <c r="I199" s="11">
        <f t="shared" si="413"/>
        <v>0.92506922428645266</v>
      </c>
      <c r="J199" s="1"/>
      <c r="K199" s="7">
        <v>10000</v>
      </c>
      <c r="L199" s="7">
        <v>100000000</v>
      </c>
      <c r="M199" s="1"/>
      <c r="N199" s="7">
        <v>0</v>
      </c>
      <c r="O199" s="7">
        <v>0</v>
      </c>
      <c r="P199" s="7">
        <v>0</v>
      </c>
      <c r="Q199" s="7">
        <v>0</v>
      </c>
      <c r="R199" s="11">
        <f t="shared" si="396"/>
        <v>0</v>
      </c>
      <c r="S199" s="11">
        <f t="shared" si="414"/>
        <v>0</v>
      </c>
      <c r="T199" s="11">
        <f t="shared" si="415"/>
        <v>0</v>
      </c>
      <c r="U199" s="1"/>
      <c r="V199" s="1"/>
      <c r="W199" s="5">
        <v>0</v>
      </c>
      <c r="X199" s="5">
        <f t="shared" si="397"/>
        <v>0</v>
      </c>
      <c r="Y199" s="5">
        <f t="shared" si="398"/>
        <v>7.6099066666666673E-2</v>
      </c>
      <c r="Z199" s="5">
        <v>0</v>
      </c>
      <c r="AA199" s="5">
        <v>0</v>
      </c>
      <c r="AB199" s="1"/>
      <c r="AC199" s="5">
        <v>11414.86</v>
      </c>
      <c r="AD199" s="1"/>
      <c r="AE199" s="1"/>
      <c r="AF199" s="5">
        <v>3.84843767</v>
      </c>
      <c r="AG199" s="12">
        <v>1.7361111111111112E-4</v>
      </c>
      <c r="AH199" s="5">
        <v>1</v>
      </c>
      <c r="AI199" s="5">
        <v>1</v>
      </c>
      <c r="AJ199" s="5">
        <v>1.81</v>
      </c>
      <c r="AK199" s="5">
        <v>4.1900000000000004</v>
      </c>
      <c r="AL199" s="5">
        <v>3.08</v>
      </c>
      <c r="AM199" s="5">
        <v>13.82</v>
      </c>
      <c r="AN199" s="5">
        <v>3.5</v>
      </c>
      <c r="AO199" s="5">
        <v>17.64</v>
      </c>
      <c r="AP199" s="5">
        <v>4.2</v>
      </c>
      <c r="AQ199" s="5">
        <v>25.54</v>
      </c>
      <c r="AR199" s="5">
        <v>5.52</v>
      </c>
      <c r="AS199" s="5">
        <v>45.16</v>
      </c>
      <c r="AT199" s="5">
        <v>6.7</v>
      </c>
      <c r="AU199" s="5">
        <v>71.260000000000005</v>
      </c>
      <c r="AV199" s="5">
        <v>7.62</v>
      </c>
      <c r="AW199" s="5">
        <v>90.44</v>
      </c>
      <c r="AX199" s="5">
        <v>9.4</v>
      </c>
      <c r="AY199" s="5">
        <v>150.04</v>
      </c>
      <c r="AZ199" s="5">
        <v>12.07</v>
      </c>
      <c r="BA199" s="5">
        <v>230.11</v>
      </c>
      <c r="BB199" s="5">
        <v>16.12</v>
      </c>
      <c r="BC199" s="5">
        <v>405.16</v>
      </c>
      <c r="BD199" s="5">
        <v>19.29</v>
      </c>
      <c r="BE199" s="5">
        <v>539.39</v>
      </c>
      <c r="BF199" s="5">
        <v>24.8</v>
      </c>
      <c r="BG199" s="5">
        <v>863.68</v>
      </c>
      <c r="BH199" s="5">
        <v>33.74</v>
      </c>
      <c r="BI199" s="5">
        <v>1584</v>
      </c>
      <c r="BJ199" s="5">
        <v>46.71</v>
      </c>
      <c r="BK199" s="5">
        <v>2778.89</v>
      </c>
      <c r="BL199" s="5">
        <v>61.78</v>
      </c>
      <c r="BM199" s="7">
        <v>5101.8599999999997</v>
      </c>
      <c r="BN199" s="7">
        <v>86.39</v>
      </c>
      <c r="BO199" s="7">
        <v>9534.85</v>
      </c>
      <c r="BP199" s="7">
        <v>112.45</v>
      </c>
      <c r="BQ199" s="7">
        <v>16610.43</v>
      </c>
      <c r="BR199" s="7">
        <v>168.6</v>
      </c>
      <c r="BS199" s="7">
        <v>47226.32</v>
      </c>
      <c r="BT199" s="7">
        <v>234.65</v>
      </c>
      <c r="BU199" s="7">
        <v>81082.429999999993</v>
      </c>
      <c r="BV199" s="7">
        <v>391.96</v>
      </c>
      <c r="BW199" s="7">
        <v>231084.5</v>
      </c>
      <c r="BX199" s="7">
        <v>708.47474750000003</v>
      </c>
      <c r="BY199" s="7">
        <v>870532.61620000005</v>
      </c>
      <c r="BZ199" s="7">
        <v>3017.517241</v>
      </c>
      <c r="CA199" s="7">
        <v>13261817.24</v>
      </c>
      <c r="CB199" s="7">
        <v>2206.5454549999999</v>
      </c>
      <c r="CC199" s="7">
        <v>7398912</v>
      </c>
      <c r="CD199" s="1"/>
      <c r="CE199" s="1"/>
      <c r="CF199" s="1"/>
      <c r="CG199" s="1"/>
      <c r="CH199" s="7">
        <v>1.93</v>
      </c>
      <c r="CI199" s="7">
        <v>5.39</v>
      </c>
      <c r="CJ199" s="7">
        <v>18.920000000000002</v>
      </c>
      <c r="CK199" s="7">
        <v>557.22</v>
      </c>
      <c r="CL199" s="7">
        <v>38.619999999999997</v>
      </c>
      <c r="CM199" s="7">
        <v>2431.3000000000002</v>
      </c>
      <c r="CN199" s="7">
        <v>44.89</v>
      </c>
      <c r="CO199" s="7">
        <v>3221.39</v>
      </c>
      <c r="CP199" s="7">
        <v>55.51</v>
      </c>
      <c r="CQ199" s="7">
        <v>4897.47</v>
      </c>
      <c r="CR199" s="7">
        <v>75.459999999999994</v>
      </c>
      <c r="CS199" s="7">
        <v>9057.3799999999992</v>
      </c>
      <c r="CT199" s="7">
        <v>93.04</v>
      </c>
      <c r="CU199" s="7">
        <v>14523.02</v>
      </c>
      <c r="CV199" s="7">
        <v>107.28</v>
      </c>
      <c r="CW199" s="7">
        <v>18643.48</v>
      </c>
      <c r="CX199" s="7">
        <v>133.72</v>
      </c>
      <c r="CY199" s="7">
        <v>31582.2</v>
      </c>
      <c r="CZ199" s="7">
        <v>173.43</v>
      </c>
      <c r="DA199" s="7">
        <v>48940.75</v>
      </c>
      <c r="DB199" s="7">
        <v>234.37</v>
      </c>
      <c r="DC199" s="7">
        <v>87411.27</v>
      </c>
      <c r="DD199" s="7">
        <v>281.57</v>
      </c>
      <c r="DE199" s="7">
        <v>116616.49</v>
      </c>
      <c r="DF199" s="7">
        <v>364.44</v>
      </c>
      <c r="DG199" s="7">
        <v>188599.26</v>
      </c>
      <c r="DH199" s="7">
        <v>498.67</v>
      </c>
      <c r="DI199" s="7">
        <v>348629.41</v>
      </c>
      <c r="DJ199" s="7">
        <v>693.77</v>
      </c>
      <c r="DK199" s="7">
        <v>616242.41</v>
      </c>
      <c r="DL199" s="7">
        <v>919.72</v>
      </c>
      <c r="DM199" s="7">
        <v>1134649.1399999999</v>
      </c>
      <c r="DN199" s="7">
        <v>1289.1099999999999</v>
      </c>
      <c r="DO199" s="7">
        <v>2126933.0699999998</v>
      </c>
      <c r="DP199" s="7">
        <v>1679.75</v>
      </c>
      <c r="DQ199" s="7">
        <v>3713415.91</v>
      </c>
      <c r="DR199" s="7">
        <v>2517.7399999999998</v>
      </c>
      <c r="DS199" s="7">
        <v>10483209.32</v>
      </c>
      <c r="DT199" s="7">
        <v>3508.2</v>
      </c>
      <c r="DU199" s="7">
        <v>18064149.640000001</v>
      </c>
      <c r="DV199" s="7">
        <v>5844.1</v>
      </c>
      <c r="DW199" s="7">
        <v>51024987.079999998</v>
      </c>
      <c r="DX199" s="7">
        <v>10474</v>
      </c>
      <c r="DY199" s="7">
        <v>187291602.30000001</v>
      </c>
      <c r="DZ199" s="7">
        <v>43211.448279999997</v>
      </c>
      <c r="EA199" s="7">
        <v>2681565836</v>
      </c>
      <c r="EB199" s="7">
        <v>31871.36364</v>
      </c>
      <c r="EC199" s="7">
        <v>1518762471</v>
      </c>
      <c r="ED199" s="11">
        <f t="shared" si="416"/>
        <v>502978650.72688603</v>
      </c>
      <c r="EE199" s="11">
        <f t="shared" si="417"/>
        <v>13749.067325086537</v>
      </c>
      <c r="EF199" s="11">
        <f t="shared" si="418"/>
        <v>49993.659954913463</v>
      </c>
      <c r="EG199" s="1"/>
      <c r="EH199" s="7">
        <v>70.341340000000002</v>
      </c>
      <c r="EI199" s="7">
        <v>93.200630000000004</v>
      </c>
      <c r="EJ199" s="7">
        <v>97.492750000000001</v>
      </c>
      <c r="EK199" s="7">
        <v>98.200280000000006</v>
      </c>
      <c r="EL199" s="7">
        <v>99.347369999999998</v>
      </c>
      <c r="EM199" s="7">
        <v>100.38202</v>
      </c>
      <c r="EN199" s="7">
        <v>101.23766999999999</v>
      </c>
      <c r="EO199" s="7">
        <v>102.10927</v>
      </c>
      <c r="EP199" s="7">
        <v>102.99832000000001</v>
      </c>
      <c r="EQ199" s="7">
        <v>104.14746</v>
      </c>
      <c r="ER199" s="7">
        <v>105.37582999999999</v>
      </c>
      <c r="ES199" s="7">
        <v>106.34045</v>
      </c>
      <c r="ET199" s="7">
        <v>107.28158999999999</v>
      </c>
      <c r="EU199" s="7">
        <v>108.50472000000001</v>
      </c>
      <c r="EV199" s="7">
        <v>109.54691</v>
      </c>
      <c r="EW199" s="7">
        <v>110.70847999999999</v>
      </c>
      <c r="EX199" s="7">
        <v>111.93495</v>
      </c>
      <c r="EY199" s="7">
        <v>112.79292</v>
      </c>
      <c r="EZ199" s="7">
        <v>114.10221</v>
      </c>
      <c r="FA199" s="7">
        <v>114.89843999999999</v>
      </c>
      <c r="FB199" s="7">
        <v>116.00937999999999</v>
      </c>
      <c r="FC199" s="7">
        <v>116.90528279999999</v>
      </c>
      <c r="FD199" s="7">
        <v>117.8291724</v>
      </c>
      <c r="FE199" s="7">
        <v>117.834</v>
      </c>
      <c r="FF199" s="1"/>
      <c r="FG199" s="7">
        <v>100</v>
      </c>
      <c r="FH199" s="7">
        <v>100</v>
      </c>
      <c r="FI199" s="7">
        <v>100</v>
      </c>
      <c r="FJ199" s="7">
        <v>100</v>
      </c>
      <c r="FK199" s="7">
        <v>100</v>
      </c>
      <c r="FL199" s="7">
        <v>100</v>
      </c>
      <c r="FM199" s="7">
        <v>100</v>
      </c>
      <c r="FN199" s="7">
        <v>100</v>
      </c>
      <c r="FO199" s="7">
        <v>100</v>
      </c>
      <c r="FP199" s="7">
        <v>100</v>
      </c>
      <c r="FQ199" s="7">
        <v>100</v>
      </c>
      <c r="FR199" s="7">
        <v>100</v>
      </c>
      <c r="FS199" s="7">
        <v>100</v>
      </c>
      <c r="FT199" s="7">
        <v>100</v>
      </c>
      <c r="FU199" s="7">
        <v>100</v>
      </c>
      <c r="FV199" s="7">
        <v>100</v>
      </c>
      <c r="FW199" s="7">
        <v>100</v>
      </c>
      <c r="FX199" s="7">
        <v>100</v>
      </c>
      <c r="FY199" s="7">
        <v>100</v>
      </c>
      <c r="FZ199" s="7">
        <v>100</v>
      </c>
      <c r="GA199" s="7">
        <v>100</v>
      </c>
      <c r="GB199" s="7">
        <v>99</v>
      </c>
      <c r="GC199" s="7">
        <v>29</v>
      </c>
      <c r="GD199" s="7">
        <v>11</v>
      </c>
      <c r="GE199" s="1"/>
      <c r="GF199" s="7">
        <v>272963.69</v>
      </c>
      <c r="GG199" s="7">
        <v>224194.57</v>
      </c>
      <c r="GH199" s="7">
        <v>181082.83</v>
      </c>
      <c r="GI199" s="7">
        <v>170347.72</v>
      </c>
      <c r="GJ199" s="7">
        <v>158030.79999999999</v>
      </c>
      <c r="GK199" s="7">
        <v>145795.78</v>
      </c>
      <c r="GL199" s="7">
        <v>130739.06</v>
      </c>
      <c r="GM199" s="7">
        <v>117876.24</v>
      </c>
      <c r="GN199" s="7">
        <v>102510.65</v>
      </c>
      <c r="GO199" s="7">
        <v>89233.919999999998</v>
      </c>
      <c r="GP199" s="7">
        <v>72613.08</v>
      </c>
      <c r="GQ199" s="7">
        <v>60527.839999999997</v>
      </c>
      <c r="GR199" s="7">
        <v>46308.99</v>
      </c>
      <c r="GS199" s="7">
        <v>36263.94</v>
      </c>
      <c r="GT199" s="7">
        <v>24152.2</v>
      </c>
      <c r="GU199" s="7">
        <v>17290.86</v>
      </c>
      <c r="GV199" s="7">
        <v>10131.1</v>
      </c>
      <c r="GW199" s="7">
        <v>6377.61</v>
      </c>
      <c r="GX199" s="7">
        <v>2654.28</v>
      </c>
      <c r="GY199" s="7">
        <v>1301.6199999999999</v>
      </c>
      <c r="GZ199" s="7">
        <v>372.92</v>
      </c>
      <c r="HA199" s="7">
        <v>110.14141410000001</v>
      </c>
      <c r="HB199" s="7">
        <v>2.1724137899999998</v>
      </c>
      <c r="HC199" s="7">
        <v>1.90909091</v>
      </c>
      <c r="HD199" s="1"/>
      <c r="HE199" s="7">
        <v>0</v>
      </c>
      <c r="HF199" s="7">
        <v>0</v>
      </c>
      <c r="HG199" s="7">
        <v>0</v>
      </c>
      <c r="HH199" s="7">
        <v>0</v>
      </c>
      <c r="HI199" s="7">
        <v>0</v>
      </c>
      <c r="HJ199" s="7">
        <v>0</v>
      </c>
      <c r="HK199" s="7">
        <v>0</v>
      </c>
      <c r="HL199" s="7">
        <v>0</v>
      </c>
      <c r="HM199" s="7">
        <v>0</v>
      </c>
      <c r="HN199" s="7">
        <v>0</v>
      </c>
      <c r="HO199" s="7">
        <v>0</v>
      </c>
      <c r="HP199" s="7">
        <v>0</v>
      </c>
      <c r="HQ199" s="7">
        <v>0</v>
      </c>
      <c r="HR199" s="1"/>
      <c r="HT199" s="7">
        <v>14.994425870000001</v>
      </c>
      <c r="HU199" s="7">
        <v>224.83362059999999</v>
      </c>
      <c r="HV199" s="1"/>
      <c r="HW199" s="13">
        <v>1.7361111111111111E-5</v>
      </c>
      <c r="HX199" s="13">
        <v>1.7361111111111111E-5</v>
      </c>
      <c r="HY199" s="13">
        <v>1.7361111111111111E-5</v>
      </c>
      <c r="HZ199" s="13">
        <v>1.7361111111111111E-5</v>
      </c>
      <c r="IA199" s="13">
        <v>1.7361111111111111E-5</v>
      </c>
      <c r="IB199" s="13">
        <v>1.7361111111111111E-5</v>
      </c>
      <c r="IC199" s="13">
        <v>1.7361111111111111E-5</v>
      </c>
      <c r="ID199" s="13">
        <v>1.7361111111111111E-5</v>
      </c>
      <c r="IE199" s="13">
        <v>1.7361111111111111E-5</v>
      </c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S199" s="3">
        <f t="shared" si="419"/>
        <v>6.5849924876033054E-3</v>
      </c>
      <c r="IT199">
        <f t="shared" si="420"/>
        <v>4840000</v>
      </c>
      <c r="IV199" s="3">
        <f t="shared" si="399"/>
        <v>2.8407163894806895E-3</v>
      </c>
      <c r="IW199" s="3">
        <f t="shared" si="400"/>
        <v>1.0329268585725922E-2</v>
      </c>
      <c r="IY199" s="3">
        <f t="shared" si="401"/>
        <v>1</v>
      </c>
      <c r="IZ199" s="3">
        <f t="shared" si="401"/>
        <v>1</v>
      </c>
      <c r="JA199" s="3">
        <f t="shared" si="401"/>
        <v>1</v>
      </c>
      <c r="JB199" s="3">
        <f t="shared" si="401"/>
        <v>1</v>
      </c>
      <c r="JC199" s="3">
        <f t="shared" si="401"/>
        <v>1</v>
      </c>
      <c r="JD199" s="3">
        <f t="shared" si="401"/>
        <v>1</v>
      </c>
      <c r="JE199" s="3">
        <f t="shared" si="401"/>
        <v>1</v>
      </c>
      <c r="JF199" s="3">
        <f t="shared" si="401"/>
        <v>1</v>
      </c>
      <c r="JG199" s="3">
        <f t="shared" si="401"/>
        <v>1</v>
      </c>
      <c r="JH199" s="3">
        <f t="shared" si="402"/>
        <v>1</v>
      </c>
      <c r="JI199" s="3">
        <f t="shared" si="402"/>
        <v>1</v>
      </c>
      <c r="JJ199" s="3">
        <f t="shared" si="402"/>
        <v>1</v>
      </c>
      <c r="JK199" s="3">
        <f t="shared" si="402"/>
        <v>1</v>
      </c>
      <c r="JL199" s="3">
        <f t="shared" si="402"/>
        <v>1</v>
      </c>
      <c r="JM199" s="3">
        <f t="shared" si="402"/>
        <v>1</v>
      </c>
      <c r="JN199" s="3">
        <f t="shared" si="402"/>
        <v>1</v>
      </c>
      <c r="JO199" s="3">
        <f t="shared" si="402"/>
        <v>1</v>
      </c>
      <c r="JP199" s="3">
        <f t="shared" si="402"/>
        <v>1</v>
      </c>
      <c r="JQ199" s="3">
        <f t="shared" si="402"/>
        <v>1</v>
      </c>
      <c r="JR199" s="3">
        <f t="shared" si="402"/>
        <v>1</v>
      </c>
      <c r="JS199" s="3">
        <f t="shared" si="402"/>
        <v>1</v>
      </c>
      <c r="JT199" s="3">
        <f t="shared" si="402"/>
        <v>0.99</v>
      </c>
      <c r="JU199" s="3">
        <f t="shared" si="402"/>
        <v>0.28999999999999998</v>
      </c>
      <c r="JV199" s="3">
        <f t="shared" si="402"/>
        <v>0.11</v>
      </c>
      <c r="JW199" s="14">
        <f t="shared" si="421"/>
        <v>1.0001379607806256</v>
      </c>
      <c r="JX199" s="1">
        <f t="shared" si="403"/>
        <v>14.994425870000001</v>
      </c>
      <c r="JY199" s="1">
        <f t="shared" si="404"/>
        <v>8.1342907472503612E-4</v>
      </c>
      <c r="JZ199" s="11">
        <f t="shared" si="422"/>
        <v>14.986782328290619</v>
      </c>
      <c r="KA199" s="11">
        <f t="shared" si="423"/>
        <v>15.002069411709382</v>
      </c>
      <c r="KB199" s="3">
        <f t="shared" si="424"/>
        <v>0.99911882188604129</v>
      </c>
      <c r="KC199" s="3">
        <f t="shared" si="405"/>
        <v>0.99962839133333337</v>
      </c>
      <c r="KD199" s="3">
        <v>3</v>
      </c>
      <c r="KE199" s="3">
        <f t="shared" si="425"/>
        <v>90987.896666666667</v>
      </c>
      <c r="KF199" s="3">
        <f t="shared" si="406"/>
        <v>74731.523333333331</v>
      </c>
      <c r="KG199" s="3">
        <f t="shared" si="406"/>
        <v>60360.943333333329</v>
      </c>
      <c r="KH199" s="3">
        <f t="shared" si="406"/>
        <v>56782.573333333334</v>
      </c>
      <c r="KI199" s="3">
        <f t="shared" si="406"/>
        <v>52676.933333333327</v>
      </c>
      <c r="KJ199" s="3">
        <f t="shared" si="406"/>
        <v>48598.593333333331</v>
      </c>
      <c r="KK199" s="3">
        <f t="shared" si="406"/>
        <v>43579.686666666668</v>
      </c>
      <c r="KL199" s="3">
        <f t="shared" si="406"/>
        <v>39292.080000000002</v>
      </c>
      <c r="KM199" s="3">
        <f t="shared" si="406"/>
        <v>34170.216666666667</v>
      </c>
      <c r="KN199" s="3">
        <f t="shared" si="406"/>
        <v>29744.639999999999</v>
      </c>
      <c r="KO199" s="3">
        <f t="shared" si="406"/>
        <v>24204.36</v>
      </c>
      <c r="KP199" s="3">
        <f t="shared" si="406"/>
        <v>20175.946666666667</v>
      </c>
      <c r="KQ199" s="3">
        <f t="shared" si="406"/>
        <v>15436.33</v>
      </c>
      <c r="KR199" s="3">
        <f t="shared" si="406"/>
        <v>12087.980000000001</v>
      </c>
      <c r="KS199" s="3">
        <f t="shared" si="406"/>
        <v>8050.7333333333336</v>
      </c>
      <c r="KT199" s="3">
        <f t="shared" si="406"/>
        <v>5763.62</v>
      </c>
      <c r="KU199" s="3">
        <f t="shared" si="406"/>
        <v>3377.0333333333333</v>
      </c>
      <c r="KV199" s="3">
        <f t="shared" si="407"/>
        <v>2125.87</v>
      </c>
      <c r="KW199" s="3">
        <f t="shared" si="407"/>
        <v>884.7600000000001</v>
      </c>
      <c r="KX199" s="3">
        <f t="shared" si="407"/>
        <v>433.87333333333328</v>
      </c>
      <c r="KY199" s="3">
        <f t="shared" si="407"/>
        <v>124.30666666666667</v>
      </c>
      <c r="KZ199" s="3">
        <f t="shared" si="407"/>
        <v>36.713804700000004</v>
      </c>
      <c r="LA199" s="3">
        <f t="shared" si="407"/>
        <v>0.72413792999999993</v>
      </c>
      <c r="LB199" s="3">
        <f t="shared" si="407"/>
        <v>0.63636363666666662</v>
      </c>
    </row>
    <row r="200" spans="1:314">
      <c r="A200" s="7">
        <v>20</v>
      </c>
      <c r="B200" s="7">
        <v>185949.13</v>
      </c>
      <c r="C200" s="7">
        <v>34577659863</v>
      </c>
      <c r="D200" s="11">
        <f t="shared" si="408"/>
        <v>580915.24309539795</v>
      </c>
      <c r="E200" s="11">
        <f t="shared" si="409"/>
        <v>0.92974564999999998</v>
      </c>
      <c r="F200" s="11">
        <f t="shared" si="410"/>
        <v>185744.8663066522</v>
      </c>
      <c r="G200" s="11">
        <f t="shared" si="411"/>
        <v>186153.39369334781</v>
      </c>
      <c r="H200" s="11">
        <f t="shared" si="412"/>
        <v>0.92872433153326095</v>
      </c>
      <c r="I200" s="11">
        <f t="shared" si="413"/>
        <v>0.93076696846673901</v>
      </c>
      <c r="J200" s="1"/>
      <c r="K200" s="7">
        <v>10000</v>
      </c>
      <c r="L200" s="7">
        <v>100000000</v>
      </c>
      <c r="M200" s="1"/>
      <c r="N200" s="7">
        <v>0</v>
      </c>
      <c r="O200" s="7">
        <v>0</v>
      </c>
      <c r="P200" s="7">
        <v>0</v>
      </c>
      <c r="Q200" s="7">
        <v>0</v>
      </c>
      <c r="R200" s="11">
        <f t="shared" si="396"/>
        <v>0</v>
      </c>
      <c r="S200" s="11">
        <f t="shared" si="414"/>
        <v>0</v>
      </c>
      <c r="T200" s="11">
        <f t="shared" si="415"/>
        <v>0</v>
      </c>
      <c r="U200" s="1"/>
      <c r="V200" s="1"/>
      <c r="W200" s="5">
        <v>0</v>
      </c>
      <c r="X200" s="5">
        <f t="shared" si="397"/>
        <v>0</v>
      </c>
      <c r="Y200" s="5">
        <f t="shared" si="398"/>
        <v>7.0154350000000004E-2</v>
      </c>
      <c r="Z200" s="5">
        <v>0</v>
      </c>
      <c r="AA200" s="5">
        <v>0</v>
      </c>
      <c r="AB200" s="1"/>
      <c r="AC200" s="5">
        <v>14030.87</v>
      </c>
      <c r="AD200" s="1"/>
      <c r="AE200" s="1"/>
      <c r="AF200" s="5">
        <v>3.5240762499999998</v>
      </c>
      <c r="AG200" s="12">
        <v>2.2800925925925926E-4</v>
      </c>
      <c r="AH200" s="5">
        <v>1</v>
      </c>
      <c r="AI200" s="5">
        <v>1</v>
      </c>
      <c r="AJ200" s="5">
        <v>1.52</v>
      </c>
      <c r="AK200" s="5">
        <v>2.92</v>
      </c>
      <c r="AL200" s="5">
        <v>2.52</v>
      </c>
      <c r="AM200" s="5">
        <v>8.44</v>
      </c>
      <c r="AN200" s="5">
        <v>2.98</v>
      </c>
      <c r="AO200" s="5">
        <v>12.46</v>
      </c>
      <c r="AP200" s="5">
        <v>3.74</v>
      </c>
      <c r="AQ200" s="5">
        <v>21.98</v>
      </c>
      <c r="AR200" s="5">
        <v>4.32</v>
      </c>
      <c r="AS200" s="5">
        <v>29.32</v>
      </c>
      <c r="AT200" s="5">
        <v>5.15</v>
      </c>
      <c r="AU200" s="5">
        <v>43.41</v>
      </c>
      <c r="AV200" s="5">
        <v>6</v>
      </c>
      <c r="AW200" s="5">
        <v>56.9</v>
      </c>
      <c r="AX200" s="5">
        <v>8.25</v>
      </c>
      <c r="AY200" s="5">
        <v>117.29</v>
      </c>
      <c r="AZ200" s="5">
        <v>10.63</v>
      </c>
      <c r="BA200" s="5">
        <v>190.21</v>
      </c>
      <c r="BB200" s="5">
        <v>14.01</v>
      </c>
      <c r="BC200" s="5">
        <v>292.79000000000002</v>
      </c>
      <c r="BD200" s="5">
        <v>16.22</v>
      </c>
      <c r="BE200" s="5">
        <v>382.86</v>
      </c>
      <c r="BF200" s="5">
        <v>20.94</v>
      </c>
      <c r="BG200" s="5">
        <v>628.88</v>
      </c>
      <c r="BH200" s="5">
        <v>24.41</v>
      </c>
      <c r="BI200" s="5">
        <v>839.61</v>
      </c>
      <c r="BJ200" s="5">
        <v>34.299999999999997</v>
      </c>
      <c r="BK200" s="5">
        <v>1540.4</v>
      </c>
      <c r="BL200" s="5">
        <v>44.78</v>
      </c>
      <c r="BM200" s="7">
        <v>2545.08</v>
      </c>
      <c r="BN200" s="7">
        <v>60.2</v>
      </c>
      <c r="BO200" s="7">
        <v>4447.12</v>
      </c>
      <c r="BP200" s="7">
        <v>76.819999999999993</v>
      </c>
      <c r="BQ200" s="7">
        <v>7627.02</v>
      </c>
      <c r="BR200" s="7">
        <v>125.32</v>
      </c>
      <c r="BS200" s="7">
        <v>19193.66</v>
      </c>
      <c r="BT200" s="7">
        <v>163.63</v>
      </c>
      <c r="BU200" s="7">
        <v>33467.370000000003</v>
      </c>
      <c r="BV200" s="7">
        <v>256.44</v>
      </c>
      <c r="BW200" s="7">
        <v>80291.48</v>
      </c>
      <c r="BX200" s="7">
        <v>403.44</v>
      </c>
      <c r="BY200" s="7">
        <v>275729.62</v>
      </c>
      <c r="BZ200" s="7">
        <v>2345.930233</v>
      </c>
      <c r="CA200" s="7">
        <v>8708236.023</v>
      </c>
      <c r="CB200" s="7">
        <v>2185.6521739999998</v>
      </c>
      <c r="CC200" s="7">
        <v>7448245.0429999996</v>
      </c>
      <c r="CD200" s="1"/>
      <c r="CE200" s="1"/>
      <c r="CF200" s="1"/>
      <c r="CG200" s="1"/>
      <c r="CH200" s="7">
        <v>1.92</v>
      </c>
      <c r="CI200" s="7">
        <v>5.5</v>
      </c>
      <c r="CJ200" s="7">
        <v>19.329999999999998</v>
      </c>
      <c r="CK200" s="7">
        <v>642.13</v>
      </c>
      <c r="CL200" s="7">
        <v>40.119999999999997</v>
      </c>
      <c r="CM200" s="7">
        <v>2474.48</v>
      </c>
      <c r="CN200" s="7">
        <v>49.51</v>
      </c>
      <c r="CO200" s="7">
        <v>3936.83</v>
      </c>
      <c r="CP200" s="7">
        <v>65.349999999999994</v>
      </c>
      <c r="CQ200" s="7">
        <v>7482.71</v>
      </c>
      <c r="CR200" s="7">
        <v>76.599999999999994</v>
      </c>
      <c r="CS200" s="7">
        <v>10177.48</v>
      </c>
      <c r="CT200" s="7">
        <v>92.87</v>
      </c>
      <c r="CU200" s="7">
        <v>15487.47</v>
      </c>
      <c r="CV200" s="7">
        <v>110.28</v>
      </c>
      <c r="CW200" s="7">
        <v>20647.560000000001</v>
      </c>
      <c r="CX200" s="7">
        <v>155.02000000000001</v>
      </c>
      <c r="CY200" s="7">
        <v>43836.18</v>
      </c>
      <c r="CZ200" s="7">
        <v>202.3</v>
      </c>
      <c r="DA200" s="7">
        <v>71731.48</v>
      </c>
      <c r="DB200" s="7">
        <v>269.77999999999997</v>
      </c>
      <c r="DC200" s="7">
        <v>111449.26</v>
      </c>
      <c r="DD200" s="7">
        <v>314.49</v>
      </c>
      <c r="DE200" s="7">
        <v>147128.99</v>
      </c>
      <c r="DF200" s="7">
        <v>409.32</v>
      </c>
      <c r="DG200" s="7">
        <v>243721.26</v>
      </c>
      <c r="DH200" s="7">
        <v>479.38</v>
      </c>
      <c r="DI200" s="7">
        <v>327154.48</v>
      </c>
      <c r="DJ200" s="7">
        <v>676.97</v>
      </c>
      <c r="DK200" s="7">
        <v>603445.35</v>
      </c>
      <c r="DL200" s="7">
        <v>886.9</v>
      </c>
      <c r="DM200" s="7">
        <v>1002477.14</v>
      </c>
      <c r="DN200" s="7">
        <v>1195.82</v>
      </c>
      <c r="DO200" s="7">
        <v>1759744.48</v>
      </c>
      <c r="DP200" s="7">
        <v>1527.52</v>
      </c>
      <c r="DQ200" s="7">
        <v>3024078.78</v>
      </c>
      <c r="DR200" s="7">
        <v>2496.9</v>
      </c>
      <c r="DS200" s="7">
        <v>7629379.4199999999</v>
      </c>
      <c r="DT200" s="7">
        <v>3262.38</v>
      </c>
      <c r="DU200" s="7">
        <v>13319265.76</v>
      </c>
      <c r="DV200" s="7">
        <v>5117.04</v>
      </c>
      <c r="DW200" s="7">
        <v>31958649.219999999</v>
      </c>
      <c r="DX200" s="7">
        <v>8009.82</v>
      </c>
      <c r="DY200" s="7">
        <v>106439760.40000001</v>
      </c>
      <c r="DZ200" s="7">
        <v>45031.395349999999</v>
      </c>
      <c r="EA200" s="7">
        <v>3149399169</v>
      </c>
      <c r="EB200" s="7">
        <v>42025.95652</v>
      </c>
      <c r="EC200" s="7">
        <v>2707112874</v>
      </c>
      <c r="ED200" s="11">
        <f t="shared" si="416"/>
        <v>940931852.57906961</v>
      </c>
      <c r="EE200" s="11">
        <f t="shared" si="417"/>
        <v>24884.411591955442</v>
      </c>
      <c r="EF200" s="11">
        <f t="shared" si="418"/>
        <v>59167.501448044553</v>
      </c>
      <c r="EG200" s="1"/>
      <c r="EH200" s="7">
        <v>72.201660000000004</v>
      </c>
      <c r="EI200" s="7">
        <v>92.961699999999993</v>
      </c>
      <c r="EJ200" s="7">
        <v>97.306690000000003</v>
      </c>
      <c r="EK200" s="7">
        <v>98.356489999999994</v>
      </c>
      <c r="EL200" s="7">
        <v>99.32432</v>
      </c>
      <c r="EM200" s="7">
        <v>100.37018</v>
      </c>
      <c r="EN200" s="7">
        <v>101.38128</v>
      </c>
      <c r="EO200" s="7">
        <v>102.12199</v>
      </c>
      <c r="EP200" s="7">
        <v>103.23206999999999</v>
      </c>
      <c r="EQ200" s="7">
        <v>104.05445</v>
      </c>
      <c r="ER200" s="7">
        <v>105.42655999999999</v>
      </c>
      <c r="ES200" s="7">
        <v>106.43621</v>
      </c>
      <c r="ET200" s="7">
        <v>107.58732000000001</v>
      </c>
      <c r="EU200" s="7">
        <v>108.34464</v>
      </c>
      <c r="EV200" s="7">
        <v>109.78725</v>
      </c>
      <c r="EW200" s="7">
        <v>110.56044</v>
      </c>
      <c r="EX200" s="7">
        <v>111.8956</v>
      </c>
      <c r="EY200" s="7">
        <v>112.66737999999999</v>
      </c>
      <c r="EZ200" s="7">
        <v>113.98427</v>
      </c>
      <c r="FA200" s="7">
        <v>114.93040000000001</v>
      </c>
      <c r="FB200" s="7">
        <v>116.08063</v>
      </c>
      <c r="FC200" s="7">
        <v>116.96201000000001</v>
      </c>
      <c r="FD200" s="7">
        <v>117.82888370000001</v>
      </c>
      <c r="FE200" s="7">
        <v>117.834</v>
      </c>
      <c r="FF200" s="1"/>
      <c r="FG200" s="7">
        <v>100</v>
      </c>
      <c r="FH200" s="7">
        <v>100</v>
      </c>
      <c r="FI200" s="7">
        <v>100</v>
      </c>
      <c r="FJ200" s="7">
        <v>100</v>
      </c>
      <c r="FK200" s="7">
        <v>100</v>
      </c>
      <c r="FL200" s="7">
        <v>100</v>
      </c>
      <c r="FM200" s="7">
        <v>100</v>
      </c>
      <c r="FN200" s="7">
        <v>100</v>
      </c>
      <c r="FO200" s="7">
        <v>100</v>
      </c>
      <c r="FP200" s="7">
        <v>100</v>
      </c>
      <c r="FQ200" s="7">
        <v>100</v>
      </c>
      <c r="FR200" s="7">
        <v>100</v>
      </c>
      <c r="FS200" s="7">
        <v>100</v>
      </c>
      <c r="FT200" s="7">
        <v>100</v>
      </c>
      <c r="FU200" s="7">
        <v>100</v>
      </c>
      <c r="FV200" s="7">
        <v>100</v>
      </c>
      <c r="FW200" s="7">
        <v>100</v>
      </c>
      <c r="FX200" s="7">
        <v>100</v>
      </c>
      <c r="FY200" s="7">
        <v>100</v>
      </c>
      <c r="FZ200" s="7">
        <v>100</v>
      </c>
      <c r="GA200" s="7">
        <v>100</v>
      </c>
      <c r="GB200" s="7">
        <v>100</v>
      </c>
      <c r="GC200" s="7">
        <v>43</v>
      </c>
      <c r="GD200" s="7">
        <v>23</v>
      </c>
      <c r="GE200" s="1"/>
      <c r="GF200" s="7">
        <v>458351.25</v>
      </c>
      <c r="GG200" s="7">
        <v>392317.54</v>
      </c>
      <c r="GH200" s="7">
        <v>328657.40000000002</v>
      </c>
      <c r="GI200" s="7">
        <v>312005.23</v>
      </c>
      <c r="GJ200" s="7">
        <v>292458.19</v>
      </c>
      <c r="GK200" s="7">
        <v>272577.96999999997</v>
      </c>
      <c r="GL200" s="7">
        <v>247624.27</v>
      </c>
      <c r="GM200" s="7">
        <v>225741.14</v>
      </c>
      <c r="GN200" s="7">
        <v>199038.91</v>
      </c>
      <c r="GO200" s="7">
        <v>175326.33</v>
      </c>
      <c r="GP200" s="7">
        <v>145030.15</v>
      </c>
      <c r="GQ200" s="7">
        <v>122411.02</v>
      </c>
      <c r="GR200" s="7">
        <v>95308.86</v>
      </c>
      <c r="GS200" s="7">
        <v>75568.33</v>
      </c>
      <c r="GT200" s="7">
        <v>51307.78</v>
      </c>
      <c r="GU200" s="7">
        <v>37216.1</v>
      </c>
      <c r="GV200" s="7">
        <v>22265.89</v>
      </c>
      <c r="GW200" s="7">
        <v>14191.17</v>
      </c>
      <c r="GX200" s="7">
        <v>6017.37</v>
      </c>
      <c r="GY200" s="7">
        <v>2994.07</v>
      </c>
      <c r="GZ200" s="7">
        <v>883.14</v>
      </c>
      <c r="HA200" s="7">
        <v>265</v>
      </c>
      <c r="HB200" s="7">
        <v>3.11627907</v>
      </c>
      <c r="HC200" s="7">
        <v>2</v>
      </c>
      <c r="HD200" s="1"/>
      <c r="HE200" s="7">
        <v>0</v>
      </c>
      <c r="HF200" s="7">
        <v>0</v>
      </c>
      <c r="HG200" s="7">
        <v>0</v>
      </c>
      <c r="HH200" s="7">
        <v>0</v>
      </c>
      <c r="HI200" s="7">
        <v>0</v>
      </c>
      <c r="HJ200" s="7">
        <v>0</v>
      </c>
      <c r="HK200" s="7">
        <v>0</v>
      </c>
      <c r="HL200" s="7">
        <v>0</v>
      </c>
      <c r="HM200" s="7">
        <v>0</v>
      </c>
      <c r="HN200" s="7">
        <v>0</v>
      </c>
      <c r="HO200" s="7">
        <v>0</v>
      </c>
      <c r="HP200" s="7">
        <v>0</v>
      </c>
      <c r="HQ200" s="7">
        <v>0</v>
      </c>
      <c r="HR200" s="1"/>
      <c r="HT200" s="7">
        <v>19.694876229999998</v>
      </c>
      <c r="HU200" s="7">
        <v>387.8894277</v>
      </c>
      <c r="HV200" s="1"/>
      <c r="HW200" s="13">
        <v>2.3148148148148147E-5</v>
      </c>
      <c r="HX200" s="13">
        <v>2.3148148148148147E-5</v>
      </c>
      <c r="HY200" s="13">
        <v>2.3148148148148147E-5</v>
      </c>
      <c r="HZ200" s="13">
        <v>2.3148148148148147E-5</v>
      </c>
      <c r="IA200" s="13">
        <v>2.3148148148148147E-5</v>
      </c>
      <c r="IB200" s="13">
        <v>2.3148148148148147E-5</v>
      </c>
      <c r="IC200" s="13">
        <v>2.3148148148148147E-5</v>
      </c>
      <c r="ID200" s="13">
        <v>2.3148148148148147E-5</v>
      </c>
      <c r="IE200" s="13">
        <v>2.3148148148148147E-5</v>
      </c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S200" s="3">
        <f t="shared" si="419"/>
        <v>8.6830488677685953E-3</v>
      </c>
      <c r="IT200">
        <f t="shared" si="420"/>
        <v>4840000</v>
      </c>
      <c r="IV200" s="3">
        <f>EE200/IT200</f>
        <v>5.1414073537098025E-3</v>
      </c>
      <c r="IW200" s="3">
        <f>EF200/IT200</f>
        <v>1.2224690381827387E-2</v>
      </c>
      <c r="IY200" s="3">
        <f t="shared" si="401"/>
        <v>1</v>
      </c>
      <c r="IZ200" s="3">
        <f t="shared" si="401"/>
        <v>1</v>
      </c>
      <c r="JA200" s="3">
        <f t="shared" si="401"/>
        <v>1</v>
      </c>
      <c r="JB200" s="3">
        <f t="shared" si="401"/>
        <v>1</v>
      </c>
      <c r="JC200" s="3">
        <f t="shared" si="401"/>
        <v>1</v>
      </c>
      <c r="JD200" s="3">
        <f t="shared" si="401"/>
        <v>1</v>
      </c>
      <c r="JE200" s="3">
        <f t="shared" si="401"/>
        <v>1</v>
      </c>
      <c r="JF200" s="3">
        <f t="shared" si="401"/>
        <v>1</v>
      </c>
      <c r="JG200" s="3">
        <f t="shared" si="401"/>
        <v>1</v>
      </c>
      <c r="JH200" s="3">
        <f t="shared" si="402"/>
        <v>1</v>
      </c>
      <c r="JI200" s="3">
        <f t="shared" si="402"/>
        <v>1</v>
      </c>
      <c r="JJ200" s="3">
        <f t="shared" si="402"/>
        <v>1</v>
      </c>
      <c r="JK200" s="3">
        <f t="shared" si="402"/>
        <v>1</v>
      </c>
      <c r="JL200" s="3">
        <f t="shared" si="402"/>
        <v>1</v>
      </c>
      <c r="JM200" s="3">
        <f t="shared" si="402"/>
        <v>1</v>
      </c>
      <c r="JN200" s="3">
        <f t="shared" si="402"/>
        <v>1</v>
      </c>
      <c r="JO200" s="3">
        <f t="shared" si="402"/>
        <v>1</v>
      </c>
      <c r="JP200" s="3">
        <f t="shared" si="402"/>
        <v>1</v>
      </c>
      <c r="JQ200" s="3">
        <f t="shared" si="402"/>
        <v>1</v>
      </c>
      <c r="JR200" s="3">
        <f t="shared" si="402"/>
        <v>1</v>
      </c>
      <c r="JS200" s="3">
        <f t="shared" si="402"/>
        <v>1</v>
      </c>
      <c r="JT200" s="3">
        <f t="shared" si="402"/>
        <v>1</v>
      </c>
      <c r="JU200" s="3">
        <f t="shared" si="402"/>
        <v>0.43</v>
      </c>
      <c r="JV200" s="3">
        <f t="shared" si="402"/>
        <v>0.23</v>
      </c>
      <c r="JW200" s="14">
        <f t="shared" si="421"/>
        <v>0.98522284697175677</v>
      </c>
      <c r="JX200" s="1">
        <f t="shared" si="403"/>
        <v>19.694876229999998</v>
      </c>
      <c r="JY200" s="1">
        <f t="shared" si="404"/>
        <v>1.2779849810726773E-3</v>
      </c>
      <c r="JZ200" s="11">
        <f t="shared" si="422"/>
        <v>19.685295520564861</v>
      </c>
      <c r="KA200" s="11">
        <f t="shared" si="423"/>
        <v>19.704456939435136</v>
      </c>
      <c r="KB200" s="3">
        <f t="shared" si="424"/>
        <v>0.98426477602824303</v>
      </c>
      <c r="KC200" s="3">
        <f t="shared" si="405"/>
        <v>0.9847438114999999</v>
      </c>
      <c r="KD200" s="3">
        <v>4</v>
      </c>
      <c r="KE200" s="3">
        <f t="shared" si="425"/>
        <v>114587.8125</v>
      </c>
      <c r="KF200" s="3">
        <f t="shared" si="406"/>
        <v>98079.384999999995</v>
      </c>
      <c r="KG200" s="3">
        <f t="shared" si="406"/>
        <v>82164.350000000006</v>
      </c>
      <c r="KH200" s="3">
        <f t="shared" si="406"/>
        <v>78001.307499999995</v>
      </c>
      <c r="KI200" s="3">
        <f t="shared" si="406"/>
        <v>73114.547500000001</v>
      </c>
      <c r="KJ200" s="3">
        <f t="shared" si="406"/>
        <v>68144.492499999993</v>
      </c>
      <c r="KK200" s="3">
        <f t="shared" si="406"/>
        <v>61906.067499999997</v>
      </c>
      <c r="KL200" s="3">
        <f t="shared" si="406"/>
        <v>56435.285000000003</v>
      </c>
      <c r="KM200" s="3">
        <f t="shared" si="406"/>
        <v>49759.727500000001</v>
      </c>
      <c r="KN200" s="3">
        <f t="shared" si="406"/>
        <v>43831.582499999997</v>
      </c>
      <c r="KO200" s="3">
        <f t="shared" si="406"/>
        <v>36257.537499999999</v>
      </c>
      <c r="KP200" s="3">
        <f t="shared" si="406"/>
        <v>30602.755000000001</v>
      </c>
      <c r="KQ200" s="3">
        <f t="shared" si="406"/>
        <v>23827.215</v>
      </c>
      <c r="KR200" s="3">
        <f t="shared" si="406"/>
        <v>18892.0825</v>
      </c>
      <c r="KS200" s="3">
        <f t="shared" si="406"/>
        <v>12826.945</v>
      </c>
      <c r="KT200" s="3">
        <f t="shared" si="406"/>
        <v>9304.0249999999996</v>
      </c>
      <c r="KU200" s="3">
        <f t="shared" si="406"/>
        <v>5566.4724999999999</v>
      </c>
      <c r="KV200" s="3">
        <f t="shared" si="407"/>
        <v>3547.7925</v>
      </c>
      <c r="KW200" s="3">
        <f t="shared" si="407"/>
        <v>1504.3425</v>
      </c>
      <c r="KX200" s="3">
        <f t="shared" si="407"/>
        <v>748.51750000000004</v>
      </c>
      <c r="KY200" s="3">
        <f t="shared" si="407"/>
        <v>220.785</v>
      </c>
      <c r="KZ200" s="3">
        <f t="shared" si="407"/>
        <v>66.25</v>
      </c>
      <c r="LA200" s="3">
        <f t="shared" si="407"/>
        <v>0.77906976750000001</v>
      </c>
      <c r="LB200" s="3">
        <f t="shared" si="407"/>
        <v>0.5</v>
      </c>
    </row>
    <row r="201" spans="1:314">
      <c r="A201" s="7">
        <v>25</v>
      </c>
      <c r="B201" s="7">
        <v>233525.11</v>
      </c>
      <c r="C201" s="7">
        <v>54534687353</v>
      </c>
      <c r="D201" s="11">
        <f t="shared" si="408"/>
        <v>710352.48790740967</v>
      </c>
      <c r="E201" s="11">
        <f t="shared" si="409"/>
        <v>0.93410043999999992</v>
      </c>
      <c r="F201" s="11">
        <f t="shared" si="410"/>
        <v>233299.23313732597</v>
      </c>
      <c r="G201" s="11">
        <f t="shared" si="411"/>
        <v>233750.98686267401</v>
      </c>
      <c r="H201" s="11">
        <f t="shared" si="412"/>
        <v>0.93319693254930391</v>
      </c>
      <c r="I201" s="11">
        <f t="shared" si="413"/>
        <v>0.93500394745069604</v>
      </c>
      <c r="J201" s="1"/>
      <c r="K201" s="7">
        <v>10000</v>
      </c>
      <c r="L201" s="7">
        <v>100000000</v>
      </c>
      <c r="M201" s="1"/>
      <c r="N201" s="7">
        <v>0</v>
      </c>
      <c r="O201" s="7">
        <v>0</v>
      </c>
      <c r="P201" s="7">
        <v>0</v>
      </c>
      <c r="Q201" s="7">
        <v>0</v>
      </c>
      <c r="R201" s="11">
        <f t="shared" si="396"/>
        <v>0</v>
      </c>
      <c r="S201" s="11">
        <f t="shared" si="414"/>
        <v>0</v>
      </c>
      <c r="T201" s="11">
        <f t="shared" si="415"/>
        <v>0</v>
      </c>
      <c r="U201" s="1"/>
      <c r="V201" s="1"/>
      <c r="W201" s="5">
        <v>0</v>
      </c>
      <c r="X201" s="5">
        <f t="shared" si="397"/>
        <v>0</v>
      </c>
      <c r="Y201" s="5">
        <f t="shared" si="398"/>
        <v>6.5799559999999993E-2</v>
      </c>
      <c r="Z201" s="5">
        <v>0</v>
      </c>
      <c r="AA201" s="5">
        <v>0</v>
      </c>
      <c r="AB201" s="1"/>
      <c r="AC201" s="5">
        <v>16449.89</v>
      </c>
      <c r="AD201" s="1"/>
      <c r="AE201" s="1"/>
      <c r="AF201" s="5">
        <v>3.3206343999999999</v>
      </c>
      <c r="AG201" s="12">
        <v>2.8240740740740738E-4</v>
      </c>
      <c r="AH201" s="5">
        <v>1</v>
      </c>
      <c r="AI201" s="5">
        <v>1</v>
      </c>
      <c r="AJ201" s="5">
        <v>1.45</v>
      </c>
      <c r="AK201" s="5">
        <v>2.71</v>
      </c>
      <c r="AL201" s="5">
        <v>2.25</v>
      </c>
      <c r="AM201" s="5">
        <v>7.45</v>
      </c>
      <c r="AN201" s="5">
        <v>2.6</v>
      </c>
      <c r="AO201" s="5">
        <v>10.24</v>
      </c>
      <c r="AP201" s="5">
        <v>2.95</v>
      </c>
      <c r="AQ201" s="5">
        <v>12.79</v>
      </c>
      <c r="AR201" s="5">
        <v>3.43</v>
      </c>
      <c r="AS201" s="5">
        <v>17.75</v>
      </c>
      <c r="AT201" s="5">
        <v>4.08</v>
      </c>
      <c r="AU201" s="5">
        <v>24.4</v>
      </c>
      <c r="AV201" s="5">
        <v>4.5599999999999996</v>
      </c>
      <c r="AW201" s="5">
        <v>29.8</v>
      </c>
      <c r="AX201" s="5">
        <v>5.62</v>
      </c>
      <c r="AY201" s="5">
        <v>45.94</v>
      </c>
      <c r="AZ201" s="5">
        <v>6.65</v>
      </c>
      <c r="BA201" s="5">
        <v>63.17</v>
      </c>
      <c r="BB201" s="5">
        <v>9.08</v>
      </c>
      <c r="BC201" s="5">
        <v>125.44</v>
      </c>
      <c r="BD201" s="5">
        <v>11.52</v>
      </c>
      <c r="BE201" s="5">
        <v>198.32</v>
      </c>
      <c r="BF201" s="5">
        <v>16.54</v>
      </c>
      <c r="BG201" s="5">
        <v>421.12</v>
      </c>
      <c r="BH201" s="5">
        <v>23.33</v>
      </c>
      <c r="BI201" s="5">
        <v>775.65</v>
      </c>
      <c r="BJ201" s="5">
        <v>31</v>
      </c>
      <c r="BK201" s="5">
        <v>1306.54</v>
      </c>
      <c r="BL201" s="5">
        <v>38.979999999999997</v>
      </c>
      <c r="BM201" s="7">
        <v>2006.24</v>
      </c>
      <c r="BN201" s="7">
        <v>57.42</v>
      </c>
      <c r="BO201" s="7">
        <v>4150.96</v>
      </c>
      <c r="BP201" s="7">
        <v>74.14</v>
      </c>
      <c r="BQ201" s="7">
        <v>6656.24</v>
      </c>
      <c r="BR201" s="7">
        <v>115.01</v>
      </c>
      <c r="BS201" s="7">
        <v>15437.89</v>
      </c>
      <c r="BT201" s="7">
        <v>150.21</v>
      </c>
      <c r="BU201" s="7">
        <v>26039.87</v>
      </c>
      <c r="BV201" s="7">
        <v>227.59</v>
      </c>
      <c r="BW201" s="7">
        <v>61963.57</v>
      </c>
      <c r="BX201" s="7">
        <v>383.98</v>
      </c>
      <c r="BY201" s="7">
        <v>272540.38</v>
      </c>
      <c r="BZ201" s="7">
        <v>2201.0181819999998</v>
      </c>
      <c r="CA201" s="7">
        <v>9202155.1640000008</v>
      </c>
      <c r="CB201" s="7">
        <v>2630.7142859999999</v>
      </c>
      <c r="CC201" s="7">
        <v>11350231.210000001</v>
      </c>
      <c r="CD201" s="1"/>
      <c r="CE201" s="1"/>
      <c r="CF201" s="1"/>
      <c r="CG201" s="1"/>
      <c r="CH201" s="7">
        <v>2.15</v>
      </c>
      <c r="CI201" s="7">
        <v>6.59</v>
      </c>
      <c r="CJ201" s="7">
        <v>21.99</v>
      </c>
      <c r="CK201" s="7">
        <v>914.65</v>
      </c>
      <c r="CL201" s="7">
        <v>43.74</v>
      </c>
      <c r="CM201" s="7">
        <v>3461.8</v>
      </c>
      <c r="CN201" s="7">
        <v>52.16</v>
      </c>
      <c r="CO201" s="7">
        <v>4875.54</v>
      </c>
      <c r="CP201" s="7">
        <v>61.27</v>
      </c>
      <c r="CQ201" s="7">
        <v>6328.75</v>
      </c>
      <c r="CR201" s="7">
        <v>73.37</v>
      </c>
      <c r="CS201" s="7">
        <v>9067.2900000000009</v>
      </c>
      <c r="CT201" s="7">
        <v>89.22</v>
      </c>
      <c r="CU201" s="7">
        <v>12747.06</v>
      </c>
      <c r="CV201" s="7">
        <v>101.22</v>
      </c>
      <c r="CW201" s="7">
        <v>15928.98</v>
      </c>
      <c r="CX201" s="7">
        <v>127.99</v>
      </c>
      <c r="CY201" s="7">
        <v>25243.57</v>
      </c>
      <c r="CZ201" s="7">
        <v>153.19</v>
      </c>
      <c r="DA201" s="7">
        <v>35240.19</v>
      </c>
      <c r="DB201" s="7">
        <v>213.58</v>
      </c>
      <c r="DC201" s="7">
        <v>72099.179999999993</v>
      </c>
      <c r="DD201" s="7">
        <v>275.45999999999998</v>
      </c>
      <c r="DE201" s="7">
        <v>116793.9</v>
      </c>
      <c r="DF201" s="7">
        <v>401.46</v>
      </c>
      <c r="DG201" s="7">
        <v>253026.54</v>
      </c>
      <c r="DH201" s="7">
        <v>570.65</v>
      </c>
      <c r="DI201" s="7">
        <v>469782.97</v>
      </c>
      <c r="DJ201" s="7">
        <v>763.05</v>
      </c>
      <c r="DK201" s="7">
        <v>798545.33</v>
      </c>
      <c r="DL201" s="7">
        <v>962.39</v>
      </c>
      <c r="DM201" s="7">
        <v>1231096.01</v>
      </c>
      <c r="DN201" s="7">
        <v>1423.44</v>
      </c>
      <c r="DO201" s="7">
        <v>2559493.2799999998</v>
      </c>
      <c r="DP201" s="7">
        <v>1841.67</v>
      </c>
      <c r="DQ201" s="7">
        <v>4116278.23</v>
      </c>
      <c r="DR201" s="7">
        <v>2862.21</v>
      </c>
      <c r="DS201" s="7">
        <v>9573421.9299999997</v>
      </c>
      <c r="DT201" s="7">
        <v>3743.21</v>
      </c>
      <c r="DU201" s="7">
        <v>16180816.109999999</v>
      </c>
      <c r="DV201" s="7">
        <v>5676.37</v>
      </c>
      <c r="DW201" s="7">
        <v>38548216.469999999</v>
      </c>
      <c r="DX201" s="7">
        <v>9529.89</v>
      </c>
      <c r="DY201" s="7">
        <v>164806710.30000001</v>
      </c>
      <c r="DZ201" s="7">
        <v>52945.07273</v>
      </c>
      <c r="EA201" s="7">
        <v>5213211109</v>
      </c>
      <c r="EB201" s="7">
        <v>63113.428569999996</v>
      </c>
      <c r="EC201" s="7">
        <v>6419945547</v>
      </c>
      <c r="ED201" s="11">
        <f t="shared" si="416"/>
        <v>2436640681.1395082</v>
      </c>
      <c r="EE201" s="11">
        <f t="shared" si="417"/>
        <v>38112.765701490454</v>
      </c>
      <c r="EF201" s="11">
        <f t="shared" si="418"/>
        <v>88114.091438509538</v>
      </c>
      <c r="EG201" s="1"/>
      <c r="EH201" s="7">
        <v>70.057090000000002</v>
      </c>
      <c r="EI201" s="7">
        <v>93.706519999999998</v>
      </c>
      <c r="EJ201" s="7">
        <v>97.49736</v>
      </c>
      <c r="EK201" s="7">
        <v>98.809420000000003</v>
      </c>
      <c r="EL201" s="7">
        <v>99.743350000000007</v>
      </c>
      <c r="EM201" s="7">
        <v>100.81332</v>
      </c>
      <c r="EN201" s="7">
        <v>101.66784</v>
      </c>
      <c r="EO201" s="7">
        <v>102.02674</v>
      </c>
      <c r="EP201" s="7">
        <v>103.21098000000001</v>
      </c>
      <c r="EQ201" s="7">
        <v>104.22315</v>
      </c>
      <c r="ER201" s="7">
        <v>105.24597</v>
      </c>
      <c r="ES201" s="7">
        <v>106.17389</v>
      </c>
      <c r="ET201" s="7">
        <v>107.07837000000001</v>
      </c>
      <c r="EU201" s="7">
        <v>108.18403000000001</v>
      </c>
      <c r="EV201" s="7">
        <v>109.58320000000001</v>
      </c>
      <c r="EW201" s="7">
        <v>110.44786000000001</v>
      </c>
      <c r="EX201" s="7">
        <v>111.61805</v>
      </c>
      <c r="EY201" s="7">
        <v>112.58436</v>
      </c>
      <c r="EZ201" s="7">
        <v>114.02115999999999</v>
      </c>
      <c r="FA201" s="7">
        <v>114.9449</v>
      </c>
      <c r="FB201" s="7">
        <v>116.10481</v>
      </c>
      <c r="FC201" s="7">
        <v>116.95332000000001</v>
      </c>
      <c r="FD201" s="7">
        <v>117.8291818</v>
      </c>
      <c r="FE201" s="7">
        <v>117.834</v>
      </c>
      <c r="FF201" s="1"/>
      <c r="FG201" s="7">
        <v>100</v>
      </c>
      <c r="FH201" s="7">
        <v>100</v>
      </c>
      <c r="FI201" s="7">
        <v>100</v>
      </c>
      <c r="FJ201" s="7">
        <v>100</v>
      </c>
      <c r="FK201" s="7">
        <v>100</v>
      </c>
      <c r="FL201" s="7">
        <v>100</v>
      </c>
      <c r="FM201" s="7">
        <v>100</v>
      </c>
      <c r="FN201" s="7">
        <v>100</v>
      </c>
      <c r="FO201" s="7">
        <v>100</v>
      </c>
      <c r="FP201" s="7">
        <v>100</v>
      </c>
      <c r="FQ201" s="7">
        <v>100</v>
      </c>
      <c r="FR201" s="7">
        <v>100</v>
      </c>
      <c r="FS201" s="7">
        <v>100</v>
      </c>
      <c r="FT201" s="7">
        <v>100</v>
      </c>
      <c r="FU201" s="7">
        <v>100</v>
      </c>
      <c r="FV201" s="7">
        <v>100</v>
      </c>
      <c r="FW201" s="7">
        <v>100</v>
      </c>
      <c r="FX201" s="7">
        <v>100</v>
      </c>
      <c r="FY201" s="7">
        <v>100</v>
      </c>
      <c r="FZ201" s="7">
        <v>100</v>
      </c>
      <c r="GA201" s="7">
        <v>100</v>
      </c>
      <c r="GB201" s="7">
        <v>100</v>
      </c>
      <c r="GC201" s="7">
        <v>55</v>
      </c>
      <c r="GD201" s="7">
        <v>28</v>
      </c>
      <c r="GE201" s="1"/>
      <c r="GF201" s="7">
        <v>691302.68</v>
      </c>
      <c r="GG201" s="7">
        <v>607688.75</v>
      </c>
      <c r="GH201" s="7">
        <v>522080.67</v>
      </c>
      <c r="GI201" s="7">
        <v>498735.77</v>
      </c>
      <c r="GJ201" s="7">
        <v>470789.84</v>
      </c>
      <c r="GK201" s="7">
        <v>442023.78</v>
      </c>
      <c r="GL201" s="7">
        <v>405214.07</v>
      </c>
      <c r="GM201" s="7">
        <v>372245.17</v>
      </c>
      <c r="GN201" s="7">
        <v>331159.01</v>
      </c>
      <c r="GO201" s="7">
        <v>294176.05</v>
      </c>
      <c r="GP201" s="7">
        <v>246149.64</v>
      </c>
      <c r="GQ201" s="7">
        <v>209513.92</v>
      </c>
      <c r="GR201" s="7">
        <v>164704.35</v>
      </c>
      <c r="GS201" s="7">
        <v>131703.41</v>
      </c>
      <c r="GT201" s="7">
        <v>90600.89</v>
      </c>
      <c r="GU201" s="7">
        <v>66240.59</v>
      </c>
      <c r="GV201" s="7">
        <v>39893.29</v>
      </c>
      <c r="GW201" s="7">
        <v>25563.64</v>
      </c>
      <c r="GX201" s="7">
        <v>10948.34</v>
      </c>
      <c r="GY201" s="7">
        <v>5463.75</v>
      </c>
      <c r="GZ201" s="7">
        <v>1598.03</v>
      </c>
      <c r="HA201" s="7">
        <v>476.18</v>
      </c>
      <c r="HB201" s="7">
        <v>4.6181818200000002</v>
      </c>
      <c r="HC201" s="7">
        <v>2.8928571399999998</v>
      </c>
      <c r="HD201" s="1"/>
      <c r="HE201" s="7">
        <v>0</v>
      </c>
      <c r="HF201" s="7">
        <v>0</v>
      </c>
      <c r="HG201" s="7">
        <v>0</v>
      </c>
      <c r="HH201" s="7">
        <v>0</v>
      </c>
      <c r="HI201" s="7">
        <v>0</v>
      </c>
      <c r="HJ201" s="7">
        <v>0</v>
      </c>
      <c r="HK201" s="7">
        <v>0</v>
      </c>
      <c r="HL201" s="7">
        <v>0</v>
      </c>
      <c r="HM201" s="7">
        <v>0</v>
      </c>
      <c r="HN201" s="7">
        <v>0</v>
      </c>
      <c r="HO201" s="7">
        <v>0</v>
      </c>
      <c r="HP201" s="7">
        <v>0</v>
      </c>
      <c r="HQ201" s="7">
        <v>0</v>
      </c>
      <c r="HR201" s="1"/>
      <c r="HT201" s="7">
        <v>24.38033003</v>
      </c>
      <c r="HU201" s="7">
        <v>594.40203589999999</v>
      </c>
      <c r="HV201" s="1"/>
      <c r="HW201" s="13">
        <v>2.7777777777777776E-5</v>
      </c>
      <c r="HX201" s="13">
        <v>2.8935185185185183E-5</v>
      </c>
      <c r="HY201" s="13">
        <v>2.7777777777777776E-5</v>
      </c>
      <c r="HZ201" s="13">
        <v>2.8935185185185183E-5</v>
      </c>
      <c r="IA201" s="13">
        <v>2.7777777777777776E-5</v>
      </c>
      <c r="IB201" s="13">
        <v>2.7777777777777776E-5</v>
      </c>
      <c r="IC201" s="13">
        <v>2.7777777777777776E-5</v>
      </c>
      <c r="ID201" s="13">
        <v>2.7777777777777776E-5</v>
      </c>
      <c r="IE201" s="13">
        <v>2.7777777777777776E-5</v>
      </c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S201" s="3">
        <f t="shared" si="419"/>
        <v>1.3039964580578512E-2</v>
      </c>
      <c r="IT201">
        <f t="shared" si="420"/>
        <v>4840000</v>
      </c>
      <c r="IV201" s="3">
        <f t="shared" ref="IV201:IV216" si="426">EE201/IT201</f>
        <v>7.8745383680765401E-3</v>
      </c>
      <c r="IW201" s="3">
        <f t="shared" ref="IW201:IW216" si="427">EF201/IT201</f>
        <v>1.8205390793080482E-2</v>
      </c>
      <c r="IY201" s="3">
        <f t="shared" si="401"/>
        <v>1</v>
      </c>
      <c r="IZ201" s="3">
        <f t="shared" si="401"/>
        <v>1</v>
      </c>
      <c r="JA201" s="3">
        <f t="shared" si="401"/>
        <v>1</v>
      </c>
      <c r="JB201" s="3">
        <f t="shared" si="401"/>
        <v>1</v>
      </c>
      <c r="JC201" s="3">
        <f t="shared" si="401"/>
        <v>1</v>
      </c>
      <c r="JD201" s="3">
        <f t="shared" si="401"/>
        <v>1</v>
      </c>
      <c r="JE201" s="3">
        <f t="shared" si="401"/>
        <v>1</v>
      </c>
      <c r="JF201" s="3">
        <f t="shared" si="401"/>
        <v>1</v>
      </c>
      <c r="JG201" s="3">
        <f t="shared" si="401"/>
        <v>1</v>
      </c>
      <c r="JH201" s="3">
        <f t="shared" si="402"/>
        <v>1</v>
      </c>
      <c r="JI201" s="3">
        <f t="shared" si="402"/>
        <v>1</v>
      </c>
      <c r="JJ201" s="3">
        <f t="shared" si="402"/>
        <v>1</v>
      </c>
      <c r="JK201" s="3">
        <f t="shared" si="402"/>
        <v>1</v>
      </c>
      <c r="JL201" s="3">
        <f t="shared" si="402"/>
        <v>1</v>
      </c>
      <c r="JM201" s="3">
        <f t="shared" si="402"/>
        <v>1</v>
      </c>
      <c r="JN201" s="3">
        <f t="shared" si="402"/>
        <v>1</v>
      </c>
      <c r="JO201" s="3">
        <f t="shared" si="402"/>
        <v>1</v>
      </c>
      <c r="JP201" s="3">
        <f t="shared" si="402"/>
        <v>1</v>
      </c>
      <c r="JQ201" s="3">
        <f t="shared" si="402"/>
        <v>1</v>
      </c>
      <c r="JR201" s="3">
        <f t="shared" si="402"/>
        <v>1</v>
      </c>
      <c r="JS201" s="3">
        <f t="shared" si="402"/>
        <v>1</v>
      </c>
      <c r="JT201" s="3">
        <f t="shared" si="402"/>
        <v>1</v>
      </c>
      <c r="JU201" s="3">
        <f t="shared" si="402"/>
        <v>0.55000000000000004</v>
      </c>
      <c r="JV201" s="3">
        <f t="shared" si="402"/>
        <v>0.28000000000000003</v>
      </c>
      <c r="JW201" s="14">
        <f t="shared" si="421"/>
        <v>0.97563436601371867</v>
      </c>
      <c r="JX201" s="1">
        <f t="shared" si="403"/>
        <v>24.38033003</v>
      </c>
      <c r="JY201" s="1">
        <f t="shared" si="404"/>
        <v>1.5435282801945505E-3</v>
      </c>
      <c r="JZ201" s="11">
        <f t="shared" si="422"/>
        <v>24.369800909657034</v>
      </c>
      <c r="KA201" s="11">
        <f t="shared" si="423"/>
        <v>24.390859150342965</v>
      </c>
      <c r="KB201" s="3">
        <f t="shared" si="424"/>
        <v>0.97479203638628131</v>
      </c>
      <c r="KC201" s="3">
        <f t="shared" si="405"/>
        <v>0.97521320119999999</v>
      </c>
      <c r="KD201" s="3">
        <v>5</v>
      </c>
      <c r="KE201" s="3">
        <f t="shared" si="425"/>
        <v>138260.53600000002</v>
      </c>
      <c r="KF201" s="3">
        <f t="shared" si="406"/>
        <v>121537.75</v>
      </c>
      <c r="KG201" s="3">
        <f t="shared" si="406"/>
        <v>104416.13399999999</v>
      </c>
      <c r="KH201" s="3">
        <f t="shared" si="406"/>
        <v>99747.15400000001</v>
      </c>
      <c r="KI201" s="3">
        <f t="shared" si="406"/>
        <v>94157.968000000008</v>
      </c>
      <c r="KJ201" s="3">
        <f t="shared" si="406"/>
        <v>88404.756000000008</v>
      </c>
      <c r="KK201" s="3">
        <f t="shared" si="406"/>
        <v>81042.813999999998</v>
      </c>
      <c r="KL201" s="3">
        <f t="shared" si="406"/>
        <v>74449.034</v>
      </c>
      <c r="KM201" s="3">
        <f t="shared" si="406"/>
        <v>66231.801999999996</v>
      </c>
      <c r="KN201" s="3">
        <f t="shared" si="406"/>
        <v>58835.21</v>
      </c>
      <c r="KO201" s="3">
        <f t="shared" si="406"/>
        <v>49229.928</v>
      </c>
      <c r="KP201" s="3">
        <f t="shared" si="406"/>
        <v>41902.784</v>
      </c>
      <c r="KQ201" s="3">
        <f t="shared" si="406"/>
        <v>32940.870000000003</v>
      </c>
      <c r="KR201" s="3">
        <f t="shared" si="406"/>
        <v>26340.682000000001</v>
      </c>
      <c r="KS201" s="3">
        <f t="shared" si="406"/>
        <v>18120.178</v>
      </c>
      <c r="KT201" s="3">
        <f t="shared" si="406"/>
        <v>13248.117999999999</v>
      </c>
      <c r="KU201" s="3">
        <f t="shared" si="406"/>
        <v>7978.6580000000004</v>
      </c>
      <c r="KV201" s="3">
        <f t="shared" si="407"/>
        <v>5112.7280000000001</v>
      </c>
      <c r="KW201" s="3">
        <f t="shared" si="407"/>
        <v>2189.6680000000001</v>
      </c>
      <c r="KX201" s="3">
        <f t="shared" si="407"/>
        <v>1092.75</v>
      </c>
      <c r="KY201" s="3">
        <f t="shared" si="407"/>
        <v>319.60599999999999</v>
      </c>
      <c r="KZ201" s="3">
        <f t="shared" si="407"/>
        <v>95.236000000000004</v>
      </c>
      <c r="LA201" s="3">
        <f t="shared" si="407"/>
        <v>0.92363636400000004</v>
      </c>
      <c r="LB201" s="3">
        <f t="shared" si="407"/>
        <v>0.57857142799999994</v>
      </c>
    </row>
    <row r="202" spans="1:314">
      <c r="A202" s="7">
        <v>30</v>
      </c>
      <c r="B202" s="7">
        <v>281167.62</v>
      </c>
      <c r="C202" s="7">
        <v>79056165470</v>
      </c>
      <c r="D202" s="11">
        <f t="shared" si="408"/>
        <v>934933.53559875488</v>
      </c>
      <c r="E202" s="11">
        <f t="shared" si="409"/>
        <v>0.93722539999999999</v>
      </c>
      <c r="F202" s="11">
        <f t="shared" si="410"/>
        <v>280908.48554404936</v>
      </c>
      <c r="G202" s="11">
        <f t="shared" si="411"/>
        <v>281426.75445595064</v>
      </c>
      <c r="H202" s="11">
        <f t="shared" si="412"/>
        <v>0.93636161848016453</v>
      </c>
      <c r="I202" s="11">
        <f t="shared" si="413"/>
        <v>0.93808918151983545</v>
      </c>
      <c r="J202" s="1"/>
      <c r="K202" s="7">
        <v>10000</v>
      </c>
      <c r="L202" s="7">
        <v>100000000</v>
      </c>
      <c r="M202" s="1"/>
      <c r="N202" s="7">
        <v>0</v>
      </c>
      <c r="O202" s="7">
        <v>0</v>
      </c>
      <c r="P202" s="7">
        <v>0</v>
      </c>
      <c r="Q202" s="7">
        <v>0</v>
      </c>
      <c r="R202" s="11">
        <f t="shared" si="396"/>
        <v>0</v>
      </c>
      <c r="S202" s="11">
        <f t="shared" si="414"/>
        <v>0</v>
      </c>
      <c r="T202" s="11">
        <f t="shared" si="415"/>
        <v>0</v>
      </c>
      <c r="U202" s="1"/>
      <c r="V202" s="1"/>
      <c r="W202" s="5">
        <v>0</v>
      </c>
      <c r="X202" s="5">
        <f t="shared" si="397"/>
        <v>0</v>
      </c>
      <c r="Y202" s="5">
        <f t="shared" si="398"/>
        <v>6.2674599999999997E-2</v>
      </c>
      <c r="Z202" s="5">
        <v>0</v>
      </c>
      <c r="AA202" s="5">
        <v>0</v>
      </c>
      <c r="AB202" s="1"/>
      <c r="AC202" s="5">
        <v>18802.38</v>
      </c>
      <c r="AD202" s="1"/>
      <c r="AE202" s="1"/>
      <c r="AF202" s="5">
        <v>3.1604075300000001</v>
      </c>
      <c r="AG202" s="12">
        <v>3.3680555555555563E-4</v>
      </c>
      <c r="AH202" s="5">
        <v>1</v>
      </c>
      <c r="AI202" s="5">
        <v>1</v>
      </c>
      <c r="AJ202" s="5">
        <v>1.21</v>
      </c>
      <c r="AK202" s="5">
        <v>1.71</v>
      </c>
      <c r="AL202" s="5">
        <v>1.94</v>
      </c>
      <c r="AM202" s="5">
        <v>5.08</v>
      </c>
      <c r="AN202" s="5">
        <v>2.23</v>
      </c>
      <c r="AO202" s="5">
        <v>7.13</v>
      </c>
      <c r="AP202" s="5">
        <v>2.67</v>
      </c>
      <c r="AQ202" s="5">
        <v>10.17</v>
      </c>
      <c r="AR202" s="5">
        <v>3.09</v>
      </c>
      <c r="AS202" s="5">
        <v>13.89</v>
      </c>
      <c r="AT202" s="5">
        <v>3.61</v>
      </c>
      <c r="AU202" s="5">
        <v>19.190000000000001</v>
      </c>
      <c r="AV202" s="5">
        <v>4.13</v>
      </c>
      <c r="AW202" s="5">
        <v>24.19</v>
      </c>
      <c r="AX202" s="5">
        <v>5.09</v>
      </c>
      <c r="AY202" s="5">
        <v>35.369999999999997</v>
      </c>
      <c r="AZ202" s="5">
        <v>5.86</v>
      </c>
      <c r="BA202" s="5">
        <v>46.06</v>
      </c>
      <c r="BB202" s="5">
        <v>7.82</v>
      </c>
      <c r="BC202" s="5">
        <v>82.48</v>
      </c>
      <c r="BD202" s="5">
        <v>10</v>
      </c>
      <c r="BE202" s="5">
        <v>140.18</v>
      </c>
      <c r="BF202" s="5">
        <v>13.14</v>
      </c>
      <c r="BG202" s="5">
        <v>246.1</v>
      </c>
      <c r="BH202" s="5">
        <v>17.7</v>
      </c>
      <c r="BI202" s="5">
        <v>435.16</v>
      </c>
      <c r="BJ202" s="5">
        <v>25.02</v>
      </c>
      <c r="BK202" s="5">
        <v>853.56</v>
      </c>
      <c r="BL202" s="5">
        <v>33.479999999999997</v>
      </c>
      <c r="BM202" s="7">
        <v>1499.88</v>
      </c>
      <c r="BN202" s="7">
        <v>46.06</v>
      </c>
      <c r="BO202" s="7">
        <v>2656.4</v>
      </c>
      <c r="BP202" s="7">
        <v>61.18</v>
      </c>
      <c r="BQ202" s="7">
        <v>4717.66</v>
      </c>
      <c r="BR202" s="7">
        <v>94.23</v>
      </c>
      <c r="BS202" s="7">
        <v>10838.71</v>
      </c>
      <c r="BT202" s="7">
        <v>132.91</v>
      </c>
      <c r="BU202" s="7">
        <v>21228.87</v>
      </c>
      <c r="BV202" s="7">
        <v>190.48</v>
      </c>
      <c r="BW202" s="7">
        <v>43618.68</v>
      </c>
      <c r="BX202" s="7">
        <v>295.64999999999998</v>
      </c>
      <c r="BY202" s="7">
        <v>117727.79</v>
      </c>
      <c r="BZ202" s="7">
        <v>1802.9014079999999</v>
      </c>
      <c r="CA202" s="7">
        <v>6368420.7889999999</v>
      </c>
      <c r="CB202" s="7">
        <v>2538.2432429999999</v>
      </c>
      <c r="CC202" s="7">
        <v>11559201.699999999</v>
      </c>
      <c r="CD202" s="1"/>
      <c r="CE202" s="1"/>
      <c r="CF202" s="1"/>
      <c r="CG202" s="1"/>
      <c r="CH202" s="7">
        <v>2.06</v>
      </c>
      <c r="CI202" s="7">
        <v>6.16</v>
      </c>
      <c r="CJ202" s="7">
        <v>18.93</v>
      </c>
      <c r="CK202" s="7">
        <v>632.79</v>
      </c>
      <c r="CL202" s="7">
        <v>41.68</v>
      </c>
      <c r="CM202" s="7">
        <v>2910.52</v>
      </c>
      <c r="CN202" s="7">
        <v>50.51</v>
      </c>
      <c r="CO202" s="7">
        <v>4475.95</v>
      </c>
      <c r="CP202" s="7">
        <v>64.3</v>
      </c>
      <c r="CQ202" s="7">
        <v>6796.56</v>
      </c>
      <c r="CR202" s="7">
        <v>77.34</v>
      </c>
      <c r="CS202" s="7">
        <v>9759.14</v>
      </c>
      <c r="CT202" s="7">
        <v>93.05</v>
      </c>
      <c r="CU202" s="7">
        <v>14177.07</v>
      </c>
      <c r="CV202" s="7">
        <v>108.73</v>
      </c>
      <c r="CW202" s="7">
        <v>18196.87</v>
      </c>
      <c r="CX202" s="7">
        <v>138.47999999999999</v>
      </c>
      <c r="CY202" s="7">
        <v>27767.54</v>
      </c>
      <c r="CZ202" s="7">
        <v>161.77000000000001</v>
      </c>
      <c r="DA202" s="7">
        <v>36693.01</v>
      </c>
      <c r="DB202" s="7">
        <v>220.28</v>
      </c>
      <c r="DC202" s="7">
        <v>67983.94</v>
      </c>
      <c r="DD202" s="7">
        <v>284.67</v>
      </c>
      <c r="DE202" s="7">
        <v>117598.83</v>
      </c>
      <c r="DF202" s="7">
        <v>378.49</v>
      </c>
      <c r="DG202" s="7">
        <v>209293.69</v>
      </c>
      <c r="DH202" s="7">
        <v>515.34</v>
      </c>
      <c r="DI202" s="7">
        <v>375264.1</v>
      </c>
      <c r="DJ202" s="7">
        <v>734.47</v>
      </c>
      <c r="DK202" s="7">
        <v>744502.17</v>
      </c>
      <c r="DL202" s="7">
        <v>987.91</v>
      </c>
      <c r="DM202" s="7">
        <v>1316820.8700000001</v>
      </c>
      <c r="DN202" s="7">
        <v>1366.8</v>
      </c>
      <c r="DO202" s="7">
        <v>2351548.1</v>
      </c>
      <c r="DP202" s="7">
        <v>1821.79</v>
      </c>
      <c r="DQ202" s="7">
        <v>4197564.83</v>
      </c>
      <c r="DR202" s="7">
        <v>2813.31</v>
      </c>
      <c r="DS202" s="7">
        <v>9677572.5500000007</v>
      </c>
      <c r="DT202" s="7">
        <v>3973.68</v>
      </c>
      <c r="DU202" s="7">
        <v>18994858.84</v>
      </c>
      <c r="DV202" s="7">
        <v>5699.38</v>
      </c>
      <c r="DW202" s="7">
        <v>39072329.700000003</v>
      </c>
      <c r="DX202" s="7">
        <v>8837.5</v>
      </c>
      <c r="DY202" s="7">
        <v>104831770</v>
      </c>
      <c r="DZ202" s="7">
        <v>52244.492960000003</v>
      </c>
      <c r="EA202" s="7">
        <v>5222790997</v>
      </c>
      <c r="EB202" s="7">
        <v>73070.729730000006</v>
      </c>
      <c r="EC202" s="7">
        <v>9401550673</v>
      </c>
      <c r="ED202" s="11">
        <f t="shared" si="416"/>
        <v>4062219129.7252932</v>
      </c>
      <c r="EE202" s="11">
        <f t="shared" si="417"/>
        <v>44989.533425817637</v>
      </c>
      <c r="EF202" s="11">
        <f t="shared" si="418"/>
        <v>101151.92603418237</v>
      </c>
      <c r="EG202" s="1"/>
      <c r="EH202" s="7">
        <v>71.263360000000006</v>
      </c>
      <c r="EI202" s="7">
        <v>93.17944</v>
      </c>
      <c r="EJ202" s="7">
        <v>97.687520000000006</v>
      </c>
      <c r="EK202" s="7">
        <v>98.240840000000006</v>
      </c>
      <c r="EL202" s="7">
        <v>99.618549999999999</v>
      </c>
      <c r="EM202" s="7">
        <v>100.39819</v>
      </c>
      <c r="EN202" s="7">
        <v>101.48967</v>
      </c>
      <c r="EO202" s="7">
        <v>102.56792</v>
      </c>
      <c r="EP202" s="7">
        <v>103.5564</v>
      </c>
      <c r="EQ202" s="7">
        <v>104.44394</v>
      </c>
      <c r="ER202" s="7">
        <v>105.47219</v>
      </c>
      <c r="ES202" s="7">
        <v>106.32111999999999</v>
      </c>
      <c r="ET202" s="7">
        <v>107.41531000000001</v>
      </c>
      <c r="EU202" s="7">
        <v>108.52555</v>
      </c>
      <c r="EV202" s="7">
        <v>109.84435999999999</v>
      </c>
      <c r="EW202" s="7">
        <v>110.71925</v>
      </c>
      <c r="EX202" s="7">
        <v>111.85979</v>
      </c>
      <c r="EY202" s="7">
        <v>112.61511</v>
      </c>
      <c r="EZ202" s="7">
        <v>114.09353</v>
      </c>
      <c r="FA202" s="7">
        <v>115.03413999999999</v>
      </c>
      <c r="FB202" s="7">
        <v>116.22281</v>
      </c>
      <c r="FC202" s="7">
        <v>116.96159</v>
      </c>
      <c r="FD202" s="7">
        <v>117.82935209999999</v>
      </c>
      <c r="FE202" s="7">
        <v>117.834</v>
      </c>
      <c r="FF202" s="1"/>
      <c r="FG202" s="7">
        <v>100</v>
      </c>
      <c r="FH202" s="7">
        <v>100</v>
      </c>
      <c r="FI202" s="7">
        <v>100</v>
      </c>
      <c r="FJ202" s="7">
        <v>100</v>
      </c>
      <c r="FK202" s="7">
        <v>100</v>
      </c>
      <c r="FL202" s="7">
        <v>100</v>
      </c>
      <c r="FM202" s="7">
        <v>100</v>
      </c>
      <c r="FN202" s="7">
        <v>100</v>
      </c>
      <c r="FO202" s="7">
        <v>100</v>
      </c>
      <c r="FP202" s="7">
        <v>100</v>
      </c>
      <c r="FQ202" s="7">
        <v>100</v>
      </c>
      <c r="FR202" s="7">
        <v>100</v>
      </c>
      <c r="FS202" s="7">
        <v>100</v>
      </c>
      <c r="FT202" s="7">
        <v>100</v>
      </c>
      <c r="FU202" s="7">
        <v>100</v>
      </c>
      <c r="FV202" s="7">
        <v>100</v>
      </c>
      <c r="FW202" s="7">
        <v>100</v>
      </c>
      <c r="FX202" s="7">
        <v>100</v>
      </c>
      <c r="FY202" s="7">
        <v>100</v>
      </c>
      <c r="FZ202" s="7">
        <v>100</v>
      </c>
      <c r="GA202" s="7">
        <v>100</v>
      </c>
      <c r="GB202" s="7">
        <v>100</v>
      </c>
      <c r="GC202" s="7">
        <v>71</v>
      </c>
      <c r="GD202" s="7">
        <v>37</v>
      </c>
      <c r="GE202" s="1"/>
      <c r="GF202" s="7">
        <v>971887.64</v>
      </c>
      <c r="GG202" s="7">
        <v>869998.26</v>
      </c>
      <c r="GH202" s="7">
        <v>760945.52</v>
      </c>
      <c r="GI202" s="7">
        <v>730155.33</v>
      </c>
      <c r="GJ202" s="7">
        <v>692938.66</v>
      </c>
      <c r="GK202" s="7">
        <v>653987.73</v>
      </c>
      <c r="GL202" s="7">
        <v>603752.48</v>
      </c>
      <c r="GM202" s="7">
        <v>557648.72</v>
      </c>
      <c r="GN202" s="7">
        <v>499537.51</v>
      </c>
      <c r="GO202" s="7">
        <v>446306.95</v>
      </c>
      <c r="GP202" s="7">
        <v>376596.67</v>
      </c>
      <c r="GQ202" s="7">
        <v>322225.94</v>
      </c>
      <c r="GR202" s="7">
        <v>254945.98</v>
      </c>
      <c r="GS202" s="7">
        <v>204858.29</v>
      </c>
      <c r="GT202" s="7">
        <v>142043.57</v>
      </c>
      <c r="GU202" s="7">
        <v>104210.36</v>
      </c>
      <c r="GV202" s="7">
        <v>62910.94</v>
      </c>
      <c r="GW202" s="7">
        <v>40354.99</v>
      </c>
      <c r="GX202" s="7">
        <v>17334.36</v>
      </c>
      <c r="GY202" s="7">
        <v>8630.84</v>
      </c>
      <c r="GZ202" s="7">
        <v>2499.33</v>
      </c>
      <c r="HA202" s="7">
        <v>738.91</v>
      </c>
      <c r="HB202" s="7">
        <v>5.3802816900000003</v>
      </c>
      <c r="HC202" s="7">
        <v>3.43243243</v>
      </c>
      <c r="HD202" s="1"/>
      <c r="HE202" s="7">
        <v>0</v>
      </c>
      <c r="HF202" s="7">
        <v>0</v>
      </c>
      <c r="HG202" s="7">
        <v>0</v>
      </c>
      <c r="HH202" s="7">
        <v>0</v>
      </c>
      <c r="HI202" s="7">
        <v>0</v>
      </c>
      <c r="HJ202" s="7">
        <v>0</v>
      </c>
      <c r="HK202" s="7">
        <v>0</v>
      </c>
      <c r="HL202" s="7">
        <v>0</v>
      </c>
      <c r="HM202" s="7">
        <v>0</v>
      </c>
      <c r="HN202" s="7">
        <v>0</v>
      </c>
      <c r="HO202" s="7">
        <v>0</v>
      </c>
      <c r="HP202" s="7">
        <v>0</v>
      </c>
      <c r="HQ202" s="7">
        <v>0</v>
      </c>
      <c r="HR202" s="1"/>
      <c r="HT202" s="7">
        <v>29.097652459999999</v>
      </c>
      <c r="HU202" s="7">
        <v>846.67520239999999</v>
      </c>
      <c r="HV202" s="1"/>
      <c r="HW202" s="13">
        <v>3.3564814814814815E-5</v>
      </c>
      <c r="HX202" s="13">
        <v>3.3564814814814815E-5</v>
      </c>
      <c r="HY202" s="13">
        <v>3.3564814814814815E-5</v>
      </c>
      <c r="HZ202" s="13">
        <v>3.3564814814814815E-5</v>
      </c>
      <c r="IA202" s="13">
        <v>3.3564814814814815E-5</v>
      </c>
      <c r="IB202" s="13">
        <v>3.3564814814814815E-5</v>
      </c>
      <c r="IC202" s="13">
        <v>3.3564814814814815E-5</v>
      </c>
      <c r="ID202" s="13">
        <v>3.3564814814814815E-5</v>
      </c>
      <c r="IE202" s="13">
        <v>3.3564814814814815E-5</v>
      </c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S202" s="3">
        <f t="shared" si="419"/>
        <v>1.5097258208677687E-2</v>
      </c>
      <c r="IT202">
        <f t="shared" si="420"/>
        <v>4840000</v>
      </c>
      <c r="IV202" s="3">
        <f t="shared" si="426"/>
        <v>9.2953581458300912E-3</v>
      </c>
      <c r="IW202" s="3">
        <f t="shared" si="427"/>
        <v>2.0899158271525282E-2</v>
      </c>
      <c r="IY202" s="3">
        <f t="shared" si="401"/>
        <v>1</v>
      </c>
      <c r="IZ202" s="3">
        <f t="shared" si="401"/>
        <v>1</v>
      </c>
      <c r="JA202" s="3">
        <f t="shared" si="401"/>
        <v>1</v>
      </c>
      <c r="JB202" s="3">
        <f t="shared" si="401"/>
        <v>1</v>
      </c>
      <c r="JC202" s="3">
        <f t="shared" si="401"/>
        <v>1</v>
      </c>
      <c r="JD202" s="3">
        <f t="shared" si="401"/>
        <v>1</v>
      </c>
      <c r="JE202" s="3">
        <f t="shared" si="401"/>
        <v>1</v>
      </c>
      <c r="JF202" s="3">
        <f t="shared" si="401"/>
        <v>1</v>
      </c>
      <c r="JG202" s="3">
        <f t="shared" si="401"/>
        <v>1</v>
      </c>
      <c r="JH202" s="3">
        <f t="shared" si="402"/>
        <v>1</v>
      </c>
      <c r="JI202" s="3">
        <f t="shared" si="402"/>
        <v>1</v>
      </c>
      <c r="JJ202" s="3">
        <f t="shared" si="402"/>
        <v>1</v>
      </c>
      <c r="JK202" s="3">
        <f t="shared" si="402"/>
        <v>1</v>
      </c>
      <c r="JL202" s="3">
        <f t="shared" si="402"/>
        <v>1</v>
      </c>
      <c r="JM202" s="3">
        <f t="shared" si="402"/>
        <v>1</v>
      </c>
      <c r="JN202" s="3">
        <f t="shared" si="402"/>
        <v>1</v>
      </c>
      <c r="JO202" s="3">
        <f t="shared" si="402"/>
        <v>1</v>
      </c>
      <c r="JP202" s="3">
        <f t="shared" si="402"/>
        <v>1</v>
      </c>
      <c r="JQ202" s="3">
        <f t="shared" si="402"/>
        <v>1</v>
      </c>
      <c r="JR202" s="3">
        <f t="shared" si="402"/>
        <v>1</v>
      </c>
      <c r="JS202" s="3">
        <f t="shared" si="402"/>
        <v>1</v>
      </c>
      <c r="JT202" s="3">
        <f t="shared" si="402"/>
        <v>1</v>
      </c>
      <c r="JU202" s="3">
        <f t="shared" si="402"/>
        <v>0.71</v>
      </c>
      <c r="JV202" s="3">
        <f t="shared" si="402"/>
        <v>0.37</v>
      </c>
      <c r="JW202" s="14">
        <f t="shared" si="421"/>
        <v>0.97030324666991186</v>
      </c>
      <c r="JX202" s="1">
        <f t="shared" si="403"/>
        <v>29.097652459999999</v>
      </c>
      <c r="JY202" s="1">
        <f t="shared" si="404"/>
        <v>1.8237170560269078E-3</v>
      </c>
      <c r="JZ202" s="11">
        <f t="shared" si="422"/>
        <v>29.086207519902644</v>
      </c>
      <c r="KA202" s="11">
        <f t="shared" si="423"/>
        <v>29.109097400097355</v>
      </c>
      <c r="KB202" s="3">
        <f t="shared" si="424"/>
        <v>0.96954025066342142</v>
      </c>
      <c r="KC202" s="3">
        <f t="shared" si="405"/>
        <v>0.96992174866666658</v>
      </c>
      <c r="KD202" s="3">
        <v>6</v>
      </c>
      <c r="KE202" s="3">
        <f t="shared" si="425"/>
        <v>161981.27333333335</v>
      </c>
      <c r="KF202" s="3">
        <f t="shared" si="406"/>
        <v>144999.71</v>
      </c>
      <c r="KG202" s="3">
        <f t="shared" si="406"/>
        <v>126824.25333333334</v>
      </c>
      <c r="KH202" s="3">
        <f t="shared" si="406"/>
        <v>121692.55499999999</v>
      </c>
      <c r="KI202" s="3">
        <f t="shared" si="406"/>
        <v>115489.77666666667</v>
      </c>
      <c r="KJ202" s="3">
        <f t="shared" si="406"/>
        <v>108997.955</v>
      </c>
      <c r="KK202" s="3">
        <f t="shared" si="406"/>
        <v>100625.41333333333</v>
      </c>
      <c r="KL202" s="3">
        <f t="shared" si="406"/>
        <v>92941.453333333324</v>
      </c>
      <c r="KM202" s="3">
        <f t="shared" si="406"/>
        <v>83256.251666666663</v>
      </c>
      <c r="KN202" s="3">
        <f t="shared" si="406"/>
        <v>74384.491666666669</v>
      </c>
      <c r="KO202" s="3">
        <f t="shared" si="406"/>
        <v>62766.111666666664</v>
      </c>
      <c r="KP202" s="3">
        <f t="shared" si="406"/>
        <v>53704.323333333334</v>
      </c>
      <c r="KQ202" s="3">
        <f t="shared" si="406"/>
        <v>42490.996666666666</v>
      </c>
      <c r="KR202" s="3">
        <f t="shared" si="406"/>
        <v>34143.048333333332</v>
      </c>
      <c r="KS202" s="3">
        <f t="shared" si="406"/>
        <v>23673.928333333333</v>
      </c>
      <c r="KT202" s="3">
        <f t="shared" si="406"/>
        <v>17368.393333333333</v>
      </c>
      <c r="KU202" s="3">
        <f t="shared" si="406"/>
        <v>10485.156666666668</v>
      </c>
      <c r="KV202" s="3">
        <f t="shared" si="407"/>
        <v>6725.831666666666</v>
      </c>
      <c r="KW202" s="3">
        <f t="shared" si="407"/>
        <v>2889.06</v>
      </c>
      <c r="KX202" s="3">
        <f t="shared" si="407"/>
        <v>1438.4733333333334</v>
      </c>
      <c r="KY202" s="3">
        <f t="shared" si="407"/>
        <v>416.55500000000001</v>
      </c>
      <c r="KZ202" s="3">
        <f t="shared" si="407"/>
        <v>123.15166666666666</v>
      </c>
      <c r="LA202" s="3">
        <f t="shared" si="407"/>
        <v>0.89671361500000002</v>
      </c>
      <c r="LB202" s="3">
        <f t="shared" si="407"/>
        <v>0.57207207166666663</v>
      </c>
    </row>
    <row r="203" spans="1:314">
      <c r="A203" s="7">
        <v>35</v>
      </c>
      <c r="B203" s="7">
        <v>328405.78000000003</v>
      </c>
      <c r="C203" s="7">
        <v>107851627810</v>
      </c>
      <c r="D203" s="11">
        <f t="shared" si="408"/>
        <v>1271472.591583252</v>
      </c>
      <c r="E203" s="11">
        <f t="shared" si="409"/>
        <v>0.93830222857142864</v>
      </c>
      <c r="F203" s="11">
        <f t="shared" si="410"/>
        <v>328103.58428954426</v>
      </c>
      <c r="G203" s="11">
        <f t="shared" si="411"/>
        <v>328707.97571045579</v>
      </c>
      <c r="H203" s="11">
        <f t="shared" si="412"/>
        <v>0.9374388122558408</v>
      </c>
      <c r="I203" s="11">
        <f t="shared" si="413"/>
        <v>0.93916564488701659</v>
      </c>
      <c r="J203" s="1"/>
      <c r="K203" s="7">
        <v>10000</v>
      </c>
      <c r="L203" s="7">
        <v>100000000</v>
      </c>
      <c r="M203" s="1"/>
      <c r="N203" s="7">
        <v>0</v>
      </c>
      <c r="O203" s="7">
        <v>0</v>
      </c>
      <c r="P203" s="7">
        <v>0</v>
      </c>
      <c r="Q203" s="7">
        <v>0</v>
      </c>
      <c r="R203" s="11">
        <f t="shared" si="396"/>
        <v>0</v>
      </c>
      <c r="S203" s="11">
        <f t="shared" si="414"/>
        <v>0</v>
      </c>
      <c r="T203" s="11">
        <f t="shared" si="415"/>
        <v>0</v>
      </c>
      <c r="U203" s="1"/>
      <c r="V203" s="1"/>
      <c r="W203" s="5">
        <v>0</v>
      </c>
      <c r="X203" s="5">
        <f t="shared" si="397"/>
        <v>0</v>
      </c>
      <c r="Y203" s="5">
        <f t="shared" si="398"/>
        <v>6.1597771428571431E-2</v>
      </c>
      <c r="Z203" s="5">
        <v>0</v>
      </c>
      <c r="AA203" s="5">
        <v>0</v>
      </c>
      <c r="AB203" s="1"/>
      <c r="AC203" s="5">
        <v>21559.22</v>
      </c>
      <c r="AD203" s="1"/>
      <c r="AE203" s="1"/>
      <c r="AF203" s="5">
        <v>3.1126252299999999</v>
      </c>
      <c r="AG203" s="12">
        <v>3.9236111111111107E-4</v>
      </c>
      <c r="AH203" s="5">
        <v>1</v>
      </c>
      <c r="AI203" s="5">
        <v>1</v>
      </c>
      <c r="AJ203" s="5">
        <v>1.2</v>
      </c>
      <c r="AK203" s="5">
        <v>1.64</v>
      </c>
      <c r="AL203" s="5">
        <v>1.83</v>
      </c>
      <c r="AM203" s="5">
        <v>4.25</v>
      </c>
      <c r="AN203" s="5">
        <v>2.0099999999999998</v>
      </c>
      <c r="AO203" s="5">
        <v>5.27</v>
      </c>
      <c r="AP203" s="5">
        <v>2.4</v>
      </c>
      <c r="AQ203" s="5">
        <v>8.1</v>
      </c>
      <c r="AR203" s="5">
        <v>2.81</v>
      </c>
      <c r="AS203" s="5">
        <v>11.07</v>
      </c>
      <c r="AT203" s="5">
        <v>3.23</v>
      </c>
      <c r="AU203" s="5">
        <v>14.47</v>
      </c>
      <c r="AV203" s="5">
        <v>3.64</v>
      </c>
      <c r="AW203" s="5">
        <v>17.440000000000001</v>
      </c>
      <c r="AX203" s="5">
        <v>4.0599999999999996</v>
      </c>
      <c r="AY203" s="5">
        <v>22.72</v>
      </c>
      <c r="AZ203" s="5">
        <v>5.23</v>
      </c>
      <c r="BA203" s="5">
        <v>42.09</v>
      </c>
      <c r="BB203" s="5">
        <v>6.97</v>
      </c>
      <c r="BC203" s="5">
        <v>75.11</v>
      </c>
      <c r="BD203" s="5">
        <v>8.89</v>
      </c>
      <c r="BE203" s="5">
        <v>112.65</v>
      </c>
      <c r="BF203" s="5">
        <v>11.75</v>
      </c>
      <c r="BG203" s="5">
        <v>197.73</v>
      </c>
      <c r="BH203" s="5">
        <v>15.03</v>
      </c>
      <c r="BI203" s="5">
        <v>335.93</v>
      </c>
      <c r="BJ203" s="5">
        <v>22.91</v>
      </c>
      <c r="BK203" s="5">
        <v>695.61</v>
      </c>
      <c r="BL203" s="5">
        <v>29.46</v>
      </c>
      <c r="BM203" s="7">
        <v>1166.32</v>
      </c>
      <c r="BN203" s="7">
        <v>38.729999999999997</v>
      </c>
      <c r="BO203" s="7">
        <v>1878.87</v>
      </c>
      <c r="BP203" s="7">
        <v>53.64</v>
      </c>
      <c r="BQ203" s="7">
        <v>3607.72</v>
      </c>
      <c r="BR203" s="7">
        <v>84.23</v>
      </c>
      <c r="BS203" s="7">
        <v>9008.23</v>
      </c>
      <c r="BT203" s="7">
        <v>111.22</v>
      </c>
      <c r="BU203" s="7">
        <v>15222.16</v>
      </c>
      <c r="BV203" s="7">
        <v>177.42</v>
      </c>
      <c r="BW203" s="7">
        <v>40446.44</v>
      </c>
      <c r="BX203" s="7">
        <v>274.04000000000002</v>
      </c>
      <c r="BY203" s="7">
        <v>95609.78</v>
      </c>
      <c r="BZ203" s="7">
        <v>1684.2857140000001</v>
      </c>
      <c r="CA203" s="7">
        <v>5791459.7139999997</v>
      </c>
      <c r="CB203" s="7">
        <v>2487.833333</v>
      </c>
      <c r="CC203" s="7">
        <v>11335497.83</v>
      </c>
      <c r="CD203" s="1"/>
      <c r="CE203" s="1"/>
      <c r="CF203" s="1"/>
      <c r="CG203" s="1"/>
      <c r="CH203" s="7">
        <v>1.98</v>
      </c>
      <c r="CI203" s="7">
        <v>6.1</v>
      </c>
      <c r="CJ203" s="7">
        <v>19.43</v>
      </c>
      <c r="CK203" s="7">
        <v>688.65</v>
      </c>
      <c r="CL203" s="7">
        <v>42.78</v>
      </c>
      <c r="CM203" s="7">
        <v>2932.94</v>
      </c>
      <c r="CN203" s="7">
        <v>49.97</v>
      </c>
      <c r="CO203" s="7">
        <v>4002.15</v>
      </c>
      <c r="CP203" s="7">
        <v>64.09</v>
      </c>
      <c r="CQ203" s="7">
        <v>6954.63</v>
      </c>
      <c r="CR203" s="7">
        <v>78.34</v>
      </c>
      <c r="CS203" s="7">
        <v>10001.14</v>
      </c>
      <c r="CT203" s="7">
        <v>93.71</v>
      </c>
      <c r="CU203" s="7">
        <v>13752.19</v>
      </c>
      <c r="CV203" s="7">
        <v>108.29</v>
      </c>
      <c r="CW203" s="7">
        <v>17038.09</v>
      </c>
      <c r="CX203" s="7">
        <v>123.22</v>
      </c>
      <c r="CY203" s="7">
        <v>23045.98</v>
      </c>
      <c r="CZ203" s="7">
        <v>163.84</v>
      </c>
      <c r="DA203" s="7">
        <v>45142.94</v>
      </c>
      <c r="DB203" s="7">
        <v>225.8</v>
      </c>
      <c r="DC203" s="7">
        <v>83630.100000000006</v>
      </c>
      <c r="DD203" s="7">
        <v>292.55</v>
      </c>
      <c r="DE203" s="7">
        <v>126689.27</v>
      </c>
      <c r="DF203" s="7">
        <v>393.87</v>
      </c>
      <c r="DG203" s="7">
        <v>227634.45</v>
      </c>
      <c r="DH203" s="7">
        <v>509.71</v>
      </c>
      <c r="DI203" s="7">
        <v>394366.39</v>
      </c>
      <c r="DJ203" s="7">
        <v>784.5</v>
      </c>
      <c r="DK203" s="7">
        <v>824061.64</v>
      </c>
      <c r="DL203" s="7">
        <v>1015.35</v>
      </c>
      <c r="DM203" s="7">
        <v>1396800.07</v>
      </c>
      <c r="DN203" s="7">
        <v>1338.27</v>
      </c>
      <c r="DO203" s="7">
        <v>2255387.4300000002</v>
      </c>
      <c r="DP203" s="7">
        <v>1859.54</v>
      </c>
      <c r="DQ203" s="7">
        <v>4352859.26</v>
      </c>
      <c r="DR203" s="7">
        <v>2930.93</v>
      </c>
      <c r="DS203" s="7">
        <v>10938249.27</v>
      </c>
      <c r="DT203" s="7">
        <v>3875.61</v>
      </c>
      <c r="DU203" s="7">
        <v>18516388.57</v>
      </c>
      <c r="DV203" s="7">
        <v>6189.53</v>
      </c>
      <c r="DW203" s="7">
        <v>49250580.810000002</v>
      </c>
      <c r="DX203" s="7">
        <v>9559.65</v>
      </c>
      <c r="DY203" s="7">
        <v>116092484.8</v>
      </c>
      <c r="DZ203" s="7">
        <v>56977.948049999999</v>
      </c>
      <c r="EA203" s="7">
        <v>6462711646</v>
      </c>
      <c r="EB203" s="7">
        <v>83512.047619999998</v>
      </c>
      <c r="EC203" s="7">
        <v>12526601334</v>
      </c>
      <c r="ED203" s="11">
        <f t="shared" si="416"/>
        <v>5552339236.3148527</v>
      </c>
      <c r="EE203" s="11">
        <f t="shared" si="417"/>
        <v>52698.042868407938</v>
      </c>
      <c r="EF203" s="11">
        <f t="shared" si="418"/>
        <v>114326.05237159206</v>
      </c>
      <c r="EG203" s="1"/>
      <c r="EH203" s="7">
        <v>70.683350000000004</v>
      </c>
      <c r="EI203" s="7">
        <v>92.502110000000002</v>
      </c>
      <c r="EJ203" s="7">
        <v>98.007530000000003</v>
      </c>
      <c r="EK203" s="7">
        <v>98.950869999999995</v>
      </c>
      <c r="EL203" s="7">
        <v>99.925899999999999</v>
      </c>
      <c r="EM203" s="7">
        <v>100.8274</v>
      </c>
      <c r="EN203" s="7">
        <v>101.71301</v>
      </c>
      <c r="EO203" s="7">
        <v>102.57683</v>
      </c>
      <c r="EP203" s="7">
        <v>103.57679</v>
      </c>
      <c r="EQ203" s="7">
        <v>104.50024999999999</v>
      </c>
      <c r="ER203" s="7">
        <v>105.66567000000001</v>
      </c>
      <c r="ES203" s="7">
        <v>106.58907000000001</v>
      </c>
      <c r="ET203" s="7">
        <v>107.32051</v>
      </c>
      <c r="EU203" s="7">
        <v>108.19172</v>
      </c>
      <c r="EV203" s="7">
        <v>109.79094000000001</v>
      </c>
      <c r="EW203" s="7">
        <v>110.77545000000001</v>
      </c>
      <c r="EX203" s="7">
        <v>112.00709000000001</v>
      </c>
      <c r="EY203" s="7">
        <v>112.89632</v>
      </c>
      <c r="EZ203" s="7">
        <v>114.26558</v>
      </c>
      <c r="FA203" s="7">
        <v>115.02061</v>
      </c>
      <c r="FB203" s="7">
        <v>116.12818</v>
      </c>
      <c r="FC203" s="7">
        <v>116.89248000000001</v>
      </c>
      <c r="FD203" s="7">
        <v>117.82880520000001</v>
      </c>
      <c r="FE203" s="7">
        <v>117.834</v>
      </c>
      <c r="FF203" s="1"/>
      <c r="FG203" s="7">
        <v>100</v>
      </c>
      <c r="FH203" s="7">
        <v>100</v>
      </c>
      <c r="FI203" s="7">
        <v>100</v>
      </c>
      <c r="FJ203" s="7">
        <v>100</v>
      </c>
      <c r="FK203" s="7">
        <v>100</v>
      </c>
      <c r="FL203" s="7">
        <v>100</v>
      </c>
      <c r="FM203" s="7">
        <v>100</v>
      </c>
      <c r="FN203" s="7">
        <v>100</v>
      </c>
      <c r="FO203" s="7">
        <v>100</v>
      </c>
      <c r="FP203" s="7">
        <v>100</v>
      </c>
      <c r="FQ203" s="7">
        <v>100</v>
      </c>
      <c r="FR203" s="7">
        <v>100</v>
      </c>
      <c r="FS203" s="7">
        <v>100</v>
      </c>
      <c r="FT203" s="7">
        <v>100</v>
      </c>
      <c r="FU203" s="7">
        <v>100</v>
      </c>
      <c r="FV203" s="7">
        <v>100</v>
      </c>
      <c r="FW203" s="7">
        <v>100</v>
      </c>
      <c r="FX203" s="7">
        <v>100</v>
      </c>
      <c r="FY203" s="7">
        <v>100</v>
      </c>
      <c r="FZ203" s="7">
        <v>100</v>
      </c>
      <c r="GA203" s="7">
        <v>100</v>
      </c>
      <c r="GB203" s="7">
        <v>100</v>
      </c>
      <c r="GC203" s="7">
        <v>77</v>
      </c>
      <c r="GD203" s="7">
        <v>42</v>
      </c>
      <c r="GE203" s="1"/>
      <c r="GF203" s="7">
        <v>1299680.47</v>
      </c>
      <c r="GG203" s="7">
        <v>1178538.81</v>
      </c>
      <c r="GH203" s="7">
        <v>1044120.44</v>
      </c>
      <c r="GI203" s="7">
        <v>1005154.4</v>
      </c>
      <c r="GJ203" s="7">
        <v>957490.2</v>
      </c>
      <c r="GK203" s="7">
        <v>906899.25</v>
      </c>
      <c r="GL203" s="7">
        <v>840895.31</v>
      </c>
      <c r="GM203" s="7">
        <v>779624.01</v>
      </c>
      <c r="GN203" s="7">
        <v>701412.1</v>
      </c>
      <c r="GO203" s="7">
        <v>628959.35</v>
      </c>
      <c r="GP203" s="7">
        <v>533097.15</v>
      </c>
      <c r="GQ203" s="7">
        <v>457679.1</v>
      </c>
      <c r="GR203" s="7">
        <v>363527.52</v>
      </c>
      <c r="GS203" s="7">
        <v>292908.82</v>
      </c>
      <c r="GT203" s="7">
        <v>203694.86</v>
      </c>
      <c r="GU203" s="7">
        <v>149686.59</v>
      </c>
      <c r="GV203" s="7">
        <v>90507.53</v>
      </c>
      <c r="GW203" s="7">
        <v>58079.58</v>
      </c>
      <c r="GX203" s="7">
        <v>24911.279999999999</v>
      </c>
      <c r="GY203" s="7">
        <v>12376.27</v>
      </c>
      <c r="GZ203" s="7">
        <v>3580.03</v>
      </c>
      <c r="HA203" s="7">
        <v>1059.4000000000001</v>
      </c>
      <c r="HB203" s="7">
        <v>7.1428571400000003</v>
      </c>
      <c r="HC203" s="7">
        <v>4.3333333300000003</v>
      </c>
      <c r="HD203" s="1"/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1"/>
      <c r="HT203" s="7">
        <v>33.757645320000002</v>
      </c>
      <c r="HU203" s="7">
        <v>1139.581146</v>
      </c>
      <c r="HV203" s="1"/>
      <c r="HW203" s="13">
        <v>3.9351851851851851E-5</v>
      </c>
      <c r="HX203" s="13">
        <v>3.9351851851851851E-5</v>
      </c>
      <c r="HY203" s="13">
        <v>3.9351851851851851E-5</v>
      </c>
      <c r="HZ203" s="13">
        <v>3.9351851851851851E-5</v>
      </c>
      <c r="IA203" s="13">
        <v>3.9351851851851851E-5</v>
      </c>
      <c r="IB203" s="13">
        <v>3.9351851851851851E-5</v>
      </c>
      <c r="IC203" s="13">
        <v>3.9351851851851851E-5</v>
      </c>
      <c r="ID203" s="13">
        <v>3.9351851851851851E-5</v>
      </c>
      <c r="IE203" s="13">
        <v>3.9351851851851851E-5</v>
      </c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S203" s="3">
        <f t="shared" si="419"/>
        <v>1.7254555293388429E-2</v>
      </c>
      <c r="IT203">
        <f t="shared" si="420"/>
        <v>4840000</v>
      </c>
      <c r="IV203" s="3">
        <f t="shared" si="426"/>
        <v>1.0888025386034698E-2</v>
      </c>
      <c r="IW203" s="3">
        <f t="shared" si="427"/>
        <v>2.3621085200742159E-2</v>
      </c>
      <c r="IY203" s="3">
        <f t="shared" si="401"/>
        <v>1</v>
      </c>
      <c r="IZ203" s="3">
        <f t="shared" si="401"/>
        <v>1</v>
      </c>
      <c r="JA203" s="3">
        <f t="shared" si="401"/>
        <v>1</v>
      </c>
      <c r="JB203" s="3">
        <f t="shared" si="401"/>
        <v>1</v>
      </c>
      <c r="JC203" s="3">
        <f t="shared" si="401"/>
        <v>1</v>
      </c>
      <c r="JD203" s="3">
        <f t="shared" si="401"/>
        <v>1</v>
      </c>
      <c r="JE203" s="3">
        <f t="shared" si="401"/>
        <v>1</v>
      </c>
      <c r="JF203" s="3">
        <f t="shared" si="401"/>
        <v>1</v>
      </c>
      <c r="JG203" s="3">
        <f t="shared" si="401"/>
        <v>1</v>
      </c>
      <c r="JH203" s="3">
        <f t="shared" si="402"/>
        <v>1</v>
      </c>
      <c r="JI203" s="3">
        <f t="shared" si="402"/>
        <v>1</v>
      </c>
      <c r="JJ203" s="3">
        <f t="shared" si="402"/>
        <v>1</v>
      </c>
      <c r="JK203" s="3">
        <f t="shared" si="402"/>
        <v>1</v>
      </c>
      <c r="JL203" s="3">
        <f t="shared" si="402"/>
        <v>1</v>
      </c>
      <c r="JM203" s="3">
        <f t="shared" si="402"/>
        <v>1</v>
      </c>
      <c r="JN203" s="3">
        <f t="shared" si="402"/>
        <v>1</v>
      </c>
      <c r="JO203" s="3">
        <f t="shared" si="402"/>
        <v>1</v>
      </c>
      <c r="JP203" s="3">
        <f t="shared" si="402"/>
        <v>1</v>
      </c>
      <c r="JQ203" s="3">
        <f t="shared" si="402"/>
        <v>1</v>
      </c>
      <c r="JR203" s="3">
        <f t="shared" si="402"/>
        <v>1</v>
      </c>
      <c r="JS203" s="3">
        <f t="shared" si="402"/>
        <v>1</v>
      </c>
      <c r="JT203" s="3">
        <f t="shared" si="402"/>
        <v>1</v>
      </c>
      <c r="JU203" s="3">
        <f t="shared" si="402"/>
        <v>0.77</v>
      </c>
      <c r="JV203" s="3">
        <f t="shared" si="402"/>
        <v>0.42</v>
      </c>
      <c r="JW203" s="14">
        <f t="shared" si="421"/>
        <v>0.96488918136739943</v>
      </c>
      <c r="JX203" s="1">
        <f t="shared" si="403"/>
        <v>33.757645320000002</v>
      </c>
      <c r="JY203" s="1">
        <f t="shared" si="404"/>
        <v>2.5284490818648919E-3</v>
      </c>
      <c r="JZ203" s="11">
        <f t="shared" si="422"/>
        <v>33.744169292141024</v>
      </c>
      <c r="KA203" s="11">
        <f t="shared" si="423"/>
        <v>33.77112134785898</v>
      </c>
      <c r="KB203" s="3">
        <f t="shared" si="424"/>
        <v>0.96411912263260069</v>
      </c>
      <c r="KC203" s="3">
        <f t="shared" si="405"/>
        <v>0.96450415200000006</v>
      </c>
      <c r="KD203" s="3">
        <v>7</v>
      </c>
      <c r="KE203" s="3">
        <f t="shared" si="425"/>
        <v>185668.63857142857</v>
      </c>
      <c r="KF203" s="3">
        <f t="shared" si="406"/>
        <v>168362.68714285715</v>
      </c>
      <c r="KG203" s="3">
        <f t="shared" si="406"/>
        <v>149160.06285714285</v>
      </c>
      <c r="KH203" s="3">
        <f t="shared" si="406"/>
        <v>143593.48571428572</v>
      </c>
      <c r="KI203" s="3">
        <f t="shared" si="406"/>
        <v>136784.31428571427</v>
      </c>
      <c r="KJ203" s="3">
        <f t="shared" si="406"/>
        <v>129557.03571428571</v>
      </c>
      <c r="KK203" s="3">
        <f t="shared" si="406"/>
        <v>120127.90142857144</v>
      </c>
      <c r="KL203" s="3">
        <f t="shared" si="406"/>
        <v>111374.85857142857</v>
      </c>
      <c r="KM203" s="3">
        <f t="shared" si="406"/>
        <v>100201.72857142857</v>
      </c>
      <c r="KN203" s="3">
        <f t="shared" si="406"/>
        <v>89851.335714285713</v>
      </c>
      <c r="KO203" s="3">
        <f t="shared" si="406"/>
        <v>76156.735714285722</v>
      </c>
      <c r="KP203" s="3">
        <f t="shared" si="406"/>
        <v>65382.728571428568</v>
      </c>
      <c r="KQ203" s="3">
        <f t="shared" si="406"/>
        <v>51932.502857142863</v>
      </c>
      <c r="KR203" s="3">
        <f t="shared" si="406"/>
        <v>41844.117142857147</v>
      </c>
      <c r="KS203" s="3">
        <f t="shared" si="406"/>
        <v>29099.265714285713</v>
      </c>
      <c r="KT203" s="3">
        <f t="shared" si="406"/>
        <v>21383.798571428571</v>
      </c>
      <c r="KU203" s="3">
        <f t="shared" si="406"/>
        <v>12929.647142857142</v>
      </c>
      <c r="KV203" s="3">
        <f t="shared" si="407"/>
        <v>8297.0828571428574</v>
      </c>
      <c r="KW203" s="3">
        <f t="shared" si="407"/>
        <v>3558.7542857142857</v>
      </c>
      <c r="KX203" s="3">
        <f t="shared" si="407"/>
        <v>1768.0385714285715</v>
      </c>
      <c r="KY203" s="3">
        <f t="shared" si="407"/>
        <v>511.43285714285719</v>
      </c>
      <c r="KZ203" s="3">
        <f t="shared" si="407"/>
        <v>151.34285714285716</v>
      </c>
      <c r="LA203" s="3">
        <f t="shared" si="407"/>
        <v>1.0204081628571429</v>
      </c>
      <c r="LB203" s="3">
        <f t="shared" si="407"/>
        <v>0.61904761857142865</v>
      </c>
    </row>
    <row r="204" spans="1:314">
      <c r="A204" s="7">
        <v>40</v>
      </c>
      <c r="B204" s="7">
        <v>376180.27</v>
      </c>
      <c r="C204" s="7">
        <v>141512785829</v>
      </c>
      <c r="D204" s="11">
        <f t="shared" si="408"/>
        <v>1190291.7270812988</v>
      </c>
      <c r="E204" s="11">
        <f t="shared" si="409"/>
        <v>0.94045067500000001</v>
      </c>
      <c r="F204" s="11">
        <f t="shared" si="410"/>
        <v>375887.88068246964</v>
      </c>
      <c r="G204" s="11">
        <f t="shared" si="411"/>
        <v>376472.6593175304</v>
      </c>
      <c r="H204" s="11">
        <f t="shared" si="412"/>
        <v>0.93971970170617414</v>
      </c>
      <c r="I204" s="11">
        <f t="shared" si="413"/>
        <v>0.941181648293826</v>
      </c>
      <c r="J204" s="1"/>
      <c r="K204" s="7">
        <v>10000</v>
      </c>
      <c r="L204" s="7">
        <v>100000000</v>
      </c>
      <c r="M204" s="1"/>
      <c r="N204" s="7">
        <v>0</v>
      </c>
      <c r="O204" s="7">
        <v>0</v>
      </c>
      <c r="P204" s="7">
        <v>0</v>
      </c>
      <c r="Q204" s="7">
        <v>0</v>
      </c>
      <c r="R204" s="11">
        <f t="shared" si="396"/>
        <v>0</v>
      </c>
      <c r="S204" s="11">
        <f t="shared" si="414"/>
        <v>0</v>
      </c>
      <c r="T204" s="11">
        <f t="shared" si="415"/>
        <v>0</v>
      </c>
      <c r="U204" s="1"/>
      <c r="V204" s="1"/>
      <c r="W204" s="5">
        <v>0</v>
      </c>
      <c r="X204" s="5">
        <f t="shared" si="397"/>
        <v>0</v>
      </c>
      <c r="Y204" s="5">
        <f t="shared" si="398"/>
        <v>5.9449324999999997E-2</v>
      </c>
      <c r="Z204" s="5">
        <v>0</v>
      </c>
      <c r="AA204" s="5">
        <v>0</v>
      </c>
      <c r="AB204" s="1"/>
      <c r="AC204" s="5">
        <v>23779.73</v>
      </c>
      <c r="AD204" s="1"/>
      <c r="AE204" s="1"/>
      <c r="AF204" s="5">
        <v>3.0057874999999998</v>
      </c>
      <c r="AG204" s="12">
        <v>4.4675925925925921E-4</v>
      </c>
      <c r="AH204" s="5">
        <v>1</v>
      </c>
      <c r="AI204" s="5">
        <v>1</v>
      </c>
      <c r="AJ204" s="5">
        <v>1.1499999999999999</v>
      </c>
      <c r="AK204" s="5">
        <v>1.45</v>
      </c>
      <c r="AL204" s="5">
        <v>1.77</v>
      </c>
      <c r="AM204" s="5">
        <v>3.83</v>
      </c>
      <c r="AN204" s="5">
        <v>2.08</v>
      </c>
      <c r="AO204" s="5">
        <v>5.52</v>
      </c>
      <c r="AP204" s="5">
        <v>2.5</v>
      </c>
      <c r="AQ204" s="5">
        <v>8.26</v>
      </c>
      <c r="AR204" s="5">
        <v>2.76</v>
      </c>
      <c r="AS204" s="5">
        <v>10.1</v>
      </c>
      <c r="AT204" s="5">
        <v>3.14</v>
      </c>
      <c r="AU204" s="5">
        <v>13.92</v>
      </c>
      <c r="AV204" s="5">
        <v>3.6</v>
      </c>
      <c r="AW204" s="5">
        <v>18.34</v>
      </c>
      <c r="AX204" s="5">
        <v>4.4000000000000004</v>
      </c>
      <c r="AY204" s="5">
        <v>27.2</v>
      </c>
      <c r="AZ204" s="5">
        <v>5.58</v>
      </c>
      <c r="BA204" s="5">
        <v>42.86</v>
      </c>
      <c r="BB204" s="5">
        <v>7.31</v>
      </c>
      <c r="BC204" s="5">
        <v>72.73</v>
      </c>
      <c r="BD204" s="5">
        <v>8.9700000000000006</v>
      </c>
      <c r="BE204" s="5">
        <v>109.33</v>
      </c>
      <c r="BF204" s="5">
        <v>11.26</v>
      </c>
      <c r="BG204" s="5">
        <v>172.64</v>
      </c>
      <c r="BH204" s="5">
        <v>14.08</v>
      </c>
      <c r="BI204" s="5">
        <v>263.77999999999997</v>
      </c>
      <c r="BJ204" s="5">
        <v>21.09</v>
      </c>
      <c r="BK204" s="5">
        <v>626.19000000000005</v>
      </c>
      <c r="BL204" s="5">
        <v>27.13</v>
      </c>
      <c r="BM204" s="7">
        <v>962.03</v>
      </c>
      <c r="BN204" s="7">
        <v>36.24</v>
      </c>
      <c r="BO204" s="7">
        <v>1678.98</v>
      </c>
      <c r="BP204" s="7">
        <v>48.03</v>
      </c>
      <c r="BQ204" s="7">
        <v>2847.73</v>
      </c>
      <c r="BR204" s="7">
        <v>78.819999999999993</v>
      </c>
      <c r="BS204" s="7">
        <v>7680.4</v>
      </c>
      <c r="BT204" s="7">
        <v>117.2</v>
      </c>
      <c r="BU204" s="7">
        <v>16727.64</v>
      </c>
      <c r="BV204" s="7">
        <v>169.3</v>
      </c>
      <c r="BW204" s="7">
        <v>34469.339999999997</v>
      </c>
      <c r="BX204" s="7">
        <v>257.60000000000002</v>
      </c>
      <c r="BY204" s="7">
        <v>79066.84</v>
      </c>
      <c r="BZ204" s="7">
        <v>1645.303371</v>
      </c>
      <c r="CA204" s="7">
        <v>5498487.0789999999</v>
      </c>
      <c r="CB204" s="7">
        <v>1835.877193</v>
      </c>
      <c r="CC204" s="7">
        <v>6298975.7719999999</v>
      </c>
      <c r="CD204" s="1"/>
      <c r="CE204" s="1"/>
      <c r="CF204" s="1"/>
      <c r="CG204" s="1"/>
      <c r="CH204" s="7">
        <v>2.08</v>
      </c>
      <c r="CI204" s="7">
        <v>6.98</v>
      </c>
      <c r="CJ204" s="7">
        <v>21.01</v>
      </c>
      <c r="CK204" s="7">
        <v>753.63</v>
      </c>
      <c r="CL204" s="7">
        <v>47.42</v>
      </c>
      <c r="CM204" s="7">
        <v>3477.34</v>
      </c>
      <c r="CN204" s="7">
        <v>60.54</v>
      </c>
      <c r="CO204" s="7">
        <v>5618.12</v>
      </c>
      <c r="CP204" s="7">
        <v>77.400000000000006</v>
      </c>
      <c r="CQ204" s="7">
        <v>9212.42</v>
      </c>
      <c r="CR204" s="7">
        <v>87.81</v>
      </c>
      <c r="CS204" s="7">
        <v>11728.79</v>
      </c>
      <c r="CT204" s="7">
        <v>102.57</v>
      </c>
      <c r="CU204" s="7">
        <v>17133.87</v>
      </c>
      <c r="CV204" s="7">
        <v>121.75</v>
      </c>
      <c r="CW204" s="7">
        <v>23690.61</v>
      </c>
      <c r="CX204" s="7">
        <v>153.96</v>
      </c>
      <c r="CY204" s="7">
        <v>36678.379999999997</v>
      </c>
      <c r="CZ204" s="7">
        <v>201.77</v>
      </c>
      <c r="DA204" s="7">
        <v>59332.43</v>
      </c>
      <c r="DB204" s="7">
        <v>272.14999999999998</v>
      </c>
      <c r="DC204" s="7">
        <v>105333.05</v>
      </c>
      <c r="DD204" s="7">
        <v>338.47</v>
      </c>
      <c r="DE204" s="7">
        <v>160914.21</v>
      </c>
      <c r="DF204" s="7">
        <v>428.73</v>
      </c>
      <c r="DG204" s="7">
        <v>257036.79</v>
      </c>
      <c r="DH204" s="7">
        <v>541.73</v>
      </c>
      <c r="DI204" s="7">
        <v>398265.55</v>
      </c>
      <c r="DJ204" s="7">
        <v>824.81</v>
      </c>
      <c r="DK204" s="7">
        <v>972306.15</v>
      </c>
      <c r="DL204" s="7">
        <v>1065.5</v>
      </c>
      <c r="DM204" s="7">
        <v>1496128.06</v>
      </c>
      <c r="DN204" s="7">
        <v>1430.04</v>
      </c>
      <c r="DO204" s="7">
        <v>2629349.54</v>
      </c>
      <c r="DP204" s="7">
        <v>1901.75</v>
      </c>
      <c r="DQ204" s="7">
        <v>4481183.79</v>
      </c>
      <c r="DR204" s="7">
        <v>3131.38</v>
      </c>
      <c r="DS204" s="7">
        <v>12157322.02</v>
      </c>
      <c r="DT204" s="7">
        <v>4668.2</v>
      </c>
      <c r="DU204" s="7">
        <v>26581463.039999999</v>
      </c>
      <c r="DV204" s="7">
        <v>6751.47</v>
      </c>
      <c r="DW204" s="7">
        <v>54870803.729999997</v>
      </c>
      <c r="DX204" s="7">
        <v>10275.61</v>
      </c>
      <c r="DY204" s="7">
        <v>125768930.09999999</v>
      </c>
      <c r="DZ204" s="7">
        <v>63669.640449999999</v>
      </c>
      <c r="EA204" s="7">
        <v>8074380054</v>
      </c>
      <c r="EB204" s="7">
        <v>70948.421050000004</v>
      </c>
      <c r="EC204" s="7">
        <v>9246440011</v>
      </c>
      <c r="ED204" s="11">
        <f t="shared" si="416"/>
        <v>4212761561.5119162</v>
      </c>
      <c r="EE204" s="11">
        <f t="shared" si="417"/>
        <v>47908.509592064031</v>
      </c>
      <c r="EF204" s="11">
        <f t="shared" si="418"/>
        <v>93988.332507935978</v>
      </c>
      <c r="EG204" s="1"/>
      <c r="EH204" s="7">
        <v>70.361170000000001</v>
      </c>
      <c r="EI204" s="7">
        <v>92.359129999999993</v>
      </c>
      <c r="EJ204" s="7">
        <v>97.390590000000003</v>
      </c>
      <c r="EK204" s="7">
        <v>98.698700000000002</v>
      </c>
      <c r="EL204" s="7">
        <v>100.02676</v>
      </c>
      <c r="EM204" s="7">
        <v>100.87721999999999</v>
      </c>
      <c r="EN204" s="7">
        <v>101.53037</v>
      </c>
      <c r="EO204" s="7">
        <v>102.29212</v>
      </c>
      <c r="EP204" s="7">
        <v>103.33593999999999</v>
      </c>
      <c r="EQ204" s="7">
        <v>104.29402</v>
      </c>
      <c r="ER204" s="7">
        <v>105.63084000000001</v>
      </c>
      <c r="ES204" s="7">
        <v>106.7484</v>
      </c>
      <c r="ET204" s="7">
        <v>107.68671000000001</v>
      </c>
      <c r="EU204" s="7">
        <v>108.68713</v>
      </c>
      <c r="EV204" s="7">
        <v>109.86279999999999</v>
      </c>
      <c r="EW204" s="7">
        <v>110.80793</v>
      </c>
      <c r="EX204" s="7">
        <v>111.89892</v>
      </c>
      <c r="EY204" s="7">
        <v>112.74569</v>
      </c>
      <c r="EZ204" s="7">
        <v>113.88326000000001</v>
      </c>
      <c r="FA204" s="7">
        <v>114.97914</v>
      </c>
      <c r="FB204" s="7">
        <v>116.1399</v>
      </c>
      <c r="FC204" s="7">
        <v>116.98042</v>
      </c>
      <c r="FD204" s="7">
        <v>117.8289438</v>
      </c>
      <c r="FE204" s="7">
        <v>117.834</v>
      </c>
      <c r="FF204" s="1"/>
      <c r="FG204" s="7">
        <v>100</v>
      </c>
      <c r="FH204" s="7">
        <v>100</v>
      </c>
      <c r="FI204" s="7">
        <v>100</v>
      </c>
      <c r="FJ204" s="7">
        <v>100</v>
      </c>
      <c r="FK204" s="7">
        <v>100</v>
      </c>
      <c r="FL204" s="7">
        <v>100</v>
      </c>
      <c r="FM204" s="7">
        <v>100</v>
      </c>
      <c r="FN204" s="7">
        <v>100</v>
      </c>
      <c r="FO204" s="7">
        <v>100</v>
      </c>
      <c r="FP204" s="7">
        <v>100</v>
      </c>
      <c r="FQ204" s="7">
        <v>100</v>
      </c>
      <c r="FR204" s="7">
        <v>100</v>
      </c>
      <c r="FS204" s="7">
        <v>100</v>
      </c>
      <c r="FT204" s="7">
        <v>100</v>
      </c>
      <c r="FU204" s="7">
        <v>100</v>
      </c>
      <c r="FV204" s="7">
        <v>100</v>
      </c>
      <c r="FW204" s="7">
        <v>100</v>
      </c>
      <c r="FX204" s="7">
        <v>100</v>
      </c>
      <c r="FY204" s="7">
        <v>100</v>
      </c>
      <c r="FZ204" s="7">
        <v>100</v>
      </c>
      <c r="GA204" s="7">
        <v>100</v>
      </c>
      <c r="GB204" s="7">
        <v>100</v>
      </c>
      <c r="GC204" s="7">
        <v>89</v>
      </c>
      <c r="GD204" s="7">
        <v>57</v>
      </c>
      <c r="GE204" s="1"/>
      <c r="GF204" s="7">
        <v>1675210.51</v>
      </c>
      <c r="GG204" s="7">
        <v>1534357.84</v>
      </c>
      <c r="GH204" s="7">
        <v>1373478.17</v>
      </c>
      <c r="GI204" s="7">
        <v>1325751.7</v>
      </c>
      <c r="GJ204" s="7">
        <v>1266640.6499999999</v>
      </c>
      <c r="GK204" s="7">
        <v>1203372.1299999999</v>
      </c>
      <c r="GL204" s="7">
        <v>1119698.3999999999</v>
      </c>
      <c r="GM204" s="7">
        <v>1041241.62</v>
      </c>
      <c r="GN204" s="7">
        <v>940044.1</v>
      </c>
      <c r="GO204" s="7">
        <v>845462.65</v>
      </c>
      <c r="GP204" s="7">
        <v>719102.28</v>
      </c>
      <c r="GQ204" s="7">
        <v>618904.91</v>
      </c>
      <c r="GR204" s="7">
        <v>493033.64</v>
      </c>
      <c r="GS204" s="7">
        <v>398030.02</v>
      </c>
      <c r="GT204" s="7">
        <v>277299.06</v>
      </c>
      <c r="GU204" s="7">
        <v>203977.67</v>
      </c>
      <c r="GV204" s="7">
        <v>123464.49</v>
      </c>
      <c r="GW204" s="7">
        <v>79229.23</v>
      </c>
      <c r="GX204" s="7">
        <v>33938.74</v>
      </c>
      <c r="GY204" s="7">
        <v>16843.830000000002</v>
      </c>
      <c r="GZ204" s="7">
        <v>4864.42</v>
      </c>
      <c r="HA204" s="7">
        <v>1439.71</v>
      </c>
      <c r="HB204" s="7">
        <v>8.5955056200000008</v>
      </c>
      <c r="HC204" s="7">
        <v>4.4561403500000001</v>
      </c>
      <c r="HD204" s="1"/>
      <c r="HE204" s="7">
        <v>0</v>
      </c>
      <c r="HF204" s="7">
        <v>0</v>
      </c>
      <c r="HG204" s="7">
        <v>0</v>
      </c>
      <c r="HH204" s="7">
        <v>0</v>
      </c>
      <c r="HI204" s="7">
        <v>0</v>
      </c>
      <c r="HJ204" s="7">
        <v>0</v>
      </c>
      <c r="HK204" s="7">
        <v>0</v>
      </c>
      <c r="HL204" s="7">
        <v>0</v>
      </c>
      <c r="HM204" s="7">
        <v>0</v>
      </c>
      <c r="HN204" s="7">
        <v>0</v>
      </c>
      <c r="HO204" s="7">
        <v>0</v>
      </c>
      <c r="HP204" s="7">
        <v>0</v>
      </c>
      <c r="HQ204" s="7">
        <v>0</v>
      </c>
      <c r="HR204" s="1"/>
      <c r="HT204" s="7">
        <v>38.490588500000001</v>
      </c>
      <c r="HU204" s="7">
        <v>1481.528356</v>
      </c>
      <c r="HV204" s="1"/>
      <c r="HW204" s="13">
        <v>4.5138888888888887E-5</v>
      </c>
      <c r="HX204" s="13">
        <v>4.5138888888888887E-5</v>
      </c>
      <c r="HY204" s="13">
        <v>4.5138888888888887E-5</v>
      </c>
      <c r="HZ204" s="13">
        <v>4.5138888888888887E-5</v>
      </c>
      <c r="IA204" s="13">
        <v>4.5138888888888887E-5</v>
      </c>
      <c r="IB204" s="13">
        <v>4.5138888888888887E-5</v>
      </c>
      <c r="IC204" s="13">
        <v>4.5138888888888887E-5</v>
      </c>
      <c r="ID204" s="13">
        <v>4.5138888888888887E-5</v>
      </c>
      <c r="IE204" s="13">
        <v>4.398148148148148E-5</v>
      </c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S204" s="3">
        <f t="shared" si="419"/>
        <v>1.4658764679752067E-2</v>
      </c>
      <c r="IT204">
        <f t="shared" si="420"/>
        <v>4840000</v>
      </c>
      <c r="IV204" s="3">
        <f t="shared" si="426"/>
        <v>9.8984523950545519E-3</v>
      </c>
      <c r="IW204" s="3">
        <f t="shared" si="427"/>
        <v>1.9419076964449583E-2</v>
      </c>
      <c r="IY204" s="3">
        <f t="shared" si="401"/>
        <v>1</v>
      </c>
      <c r="IZ204" s="3">
        <f t="shared" si="401"/>
        <v>1</v>
      </c>
      <c r="JA204" s="3">
        <f t="shared" si="401"/>
        <v>1</v>
      </c>
      <c r="JB204" s="3">
        <f t="shared" si="401"/>
        <v>1</v>
      </c>
      <c r="JC204" s="3">
        <f t="shared" si="401"/>
        <v>1</v>
      </c>
      <c r="JD204" s="3">
        <f t="shared" si="401"/>
        <v>1</v>
      </c>
      <c r="JE204" s="3">
        <f t="shared" si="401"/>
        <v>1</v>
      </c>
      <c r="JF204" s="3">
        <f t="shared" si="401"/>
        <v>1</v>
      </c>
      <c r="JG204" s="3">
        <f t="shared" si="401"/>
        <v>1</v>
      </c>
      <c r="JH204" s="3">
        <f t="shared" si="402"/>
        <v>1</v>
      </c>
      <c r="JI204" s="3">
        <f t="shared" si="402"/>
        <v>1</v>
      </c>
      <c r="JJ204" s="3">
        <f t="shared" si="402"/>
        <v>1</v>
      </c>
      <c r="JK204" s="3">
        <f t="shared" si="402"/>
        <v>1</v>
      </c>
      <c r="JL204" s="3">
        <f t="shared" si="402"/>
        <v>1</v>
      </c>
      <c r="JM204" s="3">
        <f t="shared" si="402"/>
        <v>1</v>
      </c>
      <c r="JN204" s="3">
        <f t="shared" si="402"/>
        <v>1</v>
      </c>
      <c r="JO204" s="3">
        <f t="shared" si="402"/>
        <v>1</v>
      </c>
      <c r="JP204" s="3">
        <f t="shared" si="402"/>
        <v>1</v>
      </c>
      <c r="JQ204" s="3">
        <f t="shared" si="402"/>
        <v>1</v>
      </c>
      <c r="JR204" s="3">
        <f t="shared" si="402"/>
        <v>1</v>
      </c>
      <c r="JS204" s="3">
        <f t="shared" si="402"/>
        <v>1</v>
      </c>
      <c r="JT204" s="3">
        <f t="shared" si="402"/>
        <v>1</v>
      </c>
      <c r="JU204" s="3">
        <f t="shared" si="402"/>
        <v>0.89</v>
      </c>
      <c r="JV204" s="3">
        <f t="shared" si="402"/>
        <v>0.56999999999999995</v>
      </c>
      <c r="JW204" s="14">
        <f t="shared" si="421"/>
        <v>0.96262879592923034</v>
      </c>
      <c r="JX204" s="1">
        <f t="shared" si="403"/>
        <v>38.490588500000001</v>
      </c>
      <c r="JY204" s="1">
        <f t="shared" si="404"/>
        <v>2.9529236676353321E-3</v>
      </c>
      <c r="JZ204" s="11">
        <f t="shared" si="422"/>
        <v>38.476025162830787</v>
      </c>
      <c r="KA204" s="11">
        <f t="shared" si="423"/>
        <v>38.505151837169215</v>
      </c>
      <c r="KB204" s="3">
        <f t="shared" si="424"/>
        <v>0.96190062907076967</v>
      </c>
      <c r="KC204" s="3">
        <f t="shared" si="405"/>
        <v>0.96226471250000001</v>
      </c>
      <c r="KD204" s="3">
        <v>8</v>
      </c>
      <c r="KE204" s="3">
        <f t="shared" si="425"/>
        <v>209401.31375</v>
      </c>
      <c r="KF204" s="3">
        <f t="shared" si="406"/>
        <v>191794.73</v>
      </c>
      <c r="KG204" s="3">
        <f t="shared" si="406"/>
        <v>171684.77124999999</v>
      </c>
      <c r="KH204" s="3">
        <f t="shared" si="406"/>
        <v>165718.96249999999</v>
      </c>
      <c r="KI204" s="3">
        <f t="shared" si="406"/>
        <v>158330.08124999999</v>
      </c>
      <c r="KJ204" s="3">
        <f t="shared" si="406"/>
        <v>150421.51624999999</v>
      </c>
      <c r="KK204" s="3">
        <f t="shared" si="406"/>
        <v>139962.29999999999</v>
      </c>
      <c r="KL204" s="3">
        <f t="shared" si="406"/>
        <v>130155.2025</v>
      </c>
      <c r="KM204" s="3">
        <f t="shared" si="406"/>
        <v>117505.5125</v>
      </c>
      <c r="KN204" s="3">
        <f t="shared" si="406"/>
        <v>105682.83125</v>
      </c>
      <c r="KO204" s="3">
        <f t="shared" si="406"/>
        <v>89887.785000000003</v>
      </c>
      <c r="KP204" s="3">
        <f t="shared" si="406"/>
        <v>77363.113750000004</v>
      </c>
      <c r="KQ204" s="3">
        <f t="shared" si="406"/>
        <v>61629.205000000002</v>
      </c>
      <c r="KR204" s="3">
        <f t="shared" si="406"/>
        <v>49753.752500000002</v>
      </c>
      <c r="KS204" s="3">
        <f t="shared" si="406"/>
        <v>34662.3825</v>
      </c>
      <c r="KT204" s="3">
        <f t="shared" si="406"/>
        <v>25497.208750000002</v>
      </c>
      <c r="KU204" s="3">
        <f t="shared" si="406"/>
        <v>15433.061250000001</v>
      </c>
      <c r="KV204" s="3">
        <f t="shared" si="407"/>
        <v>9903.6537499999995</v>
      </c>
      <c r="KW204" s="3">
        <f t="shared" si="407"/>
        <v>4242.3424999999997</v>
      </c>
      <c r="KX204" s="3">
        <f t="shared" si="407"/>
        <v>2105.4787500000002</v>
      </c>
      <c r="KY204" s="3">
        <f t="shared" si="407"/>
        <v>608.05250000000001</v>
      </c>
      <c r="KZ204" s="3">
        <f t="shared" si="407"/>
        <v>179.96375</v>
      </c>
      <c r="LA204" s="3">
        <f t="shared" si="407"/>
        <v>1.0744382025000001</v>
      </c>
      <c r="LB204" s="3">
        <f t="shared" si="407"/>
        <v>0.55701754375000001</v>
      </c>
    </row>
    <row r="205" spans="1:314">
      <c r="A205" s="7">
        <v>45</v>
      </c>
      <c r="B205" s="7">
        <v>423893.74</v>
      </c>
      <c r="C205" s="7">
        <v>179687313784</v>
      </c>
      <c r="D205" s="11">
        <f t="shared" si="408"/>
        <v>1410972.8124084473</v>
      </c>
      <c r="E205" s="11">
        <f t="shared" si="409"/>
        <v>0.94198608888888891</v>
      </c>
      <c r="F205" s="11">
        <f t="shared" si="410"/>
        <v>423575.39787071384</v>
      </c>
      <c r="G205" s="11">
        <f t="shared" si="411"/>
        <v>424212.08212928614</v>
      </c>
      <c r="H205" s="11">
        <f t="shared" si="412"/>
        <v>0.9412786619349196</v>
      </c>
      <c r="I205" s="11">
        <f t="shared" si="413"/>
        <v>0.9426935158428581</v>
      </c>
      <c r="J205" s="1"/>
      <c r="K205" s="7">
        <v>10000</v>
      </c>
      <c r="L205" s="7">
        <v>100000000</v>
      </c>
      <c r="M205" s="1"/>
      <c r="N205" s="7">
        <v>0</v>
      </c>
      <c r="O205" s="7">
        <v>0</v>
      </c>
      <c r="P205" s="7">
        <v>0</v>
      </c>
      <c r="Q205" s="7">
        <v>0</v>
      </c>
      <c r="R205" s="11">
        <f t="shared" si="396"/>
        <v>0</v>
      </c>
      <c r="S205" s="11">
        <f t="shared" si="414"/>
        <v>0</v>
      </c>
      <c r="T205" s="11">
        <f t="shared" si="415"/>
        <v>0</v>
      </c>
      <c r="U205" s="1"/>
      <c r="V205" s="1"/>
      <c r="W205" s="5">
        <v>0</v>
      </c>
      <c r="X205" s="5">
        <f t="shared" si="397"/>
        <v>0</v>
      </c>
      <c r="Y205" s="5">
        <f t="shared" si="398"/>
        <v>5.7913911111111105E-2</v>
      </c>
      <c r="Z205" s="5">
        <v>0</v>
      </c>
      <c r="AA205" s="5">
        <v>0</v>
      </c>
      <c r="AB205" s="1"/>
      <c r="AC205" s="5">
        <v>26061.26</v>
      </c>
      <c r="AD205" s="1"/>
      <c r="AE205" s="1"/>
      <c r="AF205" s="5">
        <v>2.9173519300000001</v>
      </c>
      <c r="AG205" s="12">
        <v>5.011574074074073E-4</v>
      </c>
      <c r="AH205" s="5">
        <v>1</v>
      </c>
      <c r="AI205" s="5">
        <v>1</v>
      </c>
      <c r="AJ205" s="5">
        <v>1.1299999999999999</v>
      </c>
      <c r="AK205" s="5">
        <v>1.39</v>
      </c>
      <c r="AL205" s="5">
        <v>1.62</v>
      </c>
      <c r="AM205" s="5">
        <v>3.24</v>
      </c>
      <c r="AN205" s="5">
        <v>1.8</v>
      </c>
      <c r="AO205" s="5">
        <v>4.18</v>
      </c>
      <c r="AP205" s="5">
        <v>2</v>
      </c>
      <c r="AQ205" s="5">
        <v>5.48</v>
      </c>
      <c r="AR205" s="5">
        <v>2.2000000000000002</v>
      </c>
      <c r="AS205" s="5">
        <v>6.54</v>
      </c>
      <c r="AT205" s="5">
        <v>2.65</v>
      </c>
      <c r="AU205" s="5">
        <v>9.31</v>
      </c>
      <c r="AV205" s="5">
        <v>3.22</v>
      </c>
      <c r="AW205" s="5">
        <v>13.96</v>
      </c>
      <c r="AX205" s="5">
        <v>3.94</v>
      </c>
      <c r="AY205" s="5">
        <v>21.56</v>
      </c>
      <c r="AZ205" s="5">
        <v>4.7300000000000004</v>
      </c>
      <c r="BA205" s="5">
        <v>30.79</v>
      </c>
      <c r="BB205" s="5">
        <v>6.13</v>
      </c>
      <c r="BC205" s="5">
        <v>55.89</v>
      </c>
      <c r="BD205" s="5">
        <v>7.5</v>
      </c>
      <c r="BE205" s="5">
        <v>89.94</v>
      </c>
      <c r="BF205" s="5">
        <v>10.59</v>
      </c>
      <c r="BG205" s="5">
        <v>161.29</v>
      </c>
      <c r="BH205" s="5">
        <v>12.66</v>
      </c>
      <c r="BI205" s="5">
        <v>245.04</v>
      </c>
      <c r="BJ205" s="5">
        <v>18.940000000000001</v>
      </c>
      <c r="BK205" s="5">
        <v>498.18</v>
      </c>
      <c r="BL205" s="5">
        <v>25.13</v>
      </c>
      <c r="BM205" s="7">
        <v>842.15</v>
      </c>
      <c r="BN205" s="7">
        <v>41.74</v>
      </c>
      <c r="BO205" s="7">
        <v>2311.62</v>
      </c>
      <c r="BP205" s="7">
        <v>53.06</v>
      </c>
      <c r="BQ205" s="7">
        <v>3660.74</v>
      </c>
      <c r="BR205" s="7">
        <v>79.760000000000005</v>
      </c>
      <c r="BS205" s="7">
        <v>7721.74</v>
      </c>
      <c r="BT205" s="7">
        <v>96.25</v>
      </c>
      <c r="BU205" s="7">
        <v>11209.59</v>
      </c>
      <c r="BV205" s="7">
        <v>155.49</v>
      </c>
      <c r="BW205" s="7">
        <v>28011.05</v>
      </c>
      <c r="BX205" s="7">
        <v>232.32</v>
      </c>
      <c r="BY205" s="7">
        <v>64458.02</v>
      </c>
      <c r="BZ205" s="7">
        <v>1482.3291139999999</v>
      </c>
      <c r="CA205" s="7">
        <v>4092488.2280000001</v>
      </c>
      <c r="CB205" s="7">
        <v>1782.5294120000001</v>
      </c>
      <c r="CC205" s="7">
        <v>6008850.4510000004</v>
      </c>
      <c r="CD205" s="1"/>
      <c r="CE205" s="1"/>
      <c r="CF205" s="1"/>
      <c r="CG205" s="1"/>
      <c r="CH205" s="7">
        <v>2.0699999999999998</v>
      </c>
      <c r="CI205" s="7">
        <v>7.13</v>
      </c>
      <c r="CJ205" s="7">
        <v>19.739999999999998</v>
      </c>
      <c r="CK205" s="7">
        <v>742.02</v>
      </c>
      <c r="CL205" s="7">
        <v>46.46</v>
      </c>
      <c r="CM205" s="7">
        <v>3556.54</v>
      </c>
      <c r="CN205" s="7">
        <v>55.95</v>
      </c>
      <c r="CO205" s="7">
        <v>5219.97</v>
      </c>
      <c r="CP205" s="7">
        <v>64.88</v>
      </c>
      <c r="CQ205" s="7">
        <v>7349.62</v>
      </c>
      <c r="CR205" s="7">
        <v>73.52</v>
      </c>
      <c r="CS205" s="7">
        <v>9017.42</v>
      </c>
      <c r="CT205" s="7">
        <v>93.85</v>
      </c>
      <c r="CU205" s="7">
        <v>13644.43</v>
      </c>
      <c r="CV205" s="7">
        <v>121.75</v>
      </c>
      <c r="CW205" s="7">
        <v>22528.33</v>
      </c>
      <c r="CX205" s="7">
        <v>154.58000000000001</v>
      </c>
      <c r="CY205" s="7">
        <v>36305.4</v>
      </c>
      <c r="CZ205" s="7">
        <v>192.03</v>
      </c>
      <c r="DA205" s="7">
        <v>54417.87</v>
      </c>
      <c r="DB205" s="7">
        <v>254.96</v>
      </c>
      <c r="DC205" s="7">
        <v>102314.56</v>
      </c>
      <c r="DD205" s="7">
        <v>316.54000000000002</v>
      </c>
      <c r="DE205" s="7">
        <v>169133</v>
      </c>
      <c r="DF205" s="7">
        <v>455.33</v>
      </c>
      <c r="DG205" s="7">
        <v>306740.40999999997</v>
      </c>
      <c r="DH205" s="7">
        <v>548.71</v>
      </c>
      <c r="DI205" s="7">
        <v>474218.95</v>
      </c>
      <c r="DJ205" s="7">
        <v>830.13</v>
      </c>
      <c r="DK205" s="7">
        <v>971626.91</v>
      </c>
      <c r="DL205" s="7">
        <v>1107.02</v>
      </c>
      <c r="DM205" s="7">
        <v>1653088.84</v>
      </c>
      <c r="DN205" s="7">
        <v>1854.23</v>
      </c>
      <c r="DO205" s="7">
        <v>4591687.67</v>
      </c>
      <c r="DP205" s="7">
        <v>2364.79</v>
      </c>
      <c r="DQ205" s="7">
        <v>7306849.5499999998</v>
      </c>
      <c r="DR205" s="7">
        <v>3566.14</v>
      </c>
      <c r="DS205" s="7">
        <v>15476518.640000001</v>
      </c>
      <c r="DT205" s="7">
        <v>4308.43</v>
      </c>
      <c r="DU205" s="7">
        <v>22513139.370000001</v>
      </c>
      <c r="DV205" s="7">
        <v>6972.8</v>
      </c>
      <c r="DW205" s="7">
        <v>56386611.799999997</v>
      </c>
      <c r="DX205" s="7">
        <v>10425.14</v>
      </c>
      <c r="DY205" s="7">
        <v>129735911.40000001</v>
      </c>
      <c r="DZ205" s="7">
        <v>64760.164559999997</v>
      </c>
      <c r="EA205" s="7">
        <v>7672024735</v>
      </c>
      <c r="EB205" s="7">
        <v>77577.803920000006</v>
      </c>
      <c r="EC205" s="7">
        <v>11154733782</v>
      </c>
      <c r="ED205" s="11">
        <f t="shared" si="416"/>
        <v>5136418120.9500313</v>
      </c>
      <c r="EE205" s="11">
        <f t="shared" si="417"/>
        <v>50682.287305533406</v>
      </c>
      <c r="EF205" s="11">
        <f t="shared" si="418"/>
        <v>104473.32053446661</v>
      </c>
      <c r="EG205" s="1"/>
      <c r="EH205" s="7">
        <v>70.444789999999998</v>
      </c>
      <c r="EI205" s="7">
        <v>92.478290000000001</v>
      </c>
      <c r="EJ205" s="7">
        <v>97.138850000000005</v>
      </c>
      <c r="EK205" s="7">
        <v>98.226370000000003</v>
      </c>
      <c r="EL205" s="7">
        <v>99.34496</v>
      </c>
      <c r="EM205" s="7">
        <v>100.27049</v>
      </c>
      <c r="EN205" s="7">
        <v>101.31354</v>
      </c>
      <c r="EO205" s="7">
        <v>102.44149</v>
      </c>
      <c r="EP205" s="7">
        <v>103.43463</v>
      </c>
      <c r="EQ205" s="7">
        <v>104.59555</v>
      </c>
      <c r="ER205" s="7">
        <v>105.53068</v>
      </c>
      <c r="ES205" s="7">
        <v>106.36977</v>
      </c>
      <c r="ET205" s="7">
        <v>107.66709</v>
      </c>
      <c r="EU205" s="7">
        <v>108.28131</v>
      </c>
      <c r="EV205" s="7">
        <v>109.48419</v>
      </c>
      <c r="EW205" s="7">
        <v>110.31689</v>
      </c>
      <c r="EX205" s="7">
        <v>111.7998</v>
      </c>
      <c r="EY205" s="7">
        <v>112.74235</v>
      </c>
      <c r="EZ205" s="7">
        <v>114.16656999999999</v>
      </c>
      <c r="FA205" s="7">
        <v>114.97812</v>
      </c>
      <c r="FB205" s="7">
        <v>116.14606000000001</v>
      </c>
      <c r="FC205" s="7">
        <v>116.91215</v>
      </c>
      <c r="FD205" s="7">
        <v>117.8286203</v>
      </c>
      <c r="FE205" s="7">
        <v>117.834</v>
      </c>
      <c r="FF205" s="1"/>
      <c r="FG205" s="7">
        <v>100</v>
      </c>
      <c r="FH205" s="7">
        <v>100</v>
      </c>
      <c r="FI205" s="7">
        <v>100</v>
      </c>
      <c r="FJ205" s="7">
        <v>100</v>
      </c>
      <c r="FK205" s="7">
        <v>100</v>
      </c>
      <c r="FL205" s="7">
        <v>100</v>
      </c>
      <c r="FM205" s="7">
        <v>100</v>
      </c>
      <c r="FN205" s="7">
        <v>100</v>
      </c>
      <c r="FO205" s="7">
        <v>100</v>
      </c>
      <c r="FP205" s="7">
        <v>100</v>
      </c>
      <c r="FQ205" s="7">
        <v>100</v>
      </c>
      <c r="FR205" s="7">
        <v>100</v>
      </c>
      <c r="FS205" s="7">
        <v>100</v>
      </c>
      <c r="FT205" s="7">
        <v>100</v>
      </c>
      <c r="FU205" s="7">
        <v>100</v>
      </c>
      <c r="FV205" s="7">
        <v>100</v>
      </c>
      <c r="FW205" s="7">
        <v>100</v>
      </c>
      <c r="FX205" s="7">
        <v>100</v>
      </c>
      <c r="FY205" s="7">
        <v>100</v>
      </c>
      <c r="FZ205" s="7">
        <v>100</v>
      </c>
      <c r="GA205" s="7">
        <v>100</v>
      </c>
      <c r="GB205" s="7">
        <v>100</v>
      </c>
      <c r="GC205" s="7">
        <v>79</v>
      </c>
      <c r="GD205" s="7">
        <v>51</v>
      </c>
      <c r="GE205" s="1"/>
      <c r="GF205" s="7">
        <v>2098445.2000000002</v>
      </c>
      <c r="GG205" s="7">
        <v>1937429.27</v>
      </c>
      <c r="GH205" s="7">
        <v>1749538.29</v>
      </c>
      <c r="GI205" s="7">
        <v>1692640.22</v>
      </c>
      <c r="GJ205" s="7">
        <v>1621534.38</v>
      </c>
      <c r="GK205" s="7">
        <v>1544530.88</v>
      </c>
      <c r="GL205" s="7">
        <v>1441784.94</v>
      </c>
      <c r="GM205" s="7">
        <v>1344276.27</v>
      </c>
      <c r="GN205" s="7">
        <v>1217197.97</v>
      </c>
      <c r="GO205" s="7">
        <v>1097274.97</v>
      </c>
      <c r="GP205" s="7">
        <v>936055.14</v>
      </c>
      <c r="GQ205" s="7">
        <v>806903.48</v>
      </c>
      <c r="GR205" s="7">
        <v>643758.36</v>
      </c>
      <c r="GS205" s="7">
        <v>520079.25</v>
      </c>
      <c r="GT205" s="7">
        <v>362745.31</v>
      </c>
      <c r="GU205" s="7">
        <v>266750.48</v>
      </c>
      <c r="GV205" s="7">
        <v>161239.45000000001</v>
      </c>
      <c r="GW205" s="7">
        <v>103321.17</v>
      </c>
      <c r="GX205" s="7">
        <v>44154.02</v>
      </c>
      <c r="GY205" s="7">
        <v>21844.12</v>
      </c>
      <c r="GZ205" s="7">
        <v>6266.42</v>
      </c>
      <c r="HA205" s="7">
        <v>1844.26</v>
      </c>
      <c r="HB205" s="7">
        <v>12.316455700000001</v>
      </c>
      <c r="HC205" s="7">
        <v>6.3725490200000001</v>
      </c>
      <c r="HD205" s="1"/>
      <c r="HE205" s="7">
        <v>0</v>
      </c>
      <c r="HF205" s="7">
        <v>0</v>
      </c>
      <c r="HG205" s="7">
        <v>0</v>
      </c>
      <c r="HH205" s="7">
        <v>0</v>
      </c>
      <c r="HI205" s="7">
        <v>0</v>
      </c>
      <c r="HJ205" s="7">
        <v>0</v>
      </c>
      <c r="HK205" s="7">
        <v>0</v>
      </c>
      <c r="HL205" s="7">
        <v>0</v>
      </c>
      <c r="HM205" s="7">
        <v>0</v>
      </c>
      <c r="HN205" s="7">
        <v>0</v>
      </c>
      <c r="HO205" s="7">
        <v>0</v>
      </c>
      <c r="HP205" s="7">
        <v>0</v>
      </c>
      <c r="HQ205" s="7">
        <v>0</v>
      </c>
      <c r="HR205" s="1"/>
      <c r="HT205" s="7">
        <v>43.283047930000002</v>
      </c>
      <c r="HU205" s="7">
        <v>1873.425976</v>
      </c>
      <c r="HV205" s="1"/>
      <c r="HW205" s="13">
        <v>4.9768518518518522E-5</v>
      </c>
      <c r="HX205" s="13">
        <v>4.9768518518518522E-5</v>
      </c>
      <c r="HY205" s="13">
        <v>4.9768518518518522E-5</v>
      </c>
      <c r="HZ205" s="13">
        <v>4.9768518518518522E-5</v>
      </c>
      <c r="IA205" s="13">
        <v>4.9768518518518522E-5</v>
      </c>
      <c r="IB205" s="13">
        <v>4.9768518518518522E-5</v>
      </c>
      <c r="IC205" s="13">
        <v>4.9768518518518522E-5</v>
      </c>
      <c r="ID205" s="13">
        <v>4.9768518518518522E-5</v>
      </c>
      <c r="IE205" s="13">
        <v>4.9768518518518522E-5</v>
      </c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S205" s="3">
        <f t="shared" si="419"/>
        <v>1.6028471884297523E-2</v>
      </c>
      <c r="IT205">
        <f t="shared" si="420"/>
        <v>4840000</v>
      </c>
      <c r="IV205" s="3">
        <f t="shared" si="426"/>
        <v>1.0471546963953183E-2</v>
      </c>
      <c r="IW205" s="3">
        <f t="shared" si="427"/>
        <v>2.158539680464186E-2</v>
      </c>
      <c r="IY205" s="3">
        <f t="shared" si="401"/>
        <v>1</v>
      </c>
      <c r="IZ205" s="3">
        <f t="shared" si="401"/>
        <v>1</v>
      </c>
      <c r="JA205" s="3">
        <f t="shared" si="401"/>
        <v>1</v>
      </c>
      <c r="JB205" s="3">
        <f t="shared" si="401"/>
        <v>1</v>
      </c>
      <c r="JC205" s="3">
        <f t="shared" si="401"/>
        <v>1</v>
      </c>
      <c r="JD205" s="3">
        <f t="shared" si="401"/>
        <v>1</v>
      </c>
      <c r="JE205" s="3">
        <f t="shared" si="401"/>
        <v>1</v>
      </c>
      <c r="JF205" s="3">
        <f t="shared" si="401"/>
        <v>1</v>
      </c>
      <c r="JG205" s="3">
        <f t="shared" si="401"/>
        <v>1</v>
      </c>
      <c r="JH205" s="3">
        <f t="shared" si="402"/>
        <v>1</v>
      </c>
      <c r="JI205" s="3">
        <f t="shared" si="402"/>
        <v>1</v>
      </c>
      <c r="JJ205" s="3">
        <f t="shared" si="402"/>
        <v>1</v>
      </c>
      <c r="JK205" s="3">
        <f t="shared" si="402"/>
        <v>1</v>
      </c>
      <c r="JL205" s="3">
        <f t="shared" si="402"/>
        <v>1</v>
      </c>
      <c r="JM205" s="3">
        <f t="shared" si="402"/>
        <v>1</v>
      </c>
      <c r="JN205" s="3">
        <f t="shared" si="402"/>
        <v>1</v>
      </c>
      <c r="JO205" s="3">
        <f t="shared" si="402"/>
        <v>1</v>
      </c>
      <c r="JP205" s="3">
        <f t="shared" si="402"/>
        <v>1</v>
      </c>
      <c r="JQ205" s="3">
        <f t="shared" si="402"/>
        <v>1</v>
      </c>
      <c r="JR205" s="3">
        <f t="shared" si="402"/>
        <v>1</v>
      </c>
      <c r="JS205" s="3">
        <f t="shared" si="402"/>
        <v>1</v>
      </c>
      <c r="JT205" s="3">
        <f t="shared" si="402"/>
        <v>1</v>
      </c>
      <c r="JU205" s="3">
        <f t="shared" si="402"/>
        <v>0.79</v>
      </c>
      <c r="JV205" s="3">
        <f t="shared" si="402"/>
        <v>0.51</v>
      </c>
      <c r="JW205" s="14">
        <f t="shared" si="421"/>
        <v>0.96220962198067372</v>
      </c>
      <c r="JX205" s="1">
        <f t="shared" si="403"/>
        <v>43.283047930000002</v>
      </c>
      <c r="JY205" s="1">
        <f t="shared" si="404"/>
        <v>3.7378893225650245E-3</v>
      </c>
      <c r="JZ205" s="11">
        <f t="shared" si="422"/>
        <v>43.266662870869688</v>
      </c>
      <c r="KA205" s="11">
        <f t="shared" si="423"/>
        <v>43.299432989130317</v>
      </c>
      <c r="KB205" s="3">
        <f t="shared" si="424"/>
        <v>0.96148139713043745</v>
      </c>
      <c r="KC205" s="3">
        <f t="shared" si="405"/>
        <v>0.96184550955555559</v>
      </c>
      <c r="KD205" s="3">
        <v>9</v>
      </c>
      <c r="KE205" s="3">
        <f t="shared" si="425"/>
        <v>233160.5777777778</v>
      </c>
      <c r="KF205" s="3">
        <f t="shared" si="406"/>
        <v>215269.9188888889</v>
      </c>
      <c r="KG205" s="3">
        <f t="shared" si="406"/>
        <v>194393.14333333334</v>
      </c>
      <c r="KH205" s="3">
        <f t="shared" si="406"/>
        <v>188071.13555555555</v>
      </c>
      <c r="KI205" s="3">
        <f t="shared" si="406"/>
        <v>180170.48666666666</v>
      </c>
      <c r="KJ205" s="3">
        <f t="shared" si="406"/>
        <v>171614.5422222222</v>
      </c>
      <c r="KK205" s="3">
        <f t="shared" si="406"/>
        <v>160198.32666666666</v>
      </c>
      <c r="KL205" s="3">
        <f t="shared" si="406"/>
        <v>149364.03</v>
      </c>
      <c r="KM205" s="3">
        <f t="shared" si="406"/>
        <v>135244.21888888889</v>
      </c>
      <c r="KN205" s="3">
        <f t="shared" si="406"/>
        <v>121919.44111111111</v>
      </c>
      <c r="KO205" s="3">
        <f t="shared" si="406"/>
        <v>104006.12666666666</v>
      </c>
      <c r="KP205" s="3">
        <f t="shared" si="406"/>
        <v>89655.94222222222</v>
      </c>
      <c r="KQ205" s="3">
        <f t="shared" si="406"/>
        <v>71528.706666666665</v>
      </c>
      <c r="KR205" s="3">
        <f t="shared" si="406"/>
        <v>57786.583333333336</v>
      </c>
      <c r="KS205" s="3">
        <f t="shared" si="406"/>
        <v>40305.034444444442</v>
      </c>
      <c r="KT205" s="3">
        <f t="shared" si="406"/>
        <v>29638.94222222222</v>
      </c>
      <c r="KU205" s="3">
        <f t="shared" si="406"/>
        <v>17915.494444444445</v>
      </c>
      <c r="KV205" s="3">
        <f t="shared" si="407"/>
        <v>11480.13</v>
      </c>
      <c r="KW205" s="3">
        <f t="shared" si="407"/>
        <v>4906.0022222222215</v>
      </c>
      <c r="KX205" s="3">
        <f t="shared" si="407"/>
        <v>2427.1244444444442</v>
      </c>
      <c r="KY205" s="3">
        <f t="shared" si="407"/>
        <v>696.26888888888891</v>
      </c>
      <c r="KZ205" s="3">
        <f t="shared" si="407"/>
        <v>204.91777777777779</v>
      </c>
      <c r="LA205" s="3">
        <f t="shared" si="407"/>
        <v>1.3684950777777778</v>
      </c>
      <c r="LB205" s="3">
        <f t="shared" si="407"/>
        <v>0.70806100222222224</v>
      </c>
    </row>
    <row r="206" spans="1:314">
      <c r="A206" s="7">
        <v>50</v>
      </c>
      <c r="B206" s="7">
        <v>471629.27</v>
      </c>
      <c r="C206" s="7">
        <v>222436069555</v>
      </c>
      <c r="D206" s="11">
        <f t="shared" si="408"/>
        <v>1901234.2670898438</v>
      </c>
      <c r="E206" s="11">
        <f t="shared" si="409"/>
        <v>0.94325854000000009</v>
      </c>
      <c r="F206" s="11">
        <f t="shared" si="410"/>
        <v>471259.7375251085</v>
      </c>
      <c r="G206" s="11">
        <f t="shared" si="411"/>
        <v>471998.80247489153</v>
      </c>
      <c r="H206" s="11">
        <f t="shared" si="412"/>
        <v>0.94251947505021705</v>
      </c>
      <c r="I206" s="11">
        <f t="shared" si="413"/>
        <v>0.94399760494978302</v>
      </c>
      <c r="J206" s="1"/>
      <c r="K206" s="7">
        <v>10000</v>
      </c>
      <c r="L206" s="7">
        <v>100000000</v>
      </c>
      <c r="M206" s="1"/>
      <c r="N206" s="7">
        <v>0</v>
      </c>
      <c r="O206" s="7">
        <v>0</v>
      </c>
      <c r="P206" s="7">
        <v>0</v>
      </c>
      <c r="Q206" s="7">
        <v>0</v>
      </c>
      <c r="R206" s="11">
        <f t="shared" si="396"/>
        <v>0</v>
      </c>
      <c r="S206" s="11">
        <f t="shared" si="414"/>
        <v>0</v>
      </c>
      <c r="T206" s="11">
        <f t="shared" si="415"/>
        <v>0</v>
      </c>
      <c r="U206" s="1"/>
      <c r="V206" s="1"/>
      <c r="W206" s="5">
        <v>0</v>
      </c>
      <c r="X206" s="5">
        <f t="shared" si="397"/>
        <v>0</v>
      </c>
      <c r="Y206" s="5">
        <f t="shared" si="398"/>
        <v>5.6641459999999998E-2</v>
      </c>
      <c r="Z206" s="5">
        <v>0</v>
      </c>
      <c r="AA206" s="5">
        <v>0</v>
      </c>
      <c r="AB206" s="1"/>
      <c r="AC206" s="5">
        <v>28320.73</v>
      </c>
      <c r="AD206" s="1"/>
      <c r="AE206" s="1"/>
      <c r="AF206" s="5">
        <v>2.8487848800000002</v>
      </c>
      <c r="AG206" s="12">
        <v>5.5439814814814815E-4</v>
      </c>
      <c r="AH206" s="5">
        <v>1</v>
      </c>
      <c r="AI206" s="5">
        <v>1</v>
      </c>
      <c r="AJ206" s="5">
        <v>1.05</v>
      </c>
      <c r="AK206" s="5">
        <v>1.1499999999999999</v>
      </c>
      <c r="AL206" s="5">
        <v>1.47</v>
      </c>
      <c r="AM206" s="5">
        <v>2.67</v>
      </c>
      <c r="AN206" s="5">
        <v>1.64</v>
      </c>
      <c r="AO206" s="5">
        <v>3.58</v>
      </c>
      <c r="AP206" s="5">
        <v>1.9</v>
      </c>
      <c r="AQ206" s="5">
        <v>5.16</v>
      </c>
      <c r="AR206" s="5">
        <v>2.19</v>
      </c>
      <c r="AS206" s="5">
        <v>6.83</v>
      </c>
      <c r="AT206" s="5">
        <v>2.85</v>
      </c>
      <c r="AU206" s="5">
        <v>12.43</v>
      </c>
      <c r="AV206" s="5">
        <v>3.29</v>
      </c>
      <c r="AW206" s="5">
        <v>15.97</v>
      </c>
      <c r="AX206" s="5">
        <v>3.85</v>
      </c>
      <c r="AY206" s="5">
        <v>20.75</v>
      </c>
      <c r="AZ206" s="5">
        <v>4.46</v>
      </c>
      <c r="BA206" s="5">
        <v>27.9</v>
      </c>
      <c r="BB206" s="5">
        <v>5.79</v>
      </c>
      <c r="BC206" s="5">
        <v>52.55</v>
      </c>
      <c r="BD206" s="5">
        <v>6.68</v>
      </c>
      <c r="BE206" s="5">
        <v>66.42</v>
      </c>
      <c r="BF206" s="5">
        <v>9.5</v>
      </c>
      <c r="BG206" s="5">
        <v>141.12</v>
      </c>
      <c r="BH206" s="5">
        <v>11.91</v>
      </c>
      <c r="BI206" s="5">
        <v>214.39</v>
      </c>
      <c r="BJ206" s="5">
        <v>18.100000000000001</v>
      </c>
      <c r="BK206" s="5">
        <v>462.26</v>
      </c>
      <c r="BL206" s="5">
        <v>23.85</v>
      </c>
      <c r="BM206" s="7">
        <v>810.87</v>
      </c>
      <c r="BN206" s="7">
        <v>35.340000000000003</v>
      </c>
      <c r="BO206" s="7">
        <v>1730.96</v>
      </c>
      <c r="BP206" s="7">
        <v>46.12</v>
      </c>
      <c r="BQ206" s="7">
        <v>2777.8</v>
      </c>
      <c r="BR206" s="7">
        <v>68.400000000000006</v>
      </c>
      <c r="BS206" s="7">
        <v>5948.04</v>
      </c>
      <c r="BT206" s="7">
        <v>96.61</v>
      </c>
      <c r="BU206" s="7">
        <v>11283.81</v>
      </c>
      <c r="BV206" s="7">
        <v>155.87</v>
      </c>
      <c r="BW206" s="7">
        <v>28272.19</v>
      </c>
      <c r="BX206" s="7">
        <v>233.83</v>
      </c>
      <c r="BY206" s="7">
        <v>61289.43</v>
      </c>
      <c r="BZ206" s="7">
        <v>1264.772727</v>
      </c>
      <c r="CA206" s="7">
        <v>3945785</v>
      </c>
      <c r="CB206" s="7">
        <v>1848.351852</v>
      </c>
      <c r="CC206" s="7">
        <v>7450986.2039999999</v>
      </c>
      <c r="CD206" s="1"/>
      <c r="CE206" s="1"/>
      <c r="CF206" s="1"/>
      <c r="CG206" s="1"/>
      <c r="CH206" s="7">
        <v>2.02</v>
      </c>
      <c r="CI206" s="7">
        <v>5.42</v>
      </c>
      <c r="CJ206" s="7">
        <v>20.21</v>
      </c>
      <c r="CK206" s="7">
        <v>646.45000000000005</v>
      </c>
      <c r="CL206" s="7">
        <v>46.93</v>
      </c>
      <c r="CM206" s="7">
        <v>3522.25</v>
      </c>
      <c r="CN206" s="7">
        <v>55.33</v>
      </c>
      <c r="CO206" s="7">
        <v>5239.07</v>
      </c>
      <c r="CP206" s="7">
        <v>68.290000000000006</v>
      </c>
      <c r="CQ206" s="7">
        <v>8420.11</v>
      </c>
      <c r="CR206" s="7">
        <v>81.680000000000007</v>
      </c>
      <c r="CS206" s="7">
        <v>11551.14</v>
      </c>
      <c r="CT206" s="7">
        <v>114.94</v>
      </c>
      <c r="CU206" s="7">
        <v>23552.38</v>
      </c>
      <c r="CV206" s="7">
        <v>138.53</v>
      </c>
      <c r="CW206" s="7">
        <v>31858.37</v>
      </c>
      <c r="CX206" s="7">
        <v>165.88</v>
      </c>
      <c r="CY206" s="7">
        <v>41930.080000000002</v>
      </c>
      <c r="CZ206" s="7">
        <v>197.48</v>
      </c>
      <c r="DA206" s="7">
        <v>58314.54</v>
      </c>
      <c r="DB206" s="7">
        <v>264.31</v>
      </c>
      <c r="DC206" s="7">
        <v>117314.31</v>
      </c>
      <c r="DD206" s="7">
        <v>309.20999999999998</v>
      </c>
      <c r="DE206" s="7">
        <v>149687.17000000001</v>
      </c>
      <c r="DF206" s="7">
        <v>451.17</v>
      </c>
      <c r="DG206" s="7">
        <v>331380.31</v>
      </c>
      <c r="DH206" s="7">
        <v>569.66999999999996</v>
      </c>
      <c r="DI206" s="7">
        <v>506534.63</v>
      </c>
      <c r="DJ206" s="7">
        <v>880.59</v>
      </c>
      <c r="DK206" s="7">
        <v>1113158.95</v>
      </c>
      <c r="DL206" s="7">
        <v>1168.18</v>
      </c>
      <c r="DM206" s="7">
        <v>1970877.9</v>
      </c>
      <c r="DN206" s="7">
        <v>1742.05</v>
      </c>
      <c r="DO206" s="7">
        <v>4237656.13</v>
      </c>
      <c r="DP206" s="7">
        <v>2281.7199999999998</v>
      </c>
      <c r="DQ206" s="7">
        <v>6831599.8600000003</v>
      </c>
      <c r="DR206" s="7">
        <v>3395.46</v>
      </c>
      <c r="DS206" s="7">
        <v>14711539.52</v>
      </c>
      <c r="DT206" s="7">
        <v>4804.79</v>
      </c>
      <c r="DU206" s="7">
        <v>27966764.329999998</v>
      </c>
      <c r="DV206" s="7">
        <v>7767.67</v>
      </c>
      <c r="DW206" s="7">
        <v>70264645.290000007</v>
      </c>
      <c r="DX206" s="7">
        <v>11663.69</v>
      </c>
      <c r="DY206" s="7">
        <v>152533010.5</v>
      </c>
      <c r="DZ206" s="7">
        <v>61489.670449999998</v>
      </c>
      <c r="EA206" s="7">
        <v>9052728927</v>
      </c>
      <c r="EB206" s="7">
        <v>89219.462960000004</v>
      </c>
      <c r="EC206" s="7">
        <v>16979435887</v>
      </c>
      <c r="ED206" s="11">
        <f t="shared" si="416"/>
        <v>9019323316.1291885</v>
      </c>
      <c r="EE206" s="11">
        <f t="shared" si="417"/>
        <v>54583.689389202947</v>
      </c>
      <c r="EF206" s="11">
        <f t="shared" si="418"/>
        <v>123855.23653079706</v>
      </c>
      <c r="EG206" s="1"/>
      <c r="EH206" s="7">
        <v>70.839259999999996</v>
      </c>
      <c r="EI206" s="7">
        <v>92.89622</v>
      </c>
      <c r="EJ206" s="7">
        <v>97.732119999999995</v>
      </c>
      <c r="EK206" s="7">
        <v>98.608379999999997</v>
      </c>
      <c r="EL206" s="7">
        <v>99.175529999999995</v>
      </c>
      <c r="EM206" s="7">
        <v>100.14901</v>
      </c>
      <c r="EN206" s="7">
        <v>101.76622999999999</v>
      </c>
      <c r="EO206" s="7">
        <v>102.87092</v>
      </c>
      <c r="EP206" s="7">
        <v>103.87917</v>
      </c>
      <c r="EQ206" s="7">
        <v>104.70055000000001</v>
      </c>
      <c r="ER206" s="7">
        <v>105.81768</v>
      </c>
      <c r="ES206" s="7">
        <v>106.53189999999999</v>
      </c>
      <c r="ET206" s="7">
        <v>107.64798</v>
      </c>
      <c r="EU206" s="7">
        <v>108.69847</v>
      </c>
      <c r="EV206" s="7">
        <v>109.77898</v>
      </c>
      <c r="EW206" s="7">
        <v>110.89467</v>
      </c>
      <c r="EX206" s="7">
        <v>111.95780000000001</v>
      </c>
      <c r="EY206" s="7">
        <v>112.83277</v>
      </c>
      <c r="EZ206" s="7">
        <v>114.04819999999999</v>
      </c>
      <c r="FA206" s="7">
        <v>114.94271999999999</v>
      </c>
      <c r="FB206" s="7">
        <v>116.02298</v>
      </c>
      <c r="FC206" s="7">
        <v>116.91834</v>
      </c>
      <c r="FD206" s="7">
        <v>117.82934090000001</v>
      </c>
      <c r="FE206" s="7">
        <v>117.834</v>
      </c>
      <c r="FF206" s="1"/>
      <c r="FG206" s="7">
        <v>100</v>
      </c>
      <c r="FH206" s="7">
        <v>100</v>
      </c>
      <c r="FI206" s="7">
        <v>100</v>
      </c>
      <c r="FJ206" s="7">
        <v>100</v>
      </c>
      <c r="FK206" s="7">
        <v>100</v>
      </c>
      <c r="FL206" s="7">
        <v>100</v>
      </c>
      <c r="FM206" s="7">
        <v>100</v>
      </c>
      <c r="FN206" s="7">
        <v>100</v>
      </c>
      <c r="FO206" s="7">
        <v>100</v>
      </c>
      <c r="FP206" s="7">
        <v>100</v>
      </c>
      <c r="FQ206" s="7">
        <v>100</v>
      </c>
      <c r="FR206" s="7">
        <v>100</v>
      </c>
      <c r="FS206" s="7">
        <v>100</v>
      </c>
      <c r="FT206" s="7">
        <v>100</v>
      </c>
      <c r="FU206" s="7">
        <v>100</v>
      </c>
      <c r="FV206" s="7">
        <v>100</v>
      </c>
      <c r="FW206" s="7">
        <v>100</v>
      </c>
      <c r="FX206" s="7">
        <v>100</v>
      </c>
      <c r="FY206" s="7">
        <v>100</v>
      </c>
      <c r="FZ206" s="7">
        <v>100</v>
      </c>
      <c r="GA206" s="7">
        <v>100</v>
      </c>
      <c r="GB206" s="7">
        <v>100</v>
      </c>
      <c r="GC206" s="7">
        <v>88</v>
      </c>
      <c r="GD206" s="7">
        <v>54</v>
      </c>
      <c r="GE206" s="1"/>
      <c r="GF206" s="7">
        <v>2569365.92</v>
      </c>
      <c r="GG206" s="7">
        <v>2387331.44</v>
      </c>
      <c r="GH206" s="7">
        <v>2171047.61</v>
      </c>
      <c r="GI206" s="7">
        <v>2104409.4500000002</v>
      </c>
      <c r="GJ206" s="7">
        <v>2020428.64</v>
      </c>
      <c r="GK206" s="7">
        <v>1928535.38</v>
      </c>
      <c r="GL206" s="7">
        <v>1804750.28</v>
      </c>
      <c r="GM206" s="7">
        <v>1686274.63</v>
      </c>
      <c r="GN206" s="7">
        <v>1530596.18</v>
      </c>
      <c r="GO206" s="7">
        <v>1382308.94</v>
      </c>
      <c r="GP206" s="7">
        <v>1181610.52</v>
      </c>
      <c r="GQ206" s="7">
        <v>1019967.55</v>
      </c>
      <c r="GR206" s="7">
        <v>814722.5</v>
      </c>
      <c r="GS206" s="7">
        <v>658468.79</v>
      </c>
      <c r="GT206" s="7">
        <v>458981.22</v>
      </c>
      <c r="GU206" s="7">
        <v>337295.01</v>
      </c>
      <c r="GV206" s="7">
        <v>203525.24</v>
      </c>
      <c r="GW206" s="7">
        <v>130151.15</v>
      </c>
      <c r="GX206" s="7">
        <v>55293.919999999998</v>
      </c>
      <c r="GY206" s="7">
        <v>27242.58</v>
      </c>
      <c r="GZ206" s="7">
        <v>7781.3</v>
      </c>
      <c r="HA206" s="7">
        <v>2284</v>
      </c>
      <c r="HB206" s="7">
        <v>13.80681818</v>
      </c>
      <c r="HC206" s="7">
        <v>7.4814814800000002</v>
      </c>
      <c r="HD206" s="1"/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0</v>
      </c>
      <c r="HN206" s="7">
        <v>0</v>
      </c>
      <c r="HO206" s="7">
        <v>0</v>
      </c>
      <c r="HP206" s="7">
        <v>0</v>
      </c>
      <c r="HQ206" s="7">
        <v>0</v>
      </c>
      <c r="HR206" s="1"/>
      <c r="HT206" s="7">
        <v>47.999278089999997</v>
      </c>
      <c r="HU206" s="7">
        <v>2303.9351179999999</v>
      </c>
      <c r="HV206" s="1"/>
      <c r="HW206" s="13">
        <v>5.5555555555555551E-5</v>
      </c>
      <c r="HX206" s="13">
        <v>5.5555555555555551E-5</v>
      </c>
      <c r="HY206" s="13">
        <v>5.5555555555555551E-5</v>
      </c>
      <c r="HZ206" s="13">
        <v>5.5555555555555551E-5</v>
      </c>
      <c r="IA206" s="13">
        <v>5.5555555555555551E-5</v>
      </c>
      <c r="IB206" s="13">
        <v>5.5555555555555551E-5</v>
      </c>
      <c r="IC206" s="13">
        <v>5.5555555555555551E-5</v>
      </c>
      <c r="ID206" s="13">
        <v>5.5555555555555551E-5</v>
      </c>
      <c r="IE206" s="13">
        <v>5.5555555555555551E-5</v>
      </c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S206" s="3">
        <f t="shared" si="419"/>
        <v>1.8433773338842975E-2</v>
      </c>
      <c r="IT206">
        <f t="shared" si="420"/>
        <v>4840000</v>
      </c>
      <c r="IV206" s="3">
        <f t="shared" si="426"/>
        <v>1.1277621774628708E-2</v>
      </c>
      <c r="IW206" s="3">
        <f t="shared" si="427"/>
        <v>2.5589924903057244E-2</v>
      </c>
      <c r="IY206" s="3">
        <f t="shared" si="401"/>
        <v>1</v>
      </c>
      <c r="IZ206" s="3">
        <f t="shared" si="401"/>
        <v>1</v>
      </c>
      <c r="JA206" s="3">
        <f t="shared" si="401"/>
        <v>1</v>
      </c>
      <c r="JB206" s="3">
        <f t="shared" si="401"/>
        <v>1</v>
      </c>
      <c r="JC206" s="3">
        <f t="shared" si="401"/>
        <v>1</v>
      </c>
      <c r="JD206" s="3">
        <f t="shared" si="401"/>
        <v>1</v>
      </c>
      <c r="JE206" s="3">
        <f t="shared" si="401"/>
        <v>1</v>
      </c>
      <c r="JF206" s="3">
        <f t="shared" si="401"/>
        <v>1</v>
      </c>
      <c r="JG206" s="3">
        <f t="shared" si="401"/>
        <v>1</v>
      </c>
      <c r="JH206" s="3">
        <f t="shared" si="402"/>
        <v>1</v>
      </c>
      <c r="JI206" s="3">
        <f t="shared" si="402"/>
        <v>1</v>
      </c>
      <c r="JJ206" s="3">
        <f t="shared" si="402"/>
        <v>1</v>
      </c>
      <c r="JK206" s="3">
        <f t="shared" si="402"/>
        <v>1</v>
      </c>
      <c r="JL206" s="3">
        <f t="shared" si="402"/>
        <v>1</v>
      </c>
      <c r="JM206" s="3">
        <f t="shared" si="402"/>
        <v>1</v>
      </c>
      <c r="JN206" s="3">
        <f t="shared" si="402"/>
        <v>1</v>
      </c>
      <c r="JO206" s="3">
        <f t="shared" si="402"/>
        <v>1</v>
      </c>
      <c r="JP206" s="3">
        <f t="shared" si="402"/>
        <v>1</v>
      </c>
      <c r="JQ206" s="3">
        <f t="shared" si="402"/>
        <v>1</v>
      </c>
      <c r="JR206" s="3">
        <f t="shared" si="402"/>
        <v>1</v>
      </c>
      <c r="JS206" s="3">
        <f t="shared" si="402"/>
        <v>1</v>
      </c>
      <c r="JT206" s="3">
        <f t="shared" si="402"/>
        <v>1</v>
      </c>
      <c r="JU206" s="3">
        <f t="shared" si="402"/>
        <v>0.88</v>
      </c>
      <c r="JV206" s="3">
        <f t="shared" si="402"/>
        <v>0.54</v>
      </c>
      <c r="JW206" s="14">
        <f t="shared" si="421"/>
        <v>0.9603419449249061</v>
      </c>
      <c r="JX206" s="1">
        <f t="shared" si="403"/>
        <v>47.999278089999997</v>
      </c>
      <c r="JY206" s="1">
        <f t="shared" si="404"/>
        <v>4.4208388462720904E-3</v>
      </c>
      <c r="JZ206" s="11">
        <f t="shared" si="422"/>
        <v>47.981458933754688</v>
      </c>
      <c r="KA206" s="11">
        <f t="shared" si="423"/>
        <v>48.017097246245307</v>
      </c>
      <c r="KB206" s="3">
        <f t="shared" si="424"/>
        <v>0.95962917867509379</v>
      </c>
      <c r="KC206" s="3">
        <f t="shared" si="405"/>
        <v>0.95998556179999994</v>
      </c>
      <c r="KD206" s="3">
        <v>10</v>
      </c>
      <c r="KE206" s="3">
        <f t="shared" si="425"/>
        <v>256936.592</v>
      </c>
      <c r="KF206" s="3">
        <f t="shared" si="406"/>
        <v>238733.144</v>
      </c>
      <c r="KG206" s="3">
        <f t="shared" si="406"/>
        <v>217104.761</v>
      </c>
      <c r="KH206" s="3">
        <f t="shared" si="406"/>
        <v>210440.94500000001</v>
      </c>
      <c r="KI206" s="3">
        <f t="shared" si="406"/>
        <v>202042.864</v>
      </c>
      <c r="KJ206" s="3">
        <f t="shared" si="406"/>
        <v>192853.538</v>
      </c>
      <c r="KK206" s="3">
        <f t="shared" si="406"/>
        <v>180475.02799999999</v>
      </c>
      <c r="KL206" s="3">
        <f t="shared" si="406"/>
        <v>168627.46299999999</v>
      </c>
      <c r="KM206" s="3">
        <f t="shared" si="406"/>
        <v>153059.61799999999</v>
      </c>
      <c r="KN206" s="3">
        <f t="shared" si="406"/>
        <v>138230.894</v>
      </c>
      <c r="KO206" s="3">
        <f t="shared" si="406"/>
        <v>118161.052</v>
      </c>
      <c r="KP206" s="3">
        <f t="shared" si="406"/>
        <v>101996.755</v>
      </c>
      <c r="KQ206" s="3">
        <f t="shared" si="406"/>
        <v>81472.25</v>
      </c>
      <c r="KR206" s="3">
        <f t="shared" si="406"/>
        <v>65846.879000000001</v>
      </c>
      <c r="KS206" s="3">
        <f t="shared" si="406"/>
        <v>45898.121999999996</v>
      </c>
      <c r="KT206" s="3">
        <f t="shared" si="406"/>
        <v>33729.501000000004</v>
      </c>
      <c r="KU206" s="3">
        <f t="shared" si="406"/>
        <v>20352.523999999998</v>
      </c>
      <c r="KV206" s="3">
        <f t="shared" si="407"/>
        <v>13015.115</v>
      </c>
      <c r="KW206" s="3">
        <f t="shared" si="407"/>
        <v>5529.3919999999998</v>
      </c>
      <c r="KX206" s="3">
        <f t="shared" si="407"/>
        <v>2724.2580000000003</v>
      </c>
      <c r="KY206" s="3">
        <f t="shared" si="407"/>
        <v>778.13</v>
      </c>
      <c r="KZ206" s="3">
        <f t="shared" si="407"/>
        <v>228.4</v>
      </c>
      <c r="LA206" s="3">
        <f t="shared" si="407"/>
        <v>1.380681818</v>
      </c>
      <c r="LB206" s="3">
        <f t="shared" si="407"/>
        <v>0.74814814800000007</v>
      </c>
    </row>
    <row r="207" spans="1:314">
      <c r="A207" s="7">
        <v>55</v>
      </c>
      <c r="B207" s="7">
        <v>519073.84</v>
      </c>
      <c r="C207" s="7">
        <v>269439398872</v>
      </c>
      <c r="D207" s="11">
        <f t="shared" si="408"/>
        <v>1747499.6543884277</v>
      </c>
      <c r="E207" s="11">
        <f t="shared" si="409"/>
        <v>0.94377061818181818</v>
      </c>
      <c r="F207" s="11">
        <f t="shared" si="410"/>
        <v>518719.56268605404</v>
      </c>
      <c r="G207" s="11">
        <f t="shared" si="411"/>
        <v>519428.11731394602</v>
      </c>
      <c r="H207" s="11">
        <f t="shared" si="412"/>
        <v>0.94312647761100732</v>
      </c>
      <c r="I207" s="11">
        <f t="shared" si="413"/>
        <v>0.94441475875262915</v>
      </c>
      <c r="J207" s="1"/>
      <c r="K207" s="7">
        <v>10000</v>
      </c>
      <c r="L207" s="7">
        <v>100000000</v>
      </c>
      <c r="M207" s="1"/>
      <c r="N207" s="7">
        <v>0</v>
      </c>
      <c r="O207" s="7">
        <v>0</v>
      </c>
      <c r="P207" s="7">
        <v>0</v>
      </c>
      <c r="Q207" s="7">
        <v>0</v>
      </c>
      <c r="R207" s="11">
        <f t="shared" si="396"/>
        <v>0</v>
      </c>
      <c r="S207" s="11">
        <f t="shared" si="414"/>
        <v>0</v>
      </c>
      <c r="T207" s="11">
        <f t="shared" si="415"/>
        <v>0</v>
      </c>
      <c r="U207" s="1"/>
      <c r="V207" s="1"/>
      <c r="W207" s="5">
        <v>0</v>
      </c>
      <c r="X207" s="5">
        <f t="shared" si="397"/>
        <v>0</v>
      </c>
      <c r="Y207" s="5">
        <f t="shared" si="398"/>
        <v>5.612938181818182E-2</v>
      </c>
      <c r="Z207" s="5">
        <v>0</v>
      </c>
      <c r="AA207" s="5">
        <v>0</v>
      </c>
      <c r="AB207" s="1"/>
      <c r="AC207" s="5">
        <v>30871.16</v>
      </c>
      <c r="AD207" s="1"/>
      <c r="AE207" s="1"/>
      <c r="AF207" s="5">
        <v>2.8393269800000001</v>
      </c>
      <c r="AG207" s="12">
        <v>6.087962962962963E-4</v>
      </c>
      <c r="AH207" s="5">
        <v>1</v>
      </c>
      <c r="AI207" s="5">
        <v>1</v>
      </c>
      <c r="AJ207" s="5">
        <v>1.0900000000000001</v>
      </c>
      <c r="AK207" s="5">
        <v>1.27</v>
      </c>
      <c r="AL207" s="5">
        <v>1.39</v>
      </c>
      <c r="AM207" s="5">
        <v>2.39</v>
      </c>
      <c r="AN207" s="5">
        <v>1.54</v>
      </c>
      <c r="AO207" s="5">
        <v>3</v>
      </c>
      <c r="AP207" s="5">
        <v>1.77</v>
      </c>
      <c r="AQ207" s="5">
        <v>4.03</v>
      </c>
      <c r="AR207" s="5">
        <v>2.15</v>
      </c>
      <c r="AS207" s="5">
        <v>6.31</v>
      </c>
      <c r="AT207" s="5">
        <v>2.5099999999999998</v>
      </c>
      <c r="AU207" s="5">
        <v>8.81</v>
      </c>
      <c r="AV207" s="5">
        <v>2.92</v>
      </c>
      <c r="AW207" s="5">
        <v>12.22</v>
      </c>
      <c r="AX207" s="5">
        <v>3.6</v>
      </c>
      <c r="AY207" s="5">
        <v>19.739999999999998</v>
      </c>
      <c r="AZ207" s="5">
        <v>4.1500000000000004</v>
      </c>
      <c r="BA207" s="5">
        <v>25.81</v>
      </c>
      <c r="BB207" s="5">
        <v>5.23</v>
      </c>
      <c r="BC207" s="5">
        <v>43.73</v>
      </c>
      <c r="BD207" s="5">
        <v>6.79</v>
      </c>
      <c r="BE207" s="5">
        <v>68.510000000000005</v>
      </c>
      <c r="BF207" s="5">
        <v>9.11</v>
      </c>
      <c r="BG207" s="5">
        <v>117.85</v>
      </c>
      <c r="BH207" s="5">
        <v>11.6</v>
      </c>
      <c r="BI207" s="5">
        <v>191.38</v>
      </c>
      <c r="BJ207" s="5">
        <v>16.559999999999999</v>
      </c>
      <c r="BK207" s="5">
        <v>386.14</v>
      </c>
      <c r="BL207" s="5">
        <v>21</v>
      </c>
      <c r="BM207" s="7">
        <v>640.79999999999995</v>
      </c>
      <c r="BN207" s="7">
        <v>33.97</v>
      </c>
      <c r="BO207" s="7">
        <v>1548.53</v>
      </c>
      <c r="BP207" s="7">
        <v>43.76</v>
      </c>
      <c r="BQ207" s="7">
        <v>2399.2600000000002</v>
      </c>
      <c r="BR207" s="7">
        <v>70.12</v>
      </c>
      <c r="BS207" s="7">
        <v>5840.96</v>
      </c>
      <c r="BT207" s="7">
        <v>93.39</v>
      </c>
      <c r="BU207" s="7">
        <v>9960.07</v>
      </c>
      <c r="BV207" s="7">
        <v>143.66</v>
      </c>
      <c r="BW207" s="7">
        <v>23731.24</v>
      </c>
      <c r="BX207" s="7">
        <v>206.62</v>
      </c>
      <c r="BY207" s="7">
        <v>48607.38</v>
      </c>
      <c r="BZ207" s="7">
        <v>1470.1724139999999</v>
      </c>
      <c r="CA207" s="7">
        <v>4296532.9539999999</v>
      </c>
      <c r="CB207" s="7">
        <v>1653.2</v>
      </c>
      <c r="CC207" s="7">
        <v>4631162.5449999999</v>
      </c>
      <c r="CD207" s="1"/>
      <c r="CE207" s="1"/>
      <c r="CF207" s="1"/>
      <c r="CG207" s="1"/>
      <c r="CH207" s="7">
        <v>2.02</v>
      </c>
      <c r="CI207" s="7">
        <v>6.08</v>
      </c>
      <c r="CJ207" s="7">
        <v>20.61</v>
      </c>
      <c r="CK207" s="7">
        <v>808.07</v>
      </c>
      <c r="CL207" s="7">
        <v>42.51</v>
      </c>
      <c r="CM207" s="7">
        <v>3440.41</v>
      </c>
      <c r="CN207" s="7">
        <v>52.01</v>
      </c>
      <c r="CO207" s="7">
        <v>4803.6099999999997</v>
      </c>
      <c r="CP207" s="7">
        <v>64.94</v>
      </c>
      <c r="CQ207" s="7">
        <v>7155</v>
      </c>
      <c r="CR207" s="7">
        <v>85.01</v>
      </c>
      <c r="CS207" s="7">
        <v>12531.75</v>
      </c>
      <c r="CT207" s="7">
        <v>106.52</v>
      </c>
      <c r="CU207" s="7">
        <v>19085.16</v>
      </c>
      <c r="CV207" s="7">
        <v>131.12</v>
      </c>
      <c r="CW207" s="7">
        <v>28780.14</v>
      </c>
      <c r="CX207" s="7">
        <v>168.59</v>
      </c>
      <c r="CY207" s="7">
        <v>49940.09</v>
      </c>
      <c r="CZ207" s="7">
        <v>199.23</v>
      </c>
      <c r="DA207" s="7">
        <v>66489.13</v>
      </c>
      <c r="DB207" s="7">
        <v>261.05</v>
      </c>
      <c r="DC207" s="7">
        <v>117958.35</v>
      </c>
      <c r="DD207" s="7">
        <v>345.93</v>
      </c>
      <c r="DE207" s="7">
        <v>187577.13</v>
      </c>
      <c r="DF207" s="7">
        <v>473.76</v>
      </c>
      <c r="DG207" s="7">
        <v>330171.18</v>
      </c>
      <c r="DH207" s="7">
        <v>610.74</v>
      </c>
      <c r="DI207" s="7">
        <v>545384.78</v>
      </c>
      <c r="DJ207" s="7">
        <v>882.55</v>
      </c>
      <c r="DK207" s="7">
        <v>1118194.0900000001</v>
      </c>
      <c r="DL207" s="7">
        <v>1126.56</v>
      </c>
      <c r="DM207" s="7">
        <v>1875165.08</v>
      </c>
      <c r="DN207" s="7">
        <v>1839.18</v>
      </c>
      <c r="DO207" s="7">
        <v>4581069.16</v>
      </c>
      <c r="DP207" s="7">
        <v>2377.27</v>
      </c>
      <c r="DQ207" s="7">
        <v>7116512.8099999996</v>
      </c>
      <c r="DR207" s="7">
        <v>3828.57</v>
      </c>
      <c r="DS207" s="7">
        <v>17458102.890000001</v>
      </c>
      <c r="DT207" s="7">
        <v>5110.62</v>
      </c>
      <c r="DU207" s="7">
        <v>29863376.84</v>
      </c>
      <c r="DV207" s="7">
        <v>7874.5</v>
      </c>
      <c r="DW207" s="7">
        <v>71355239.5</v>
      </c>
      <c r="DX207" s="7">
        <v>11331.92</v>
      </c>
      <c r="DY207" s="7">
        <v>146255349.30000001</v>
      </c>
      <c r="DZ207" s="7">
        <v>78456.126439999993</v>
      </c>
      <c r="EA207" s="7">
        <v>11982404464</v>
      </c>
      <c r="EB207" s="7">
        <v>88108.036359999998</v>
      </c>
      <c r="EC207" s="7">
        <v>12955840671</v>
      </c>
      <c r="ED207" s="11">
        <f t="shared" si="416"/>
        <v>5192814599.7849178</v>
      </c>
      <c r="EE207" s="11">
        <f t="shared" si="417"/>
        <v>62067.204233407596</v>
      </c>
      <c r="EF207" s="11">
        <f t="shared" si="418"/>
        <v>114148.8684865924</v>
      </c>
      <c r="EG207" s="1"/>
      <c r="EH207" s="7">
        <v>70.705309999999997</v>
      </c>
      <c r="EI207" s="7">
        <v>93.892390000000006</v>
      </c>
      <c r="EJ207" s="7">
        <v>97.733680000000007</v>
      </c>
      <c r="EK207" s="7">
        <v>98.512439999999998</v>
      </c>
      <c r="EL207" s="7">
        <v>99.605180000000004</v>
      </c>
      <c r="EM207" s="7">
        <v>100.23411</v>
      </c>
      <c r="EN207" s="7">
        <v>101.38536000000001</v>
      </c>
      <c r="EO207" s="7">
        <v>102.44919</v>
      </c>
      <c r="EP207" s="7">
        <v>103.66683999999999</v>
      </c>
      <c r="EQ207" s="7">
        <v>104.23692</v>
      </c>
      <c r="ER207" s="7">
        <v>105.26589</v>
      </c>
      <c r="ES207" s="7">
        <v>106.39109000000001</v>
      </c>
      <c r="ET207" s="7">
        <v>107.4605</v>
      </c>
      <c r="EU207" s="7">
        <v>108.45572</v>
      </c>
      <c r="EV207" s="7">
        <v>109.66735</v>
      </c>
      <c r="EW207" s="7">
        <v>110.37855999999999</v>
      </c>
      <c r="EX207" s="7">
        <v>111.75879999999999</v>
      </c>
      <c r="EY207" s="7">
        <v>112.68732</v>
      </c>
      <c r="EZ207" s="7">
        <v>114.12541</v>
      </c>
      <c r="FA207" s="7">
        <v>115.0198</v>
      </c>
      <c r="FB207" s="7">
        <v>116.09717000000001</v>
      </c>
      <c r="FC207" s="7">
        <v>116.93577999999999</v>
      </c>
      <c r="FD207" s="7">
        <v>117.82911489999999</v>
      </c>
      <c r="FE207" s="7">
        <v>117.834</v>
      </c>
      <c r="FF207" s="1"/>
      <c r="FG207" s="7">
        <v>100</v>
      </c>
      <c r="FH207" s="7">
        <v>100</v>
      </c>
      <c r="FI207" s="7">
        <v>100</v>
      </c>
      <c r="FJ207" s="7">
        <v>100</v>
      </c>
      <c r="FK207" s="7">
        <v>100</v>
      </c>
      <c r="FL207" s="7">
        <v>100</v>
      </c>
      <c r="FM207" s="7">
        <v>100</v>
      </c>
      <c r="FN207" s="7">
        <v>100</v>
      </c>
      <c r="FO207" s="7">
        <v>100</v>
      </c>
      <c r="FP207" s="7">
        <v>100</v>
      </c>
      <c r="FQ207" s="7">
        <v>100</v>
      </c>
      <c r="FR207" s="7">
        <v>100</v>
      </c>
      <c r="FS207" s="7">
        <v>100</v>
      </c>
      <c r="FT207" s="7">
        <v>100</v>
      </c>
      <c r="FU207" s="7">
        <v>100</v>
      </c>
      <c r="FV207" s="7">
        <v>100</v>
      </c>
      <c r="FW207" s="7">
        <v>100</v>
      </c>
      <c r="FX207" s="7">
        <v>100</v>
      </c>
      <c r="FY207" s="7">
        <v>100</v>
      </c>
      <c r="FZ207" s="7">
        <v>100</v>
      </c>
      <c r="GA207" s="7">
        <v>100</v>
      </c>
      <c r="GB207" s="7">
        <v>100</v>
      </c>
      <c r="GC207" s="7">
        <v>87</v>
      </c>
      <c r="GD207" s="7">
        <v>55</v>
      </c>
      <c r="GE207" s="1"/>
      <c r="GF207" s="7">
        <v>3087709.81</v>
      </c>
      <c r="GG207" s="7">
        <v>2883575.02</v>
      </c>
      <c r="GH207" s="7">
        <v>2636963.5</v>
      </c>
      <c r="GI207" s="7">
        <v>2559708.11</v>
      </c>
      <c r="GJ207" s="7">
        <v>2461484.7799999998</v>
      </c>
      <c r="GK207" s="7">
        <v>2353436.7799999998</v>
      </c>
      <c r="GL207" s="7">
        <v>2206782.7799999998</v>
      </c>
      <c r="GM207" s="7">
        <v>2065133.68</v>
      </c>
      <c r="GN207" s="7">
        <v>1877407.67</v>
      </c>
      <c r="GO207" s="7">
        <v>1697997.7</v>
      </c>
      <c r="GP207" s="7">
        <v>1453873.19</v>
      </c>
      <c r="GQ207" s="7">
        <v>1256055.53</v>
      </c>
      <c r="GR207" s="7">
        <v>1003655.12</v>
      </c>
      <c r="GS207" s="7">
        <v>811411.3</v>
      </c>
      <c r="GT207" s="7">
        <v>565521.57999999996</v>
      </c>
      <c r="GU207" s="7">
        <v>415254.34</v>
      </c>
      <c r="GV207" s="7">
        <v>250007.8</v>
      </c>
      <c r="GW207" s="7">
        <v>159613.57999999999</v>
      </c>
      <c r="GX207" s="7">
        <v>67545.06</v>
      </c>
      <c r="GY207" s="7">
        <v>33164.47</v>
      </c>
      <c r="GZ207" s="7">
        <v>9420.23</v>
      </c>
      <c r="HA207" s="7">
        <v>2752.58</v>
      </c>
      <c r="HB207" s="7">
        <v>16.632183909999998</v>
      </c>
      <c r="HC207" s="7">
        <v>8.7454545499999998</v>
      </c>
      <c r="HD207" s="1"/>
      <c r="HE207" s="7">
        <v>0</v>
      </c>
      <c r="HF207" s="7">
        <v>0</v>
      </c>
      <c r="HG207" s="7">
        <v>0</v>
      </c>
      <c r="HH207" s="7">
        <v>0</v>
      </c>
      <c r="HI207" s="7">
        <v>0</v>
      </c>
      <c r="HJ207" s="7">
        <v>0</v>
      </c>
      <c r="HK207" s="7">
        <v>0</v>
      </c>
      <c r="HL207" s="7">
        <v>0</v>
      </c>
      <c r="HM207" s="7">
        <v>0</v>
      </c>
      <c r="HN207" s="7">
        <v>0</v>
      </c>
      <c r="HO207" s="7">
        <v>0</v>
      </c>
      <c r="HP207" s="7">
        <v>0</v>
      </c>
      <c r="HQ207" s="7">
        <v>0</v>
      </c>
      <c r="HR207" s="1"/>
      <c r="HT207" s="7">
        <v>52.623340050000003</v>
      </c>
      <c r="HU207" s="7">
        <v>2769.219728</v>
      </c>
      <c r="HV207" s="1"/>
      <c r="HW207" s="13">
        <v>6.0185185185185194E-5</v>
      </c>
      <c r="HX207" s="13">
        <v>6.1342592592592587E-5</v>
      </c>
      <c r="HY207" s="13">
        <v>6.1342592592592587E-5</v>
      </c>
      <c r="HZ207" s="13">
        <v>6.1342592592592587E-5</v>
      </c>
      <c r="IA207" s="13">
        <v>6.1342592592592587E-5</v>
      </c>
      <c r="IB207" s="13">
        <v>6.1342592592592587E-5</v>
      </c>
      <c r="IC207" s="13">
        <v>6.1342592592592587E-5</v>
      </c>
      <c r="ID207" s="13">
        <v>6.0185185185185194E-5</v>
      </c>
      <c r="IE207" s="13">
        <v>6.0185185185185194E-5</v>
      </c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S207" s="3">
        <f t="shared" si="419"/>
        <v>1.8204139743801653E-2</v>
      </c>
      <c r="IT207">
        <f t="shared" si="420"/>
        <v>4840000</v>
      </c>
      <c r="IV207" s="3">
        <f t="shared" si="426"/>
        <v>1.2823802527563552E-2</v>
      </c>
      <c r="IW207" s="3">
        <f t="shared" si="427"/>
        <v>2.3584476960039753E-2</v>
      </c>
      <c r="IY207" s="3">
        <f t="shared" si="401"/>
        <v>1</v>
      </c>
      <c r="IZ207" s="3">
        <f t="shared" si="401"/>
        <v>1</v>
      </c>
      <c r="JA207" s="3">
        <f t="shared" si="401"/>
        <v>1</v>
      </c>
      <c r="JB207" s="3">
        <f t="shared" si="401"/>
        <v>1</v>
      </c>
      <c r="JC207" s="3">
        <f t="shared" si="401"/>
        <v>1</v>
      </c>
      <c r="JD207" s="3">
        <f t="shared" si="401"/>
        <v>1</v>
      </c>
      <c r="JE207" s="3">
        <f t="shared" si="401"/>
        <v>1</v>
      </c>
      <c r="JF207" s="3">
        <f t="shared" si="401"/>
        <v>1</v>
      </c>
      <c r="JG207" s="3">
        <f t="shared" si="401"/>
        <v>1</v>
      </c>
      <c r="JH207" s="3">
        <f t="shared" si="402"/>
        <v>1</v>
      </c>
      <c r="JI207" s="3">
        <f t="shared" si="402"/>
        <v>1</v>
      </c>
      <c r="JJ207" s="3">
        <f t="shared" si="402"/>
        <v>1</v>
      </c>
      <c r="JK207" s="3">
        <f t="shared" si="402"/>
        <v>1</v>
      </c>
      <c r="JL207" s="3">
        <f t="shared" si="402"/>
        <v>1</v>
      </c>
      <c r="JM207" s="3">
        <f t="shared" si="402"/>
        <v>1</v>
      </c>
      <c r="JN207" s="3">
        <f t="shared" si="402"/>
        <v>1</v>
      </c>
      <c r="JO207" s="3">
        <f t="shared" si="402"/>
        <v>1</v>
      </c>
      <c r="JP207" s="3">
        <f t="shared" si="402"/>
        <v>1</v>
      </c>
      <c r="JQ207" s="3">
        <f t="shared" si="402"/>
        <v>1</v>
      </c>
      <c r="JR207" s="3">
        <f t="shared" si="402"/>
        <v>1</v>
      </c>
      <c r="JS207" s="3">
        <f t="shared" si="402"/>
        <v>1</v>
      </c>
      <c r="JT207" s="3">
        <f t="shared" si="402"/>
        <v>1</v>
      </c>
      <c r="JU207" s="3">
        <f t="shared" si="402"/>
        <v>0.87</v>
      </c>
      <c r="JV207" s="3">
        <f t="shared" si="402"/>
        <v>0.55000000000000004</v>
      </c>
      <c r="JW207" s="14">
        <f t="shared" si="421"/>
        <v>0.95708877025422767</v>
      </c>
      <c r="JX207" s="1">
        <f t="shared" si="403"/>
        <v>52.623340050000003</v>
      </c>
      <c r="JY207" s="1">
        <f t="shared" si="404"/>
        <v>3.8099820658317185E-3</v>
      </c>
      <c r="JZ207" s="11">
        <f t="shared" si="422"/>
        <v>52.606797736017484</v>
      </c>
      <c r="KA207" s="11">
        <f t="shared" si="423"/>
        <v>52.639882363982522</v>
      </c>
      <c r="KB207" s="3">
        <f t="shared" si="424"/>
        <v>0.95648723156395421</v>
      </c>
      <c r="KC207" s="3">
        <f t="shared" si="405"/>
        <v>0.956788000909091</v>
      </c>
      <c r="KD207" s="3">
        <v>11</v>
      </c>
      <c r="KE207" s="3">
        <f t="shared" si="425"/>
        <v>280700.89181818184</v>
      </c>
      <c r="KF207" s="3">
        <f t="shared" si="406"/>
        <v>262143.18363636362</v>
      </c>
      <c r="KG207" s="3">
        <f t="shared" si="406"/>
        <v>239723.95454545456</v>
      </c>
      <c r="KH207" s="3">
        <f t="shared" si="406"/>
        <v>232700.73727272727</v>
      </c>
      <c r="KI207" s="3">
        <f t="shared" si="406"/>
        <v>223771.34363636363</v>
      </c>
      <c r="KJ207" s="3">
        <f t="shared" si="406"/>
        <v>213948.79818181816</v>
      </c>
      <c r="KK207" s="3">
        <f t="shared" si="406"/>
        <v>200616.61636363633</v>
      </c>
      <c r="KL207" s="3">
        <f t="shared" si="406"/>
        <v>187739.42545454545</v>
      </c>
      <c r="KM207" s="3">
        <f t="shared" si="406"/>
        <v>170673.42454545453</v>
      </c>
      <c r="KN207" s="3">
        <f t="shared" si="406"/>
        <v>154363.42727272728</v>
      </c>
      <c r="KO207" s="3">
        <f t="shared" si="406"/>
        <v>132170.29</v>
      </c>
      <c r="KP207" s="3">
        <f t="shared" si="406"/>
        <v>114186.86636363636</v>
      </c>
      <c r="KQ207" s="3">
        <f t="shared" si="406"/>
        <v>91241.374545454542</v>
      </c>
      <c r="KR207" s="3">
        <f t="shared" si="406"/>
        <v>73764.663636363635</v>
      </c>
      <c r="KS207" s="3">
        <f t="shared" si="406"/>
        <v>51411.052727272727</v>
      </c>
      <c r="KT207" s="3">
        <f t="shared" si="406"/>
        <v>37750.394545454546</v>
      </c>
      <c r="KU207" s="3">
        <f t="shared" si="406"/>
        <v>22727.981818181815</v>
      </c>
      <c r="KV207" s="3">
        <f t="shared" si="407"/>
        <v>14510.325454545453</v>
      </c>
      <c r="KW207" s="3">
        <f t="shared" si="407"/>
        <v>6140.46</v>
      </c>
      <c r="KX207" s="3">
        <f t="shared" si="407"/>
        <v>3014.9518181818185</v>
      </c>
      <c r="KY207" s="3">
        <f t="shared" si="407"/>
        <v>856.38454545454545</v>
      </c>
      <c r="KZ207" s="3">
        <f t="shared" si="407"/>
        <v>250.23454545454544</v>
      </c>
      <c r="LA207" s="3">
        <f t="shared" si="407"/>
        <v>1.5120167190909088</v>
      </c>
      <c r="LB207" s="3">
        <f t="shared" si="407"/>
        <v>0.79504132272727268</v>
      </c>
    </row>
    <row r="208" spans="1:314">
      <c r="A208" s="7">
        <v>60</v>
      </c>
      <c r="B208" s="7">
        <v>567152.76</v>
      </c>
      <c r="C208" s="7">
        <v>321664323792</v>
      </c>
      <c r="D208" s="11">
        <f t="shared" si="408"/>
        <v>2070616.3823852539</v>
      </c>
      <c r="E208" s="11">
        <f t="shared" si="409"/>
        <v>0.94525460000000006</v>
      </c>
      <c r="F208" s="11">
        <f t="shared" si="410"/>
        <v>566767.11774213857</v>
      </c>
      <c r="G208" s="11">
        <f t="shared" si="411"/>
        <v>567538.40225786145</v>
      </c>
      <c r="H208" s="11">
        <f t="shared" si="412"/>
        <v>0.94461186290356425</v>
      </c>
      <c r="I208" s="11">
        <f t="shared" si="413"/>
        <v>0.94589733709643575</v>
      </c>
      <c r="J208" s="1"/>
      <c r="K208" s="7">
        <v>10000</v>
      </c>
      <c r="L208" s="7">
        <v>100000000</v>
      </c>
      <c r="M208" s="1"/>
      <c r="N208" s="7">
        <v>0</v>
      </c>
      <c r="O208" s="7">
        <v>0</v>
      </c>
      <c r="P208" s="7">
        <v>0</v>
      </c>
      <c r="Q208" s="7">
        <v>0</v>
      </c>
      <c r="R208" s="11">
        <f t="shared" si="396"/>
        <v>0</v>
      </c>
      <c r="S208" s="11">
        <f t="shared" si="414"/>
        <v>0</v>
      </c>
      <c r="T208" s="11">
        <f t="shared" si="415"/>
        <v>0</v>
      </c>
      <c r="U208" s="1"/>
      <c r="V208" s="1"/>
      <c r="W208" s="5">
        <v>0</v>
      </c>
      <c r="X208" s="5">
        <f t="shared" si="397"/>
        <v>0</v>
      </c>
      <c r="Y208" s="5">
        <f t="shared" si="398"/>
        <v>5.4645399999999997E-2</v>
      </c>
      <c r="Z208" s="5">
        <v>0</v>
      </c>
      <c r="AA208" s="5">
        <v>0</v>
      </c>
      <c r="AB208" s="1"/>
      <c r="AC208" s="5">
        <v>32787.24</v>
      </c>
      <c r="AD208" s="1"/>
      <c r="AE208" s="1"/>
      <c r="AF208" s="5">
        <v>2.7725335699999998</v>
      </c>
      <c r="AG208" s="12">
        <v>6.6319444444444444E-4</v>
      </c>
      <c r="AH208" s="5">
        <v>1</v>
      </c>
      <c r="AI208" s="5">
        <v>1</v>
      </c>
      <c r="AJ208" s="5">
        <v>1.1100000000000001</v>
      </c>
      <c r="AK208" s="5">
        <v>1.37</v>
      </c>
      <c r="AL208" s="5">
        <v>1.39</v>
      </c>
      <c r="AM208" s="5">
        <v>2.33</v>
      </c>
      <c r="AN208" s="5">
        <v>1.53</v>
      </c>
      <c r="AO208" s="5">
        <v>2.85</v>
      </c>
      <c r="AP208" s="5">
        <v>1.72</v>
      </c>
      <c r="AQ208" s="5">
        <v>3.7</v>
      </c>
      <c r="AR208" s="5">
        <v>2.09</v>
      </c>
      <c r="AS208" s="5">
        <v>6.21</v>
      </c>
      <c r="AT208" s="5">
        <v>2.4300000000000002</v>
      </c>
      <c r="AU208" s="5">
        <v>8.19</v>
      </c>
      <c r="AV208" s="5">
        <v>2.68</v>
      </c>
      <c r="AW208" s="5">
        <v>9.8800000000000008</v>
      </c>
      <c r="AX208" s="5">
        <v>3.5</v>
      </c>
      <c r="AY208" s="5">
        <v>17.239999999999998</v>
      </c>
      <c r="AZ208" s="5">
        <v>4.24</v>
      </c>
      <c r="BA208" s="5">
        <v>24.44</v>
      </c>
      <c r="BB208" s="5">
        <v>5.27</v>
      </c>
      <c r="BC208" s="5">
        <v>39.79</v>
      </c>
      <c r="BD208" s="5">
        <v>6.39</v>
      </c>
      <c r="BE208" s="5">
        <v>58.83</v>
      </c>
      <c r="BF208" s="5">
        <v>8.19</v>
      </c>
      <c r="BG208" s="5">
        <v>95.29</v>
      </c>
      <c r="BH208" s="5">
        <v>11.36</v>
      </c>
      <c r="BI208" s="5">
        <v>176.34</v>
      </c>
      <c r="BJ208" s="5">
        <v>16.57</v>
      </c>
      <c r="BK208" s="5">
        <v>368.33</v>
      </c>
      <c r="BL208" s="5">
        <v>21.68</v>
      </c>
      <c r="BM208" s="7">
        <v>620.58000000000004</v>
      </c>
      <c r="BN208" s="7">
        <v>31.87</v>
      </c>
      <c r="BO208" s="7">
        <v>1269.29</v>
      </c>
      <c r="BP208" s="7">
        <v>41.19</v>
      </c>
      <c r="BQ208" s="7">
        <v>2109.79</v>
      </c>
      <c r="BR208" s="7">
        <v>62.61</v>
      </c>
      <c r="BS208" s="7">
        <v>4999.05</v>
      </c>
      <c r="BT208" s="7">
        <v>84.22</v>
      </c>
      <c r="BU208" s="7">
        <v>8382.3799999999992</v>
      </c>
      <c r="BV208" s="7">
        <v>137.30000000000001</v>
      </c>
      <c r="BW208" s="7">
        <v>22341.16</v>
      </c>
      <c r="BX208" s="7">
        <v>200.23</v>
      </c>
      <c r="BY208" s="7">
        <v>46812.43</v>
      </c>
      <c r="BZ208" s="7">
        <v>1316.011364</v>
      </c>
      <c r="CA208" s="7">
        <v>4197001.398</v>
      </c>
      <c r="CB208" s="7">
        <v>2053.3174600000002</v>
      </c>
      <c r="CC208" s="7">
        <v>8031393.9210000001</v>
      </c>
      <c r="CD208" s="1"/>
      <c r="CE208" s="1"/>
      <c r="CF208" s="1"/>
      <c r="CG208" s="1"/>
      <c r="CH208" s="7">
        <v>2.2599999999999998</v>
      </c>
      <c r="CI208" s="7">
        <v>8.36</v>
      </c>
      <c r="CJ208" s="7">
        <v>25.13</v>
      </c>
      <c r="CK208" s="7">
        <v>1315.09</v>
      </c>
      <c r="CL208" s="7">
        <v>47.84</v>
      </c>
      <c r="CM208" s="7">
        <v>3651.66</v>
      </c>
      <c r="CN208" s="7">
        <v>56.37</v>
      </c>
      <c r="CO208" s="7">
        <v>4904.63</v>
      </c>
      <c r="CP208" s="7">
        <v>68.739999999999995</v>
      </c>
      <c r="CQ208" s="7">
        <v>7427.4</v>
      </c>
      <c r="CR208" s="7">
        <v>90.82</v>
      </c>
      <c r="CS208" s="7">
        <v>14995.82</v>
      </c>
      <c r="CT208" s="7">
        <v>111.33</v>
      </c>
      <c r="CU208" s="7">
        <v>20671.75</v>
      </c>
      <c r="CV208" s="7">
        <v>129.44999999999999</v>
      </c>
      <c r="CW208" s="7">
        <v>26483.59</v>
      </c>
      <c r="CX208" s="7">
        <v>180.29</v>
      </c>
      <c r="CY208" s="7">
        <v>50714.77</v>
      </c>
      <c r="CZ208" s="7">
        <v>224.01</v>
      </c>
      <c r="DA208" s="7">
        <v>73498.81</v>
      </c>
      <c r="DB208" s="7">
        <v>285.14</v>
      </c>
      <c r="DC208" s="7">
        <v>124532.42</v>
      </c>
      <c r="DD208" s="7">
        <v>353.96</v>
      </c>
      <c r="DE208" s="7">
        <v>190332.44</v>
      </c>
      <c r="DF208" s="7">
        <v>461.71</v>
      </c>
      <c r="DG208" s="7">
        <v>313507.57</v>
      </c>
      <c r="DH208" s="7">
        <v>652.11</v>
      </c>
      <c r="DI208" s="7">
        <v>595167.89</v>
      </c>
      <c r="DJ208" s="7">
        <v>963</v>
      </c>
      <c r="DK208" s="7">
        <v>1264428.74</v>
      </c>
      <c r="DL208" s="7">
        <v>1271.49</v>
      </c>
      <c r="DM208" s="7">
        <v>2156744.63</v>
      </c>
      <c r="DN208" s="7">
        <v>1884.78</v>
      </c>
      <c r="DO208" s="7">
        <v>4464857.2</v>
      </c>
      <c r="DP208" s="7">
        <v>2443.42</v>
      </c>
      <c r="DQ208" s="7">
        <v>7460989.5599999996</v>
      </c>
      <c r="DR208" s="7">
        <v>3726.97</v>
      </c>
      <c r="DS208" s="7">
        <v>17783124.329999998</v>
      </c>
      <c r="DT208" s="7">
        <v>5022.72</v>
      </c>
      <c r="DU208" s="7">
        <v>29879354.760000002</v>
      </c>
      <c r="DV208" s="7">
        <v>8208.5400000000009</v>
      </c>
      <c r="DW208" s="7">
        <v>79952458.079999998</v>
      </c>
      <c r="DX208" s="7">
        <v>11981.87</v>
      </c>
      <c r="DY208" s="7">
        <v>167667594.80000001</v>
      </c>
      <c r="DZ208" s="7">
        <v>76696.465909999999</v>
      </c>
      <c r="EA208" s="7">
        <v>13920286120</v>
      </c>
      <c r="EB208" s="7">
        <v>118919.4921</v>
      </c>
      <c r="EC208" s="7">
        <v>26558069342</v>
      </c>
      <c r="ED208" s="11">
        <f t="shared" si="416"/>
        <v>12416223740.678038</v>
      </c>
      <c r="EE208" s="11">
        <f t="shared" si="417"/>
        <v>81295.98429432213</v>
      </c>
      <c r="EF208" s="11">
        <f t="shared" si="418"/>
        <v>156542.99990567786</v>
      </c>
      <c r="EG208" s="1"/>
      <c r="EH208" s="7">
        <v>68.933660000000003</v>
      </c>
      <c r="EI208" s="7">
        <v>92.617310000000003</v>
      </c>
      <c r="EJ208" s="7">
        <v>97.457030000000003</v>
      </c>
      <c r="EK208" s="7">
        <v>98.442629999999994</v>
      </c>
      <c r="EL208" s="7">
        <v>99.040139999999994</v>
      </c>
      <c r="EM208" s="7">
        <v>99.859139999999996</v>
      </c>
      <c r="EN208" s="7">
        <v>100.88028</v>
      </c>
      <c r="EO208" s="7">
        <v>101.73739999999999</v>
      </c>
      <c r="EP208" s="7">
        <v>103.23439</v>
      </c>
      <c r="EQ208" s="7">
        <v>104.47547</v>
      </c>
      <c r="ER208" s="7">
        <v>105.27912999999999</v>
      </c>
      <c r="ES208" s="7">
        <v>106.14469</v>
      </c>
      <c r="ET208" s="7">
        <v>107.26242999999999</v>
      </c>
      <c r="EU208" s="7">
        <v>108.27907</v>
      </c>
      <c r="EV208" s="7">
        <v>109.71095</v>
      </c>
      <c r="EW208" s="7">
        <v>110.71183000000001</v>
      </c>
      <c r="EX208" s="7">
        <v>111.91414</v>
      </c>
      <c r="EY208" s="7">
        <v>112.74912</v>
      </c>
      <c r="EZ208" s="7">
        <v>114.07526</v>
      </c>
      <c r="FA208" s="7">
        <v>115.02579</v>
      </c>
      <c r="FB208" s="7">
        <v>116.16325999999999</v>
      </c>
      <c r="FC208" s="7">
        <v>117.04649999999999</v>
      </c>
      <c r="FD208" s="7">
        <v>117.82899999999999</v>
      </c>
      <c r="FE208" s="7">
        <v>117.834</v>
      </c>
      <c r="FF208" s="1"/>
      <c r="FG208" s="7">
        <v>100</v>
      </c>
      <c r="FH208" s="7">
        <v>100</v>
      </c>
      <c r="FI208" s="7">
        <v>100</v>
      </c>
      <c r="FJ208" s="7">
        <v>100</v>
      </c>
      <c r="FK208" s="7">
        <v>100</v>
      </c>
      <c r="FL208" s="7">
        <v>100</v>
      </c>
      <c r="FM208" s="7">
        <v>100</v>
      </c>
      <c r="FN208" s="7">
        <v>100</v>
      </c>
      <c r="FO208" s="7">
        <v>100</v>
      </c>
      <c r="FP208" s="7">
        <v>100</v>
      </c>
      <c r="FQ208" s="7">
        <v>100</v>
      </c>
      <c r="FR208" s="7">
        <v>100</v>
      </c>
      <c r="FS208" s="7">
        <v>100</v>
      </c>
      <c r="FT208" s="7">
        <v>100</v>
      </c>
      <c r="FU208" s="7">
        <v>100</v>
      </c>
      <c r="FV208" s="7">
        <v>100</v>
      </c>
      <c r="FW208" s="7">
        <v>100</v>
      </c>
      <c r="FX208" s="7">
        <v>100</v>
      </c>
      <c r="FY208" s="7">
        <v>100</v>
      </c>
      <c r="FZ208" s="7">
        <v>100</v>
      </c>
      <c r="GA208" s="7">
        <v>100</v>
      </c>
      <c r="GB208" s="7">
        <v>100</v>
      </c>
      <c r="GC208" s="7">
        <v>88</v>
      </c>
      <c r="GD208" s="7">
        <v>63</v>
      </c>
      <c r="GE208" s="1"/>
      <c r="GF208" s="7">
        <v>3654101.3</v>
      </c>
      <c r="GG208" s="7">
        <v>3427267.6</v>
      </c>
      <c r="GH208" s="7">
        <v>3149190.27</v>
      </c>
      <c r="GI208" s="7">
        <v>3060736.42</v>
      </c>
      <c r="GJ208" s="7">
        <v>2947604.77</v>
      </c>
      <c r="GK208" s="7">
        <v>2822011.66</v>
      </c>
      <c r="GL208" s="7">
        <v>2650386.8199999998</v>
      </c>
      <c r="GM208" s="7">
        <v>2483504.9500000002</v>
      </c>
      <c r="GN208" s="7">
        <v>2260965.67</v>
      </c>
      <c r="GO208" s="7">
        <v>2047042.1</v>
      </c>
      <c r="GP208" s="7">
        <v>1754495.48</v>
      </c>
      <c r="GQ208" s="7">
        <v>1516704.64</v>
      </c>
      <c r="GR208" s="7">
        <v>1212529.1000000001</v>
      </c>
      <c r="GS208" s="7">
        <v>980343.34</v>
      </c>
      <c r="GT208" s="7">
        <v>682827.59</v>
      </c>
      <c r="GU208" s="7">
        <v>501025.47</v>
      </c>
      <c r="GV208" s="7">
        <v>301226.27</v>
      </c>
      <c r="GW208" s="7">
        <v>191991.71</v>
      </c>
      <c r="GX208" s="7">
        <v>80958.23</v>
      </c>
      <c r="GY208" s="7">
        <v>39621.67</v>
      </c>
      <c r="GZ208" s="7">
        <v>11188.61</v>
      </c>
      <c r="HA208" s="7">
        <v>3253.44</v>
      </c>
      <c r="HB208" s="7">
        <v>19.125</v>
      </c>
      <c r="HC208" s="7">
        <v>9.0317460300000008</v>
      </c>
      <c r="HD208" s="1"/>
      <c r="HE208" s="7">
        <v>0</v>
      </c>
      <c r="HF208" s="7">
        <v>0</v>
      </c>
      <c r="HG208" s="7">
        <v>0</v>
      </c>
      <c r="HH208" s="7">
        <v>0</v>
      </c>
      <c r="HI208" s="7">
        <v>0</v>
      </c>
      <c r="HJ208" s="7">
        <v>0</v>
      </c>
      <c r="HK208" s="7">
        <v>0</v>
      </c>
      <c r="HL208" s="7">
        <v>0</v>
      </c>
      <c r="HM208" s="7">
        <v>0</v>
      </c>
      <c r="HN208" s="7">
        <v>0</v>
      </c>
      <c r="HO208" s="7">
        <v>0</v>
      </c>
      <c r="HP208" s="7">
        <v>0</v>
      </c>
      <c r="HQ208" s="7">
        <v>0</v>
      </c>
      <c r="HR208" s="1"/>
      <c r="HT208" s="7">
        <v>57.329105920000003</v>
      </c>
      <c r="HU208" s="7">
        <v>3286.6306129999998</v>
      </c>
      <c r="HV208" s="1"/>
      <c r="HW208" s="13">
        <v>6.5972222222222216E-5</v>
      </c>
      <c r="HX208" s="13">
        <v>6.5972222222222216E-5</v>
      </c>
      <c r="HY208" s="13">
        <v>6.5972222222222216E-5</v>
      </c>
      <c r="HZ208" s="13">
        <v>6.5972222222222216E-5</v>
      </c>
      <c r="IA208" s="13">
        <v>6.5972222222222216E-5</v>
      </c>
      <c r="IB208" s="13">
        <v>6.5972222222222216E-5</v>
      </c>
      <c r="IC208" s="13">
        <v>6.5972222222222216E-5</v>
      </c>
      <c r="ID208" s="13">
        <v>6.5972222222222216E-5</v>
      </c>
      <c r="IE208" s="13">
        <v>6.5972222222222216E-5</v>
      </c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S208" s="3">
        <f t="shared" si="419"/>
        <v>2.457014299586777E-2</v>
      </c>
      <c r="IT208">
        <f t="shared" si="420"/>
        <v>4840000</v>
      </c>
      <c r="IV208" s="3">
        <f t="shared" si="426"/>
        <v>1.6796690969901266E-2</v>
      </c>
      <c r="IW208" s="3">
        <f t="shared" si="427"/>
        <v>3.2343595021834266E-2</v>
      </c>
      <c r="IY208" s="3">
        <f t="shared" si="401"/>
        <v>1</v>
      </c>
      <c r="IZ208" s="3">
        <f t="shared" si="401"/>
        <v>1</v>
      </c>
      <c r="JA208" s="3">
        <f t="shared" si="401"/>
        <v>1</v>
      </c>
      <c r="JB208" s="3">
        <f t="shared" si="401"/>
        <v>1</v>
      </c>
      <c r="JC208" s="3">
        <f t="shared" si="401"/>
        <v>1</v>
      </c>
      <c r="JD208" s="3">
        <f t="shared" si="401"/>
        <v>1</v>
      </c>
      <c r="JE208" s="3">
        <f t="shared" si="401"/>
        <v>1</v>
      </c>
      <c r="JF208" s="3">
        <f t="shared" si="401"/>
        <v>1</v>
      </c>
      <c r="JG208" s="3">
        <f t="shared" si="401"/>
        <v>1</v>
      </c>
      <c r="JH208" s="3">
        <f t="shared" si="402"/>
        <v>1</v>
      </c>
      <c r="JI208" s="3">
        <f t="shared" si="402"/>
        <v>1</v>
      </c>
      <c r="JJ208" s="3">
        <f t="shared" si="402"/>
        <v>1</v>
      </c>
      <c r="JK208" s="3">
        <f t="shared" si="402"/>
        <v>1</v>
      </c>
      <c r="JL208" s="3">
        <f t="shared" si="402"/>
        <v>1</v>
      </c>
      <c r="JM208" s="3">
        <f t="shared" si="402"/>
        <v>1</v>
      </c>
      <c r="JN208" s="3">
        <f t="shared" si="402"/>
        <v>1</v>
      </c>
      <c r="JO208" s="3">
        <f t="shared" si="402"/>
        <v>1</v>
      </c>
      <c r="JP208" s="3">
        <f t="shared" si="402"/>
        <v>1</v>
      </c>
      <c r="JQ208" s="3">
        <f t="shared" si="402"/>
        <v>1</v>
      </c>
      <c r="JR208" s="3">
        <f t="shared" si="402"/>
        <v>1</v>
      </c>
      <c r="JS208" s="3">
        <f t="shared" si="402"/>
        <v>1</v>
      </c>
      <c r="JT208" s="3">
        <f t="shared" si="402"/>
        <v>1</v>
      </c>
      <c r="JU208" s="3">
        <f t="shared" si="402"/>
        <v>0.88</v>
      </c>
      <c r="JV208" s="3">
        <f t="shared" si="402"/>
        <v>0.63</v>
      </c>
      <c r="JW208" s="14">
        <f t="shared" si="421"/>
        <v>0.9557755149108067</v>
      </c>
      <c r="JX208" s="1">
        <f t="shared" si="403"/>
        <v>57.329105920000003</v>
      </c>
      <c r="JY208" s="1">
        <f t="shared" si="404"/>
        <v>4.2274134202671121E-3</v>
      </c>
      <c r="JZ208" s="11">
        <f t="shared" si="422"/>
        <v>57.311680945351604</v>
      </c>
      <c r="KA208" s="11">
        <f t="shared" si="423"/>
        <v>57.346530894648403</v>
      </c>
      <c r="KB208" s="3">
        <f t="shared" si="424"/>
        <v>0.9551946824225267</v>
      </c>
      <c r="KC208" s="3">
        <f t="shared" si="405"/>
        <v>0.95548509866666675</v>
      </c>
      <c r="KD208" s="3">
        <v>12</v>
      </c>
      <c r="KE208" s="3">
        <f t="shared" si="425"/>
        <v>304508.44166666665</v>
      </c>
      <c r="KF208" s="3">
        <f t="shared" si="406"/>
        <v>285605.63333333336</v>
      </c>
      <c r="KG208" s="3">
        <f t="shared" si="406"/>
        <v>262432.52250000002</v>
      </c>
      <c r="KH208" s="3">
        <f t="shared" si="406"/>
        <v>255061.36833333332</v>
      </c>
      <c r="KI208" s="3">
        <f t="shared" si="406"/>
        <v>245633.73083333333</v>
      </c>
      <c r="KJ208" s="3">
        <f t="shared" si="406"/>
        <v>235167.63833333334</v>
      </c>
      <c r="KK208" s="3">
        <f t="shared" si="406"/>
        <v>220865.56833333333</v>
      </c>
      <c r="KL208" s="3">
        <f t="shared" si="406"/>
        <v>206958.74583333335</v>
      </c>
      <c r="KM208" s="3">
        <f t="shared" si="406"/>
        <v>188413.80583333332</v>
      </c>
      <c r="KN208" s="3">
        <f t="shared" si="406"/>
        <v>170586.84166666667</v>
      </c>
      <c r="KO208" s="3">
        <f t="shared" si="406"/>
        <v>146207.95666666667</v>
      </c>
      <c r="KP208" s="3">
        <f t="shared" si="406"/>
        <v>126392.05333333333</v>
      </c>
      <c r="KQ208" s="3">
        <f t="shared" si="406"/>
        <v>101044.09166666667</v>
      </c>
      <c r="KR208" s="3">
        <f t="shared" si="406"/>
        <v>81695.278333333335</v>
      </c>
      <c r="KS208" s="3">
        <f t="shared" si="406"/>
        <v>56902.299166666664</v>
      </c>
      <c r="KT208" s="3">
        <f t="shared" si="406"/>
        <v>41752.122499999998</v>
      </c>
      <c r="KU208" s="3">
        <f t="shared" si="406"/>
        <v>25102.189166666667</v>
      </c>
      <c r="KV208" s="3">
        <f t="shared" si="407"/>
        <v>15999.309166666666</v>
      </c>
      <c r="KW208" s="3">
        <f t="shared" si="407"/>
        <v>6746.519166666666</v>
      </c>
      <c r="KX208" s="3">
        <f t="shared" si="407"/>
        <v>3301.8058333333333</v>
      </c>
      <c r="KY208" s="3">
        <f t="shared" si="407"/>
        <v>932.38416666666672</v>
      </c>
      <c r="KZ208" s="3">
        <f t="shared" si="407"/>
        <v>271.12</v>
      </c>
      <c r="LA208" s="3">
        <f t="shared" si="407"/>
        <v>1.59375</v>
      </c>
      <c r="LB208" s="3">
        <f t="shared" si="407"/>
        <v>0.75264550250000006</v>
      </c>
    </row>
    <row r="209" spans="1:314">
      <c r="A209" s="7">
        <v>65</v>
      </c>
      <c r="B209" s="7">
        <v>614188.65</v>
      </c>
      <c r="C209" s="7">
        <v>377231002839</v>
      </c>
      <c r="D209" s="11">
        <f t="shared" si="408"/>
        <v>3305050.1774902344</v>
      </c>
      <c r="E209" s="11">
        <f t="shared" si="409"/>
        <v>0.94490561538461537</v>
      </c>
      <c r="F209" s="11">
        <f t="shared" si="410"/>
        <v>613701.43144129345</v>
      </c>
      <c r="G209" s="11">
        <f t="shared" si="411"/>
        <v>614675.8685587066</v>
      </c>
      <c r="H209" s="11">
        <f t="shared" si="412"/>
        <v>0.94415604837122069</v>
      </c>
      <c r="I209" s="11">
        <f t="shared" si="413"/>
        <v>0.94565518239801016</v>
      </c>
      <c r="J209" s="1"/>
      <c r="K209" s="7">
        <v>10000</v>
      </c>
      <c r="L209" s="7">
        <v>100000000</v>
      </c>
      <c r="M209" s="1"/>
      <c r="N209" s="7">
        <v>0</v>
      </c>
      <c r="O209" s="7">
        <v>0</v>
      </c>
      <c r="P209" s="7">
        <v>0</v>
      </c>
      <c r="Q209" s="7">
        <v>0</v>
      </c>
      <c r="R209" s="11">
        <f t="shared" si="396"/>
        <v>0</v>
      </c>
      <c r="S209" s="11">
        <f t="shared" si="414"/>
        <v>0</v>
      </c>
      <c r="T209" s="11">
        <f t="shared" si="415"/>
        <v>0</v>
      </c>
      <c r="U209" s="1"/>
      <c r="V209" s="1"/>
      <c r="W209" s="5">
        <v>0</v>
      </c>
      <c r="X209" s="5">
        <f t="shared" si="397"/>
        <v>0</v>
      </c>
      <c r="Y209" s="5">
        <f t="shared" si="398"/>
        <v>5.4994384615384612E-2</v>
      </c>
      <c r="Z209" s="5">
        <v>0</v>
      </c>
      <c r="AA209" s="5">
        <v>0</v>
      </c>
      <c r="AB209" s="1"/>
      <c r="AC209" s="5">
        <v>35746.35</v>
      </c>
      <c r="AD209" s="1"/>
      <c r="AE209" s="1"/>
      <c r="AF209" s="5">
        <v>2.7914932800000001</v>
      </c>
      <c r="AG209" s="12">
        <v>7.245370370370371E-4</v>
      </c>
      <c r="AH209" s="5">
        <v>1</v>
      </c>
      <c r="AI209" s="5">
        <v>1</v>
      </c>
      <c r="AJ209" s="5">
        <v>1.04</v>
      </c>
      <c r="AK209" s="5">
        <v>1.1200000000000001</v>
      </c>
      <c r="AL209" s="5">
        <v>1.36</v>
      </c>
      <c r="AM209" s="5">
        <v>2.2599999999999998</v>
      </c>
      <c r="AN209" s="5">
        <v>1.54</v>
      </c>
      <c r="AO209" s="5">
        <v>2.96</v>
      </c>
      <c r="AP209" s="5">
        <v>1.72</v>
      </c>
      <c r="AQ209" s="5">
        <v>3.78</v>
      </c>
      <c r="AR209" s="5">
        <v>1.92</v>
      </c>
      <c r="AS209" s="5">
        <v>4.8</v>
      </c>
      <c r="AT209" s="5">
        <v>2.35</v>
      </c>
      <c r="AU209" s="5">
        <v>7.55</v>
      </c>
      <c r="AV209" s="5">
        <v>2.76</v>
      </c>
      <c r="AW209" s="5">
        <v>10.16</v>
      </c>
      <c r="AX209" s="5">
        <v>3.07</v>
      </c>
      <c r="AY209" s="5">
        <v>12.41</v>
      </c>
      <c r="AZ209" s="5">
        <v>3.74</v>
      </c>
      <c r="BA209" s="5">
        <v>18.18</v>
      </c>
      <c r="BB209" s="5">
        <v>4.76</v>
      </c>
      <c r="BC209" s="5">
        <v>33.700000000000003</v>
      </c>
      <c r="BD209" s="5">
        <v>5.99</v>
      </c>
      <c r="BE209" s="5">
        <v>54.43</v>
      </c>
      <c r="BF209" s="5">
        <v>8.57</v>
      </c>
      <c r="BG209" s="5">
        <v>102.99</v>
      </c>
      <c r="BH209" s="5">
        <v>11.49</v>
      </c>
      <c r="BI209" s="5">
        <v>179.21</v>
      </c>
      <c r="BJ209" s="5">
        <v>15.56</v>
      </c>
      <c r="BK209" s="5">
        <v>320.32</v>
      </c>
      <c r="BL209" s="5">
        <v>19.79</v>
      </c>
      <c r="BM209" s="7">
        <v>507.47</v>
      </c>
      <c r="BN209" s="7">
        <v>28.76</v>
      </c>
      <c r="BO209" s="7">
        <v>1106.1600000000001</v>
      </c>
      <c r="BP209" s="7">
        <v>37.82</v>
      </c>
      <c r="BQ209" s="7">
        <v>1857.42</v>
      </c>
      <c r="BR209" s="7">
        <v>61.17</v>
      </c>
      <c r="BS209" s="7">
        <v>4716.55</v>
      </c>
      <c r="BT209" s="7">
        <v>84.24</v>
      </c>
      <c r="BU209" s="7">
        <v>8680.68</v>
      </c>
      <c r="BV209" s="7">
        <v>132.71</v>
      </c>
      <c r="BW209" s="7">
        <v>21427.53</v>
      </c>
      <c r="BX209" s="7">
        <v>189.94</v>
      </c>
      <c r="BY209" s="7">
        <v>42293.7</v>
      </c>
      <c r="BZ209" s="7">
        <v>1536.6210530000001</v>
      </c>
      <c r="CA209" s="7">
        <v>5316694.7889999999</v>
      </c>
      <c r="CB209" s="7">
        <v>1859.5714290000001</v>
      </c>
      <c r="CC209" s="7">
        <v>6927411.4129999997</v>
      </c>
      <c r="CD209" s="1"/>
      <c r="CE209" s="1"/>
      <c r="CF209" s="1"/>
      <c r="CG209" s="1"/>
      <c r="CH209" s="7">
        <v>1.85</v>
      </c>
      <c r="CI209" s="7">
        <v>4.95</v>
      </c>
      <c r="CJ209" s="7">
        <v>19.91</v>
      </c>
      <c r="CK209" s="7">
        <v>799.49</v>
      </c>
      <c r="CL209" s="7">
        <v>48.38</v>
      </c>
      <c r="CM209" s="7">
        <v>4241.72</v>
      </c>
      <c r="CN209" s="7">
        <v>60.06</v>
      </c>
      <c r="CO209" s="7">
        <v>6170.6</v>
      </c>
      <c r="CP209" s="7">
        <v>73.989999999999995</v>
      </c>
      <c r="CQ209" s="7">
        <v>9259.57</v>
      </c>
      <c r="CR209" s="7">
        <v>89.05</v>
      </c>
      <c r="CS209" s="7">
        <v>12905.55</v>
      </c>
      <c r="CT209" s="7">
        <v>119.59</v>
      </c>
      <c r="CU209" s="7">
        <v>23470.65</v>
      </c>
      <c r="CV209" s="7">
        <v>146.31</v>
      </c>
      <c r="CW209" s="7">
        <v>33042.17</v>
      </c>
      <c r="CX209" s="7">
        <v>165.78</v>
      </c>
      <c r="CY209" s="7">
        <v>41084.720000000001</v>
      </c>
      <c r="CZ209" s="7">
        <v>209.03</v>
      </c>
      <c r="DA209" s="7">
        <v>62449.99</v>
      </c>
      <c r="DB209" s="7">
        <v>276.7</v>
      </c>
      <c r="DC209" s="7">
        <v>124093.64</v>
      </c>
      <c r="DD209" s="7">
        <v>357.32</v>
      </c>
      <c r="DE209" s="7">
        <v>206889.72</v>
      </c>
      <c r="DF209" s="7">
        <v>524.34</v>
      </c>
      <c r="DG209" s="7">
        <v>399902.92</v>
      </c>
      <c r="DH209" s="7">
        <v>715.09</v>
      </c>
      <c r="DI209" s="7">
        <v>709174.85</v>
      </c>
      <c r="DJ209" s="7">
        <v>978.39</v>
      </c>
      <c r="DK209" s="7">
        <v>1289149.79</v>
      </c>
      <c r="DL209" s="7">
        <v>1253.31</v>
      </c>
      <c r="DM209" s="7">
        <v>2060624.39</v>
      </c>
      <c r="DN209" s="7">
        <v>1834.35</v>
      </c>
      <c r="DO209" s="7">
        <v>4538593.41</v>
      </c>
      <c r="DP209" s="7">
        <v>2427.12</v>
      </c>
      <c r="DQ209" s="7">
        <v>7704019.7599999998</v>
      </c>
      <c r="DR209" s="7">
        <v>3945.5</v>
      </c>
      <c r="DS209" s="7">
        <v>19682154.32</v>
      </c>
      <c r="DT209" s="7">
        <v>5442.5</v>
      </c>
      <c r="DU209" s="7">
        <v>36305790.479999997</v>
      </c>
      <c r="DV209" s="7">
        <v>8589.18</v>
      </c>
      <c r="DW209" s="7">
        <v>89896681.739999995</v>
      </c>
      <c r="DX209" s="7">
        <v>12307.6</v>
      </c>
      <c r="DY209" s="7">
        <v>177686844.69999999</v>
      </c>
      <c r="DZ209" s="7">
        <v>96713.957890000005</v>
      </c>
      <c r="EA209" s="7">
        <v>20622694042</v>
      </c>
      <c r="EB209" s="7">
        <v>116797.0159</v>
      </c>
      <c r="EC209" s="7">
        <v>26906561567</v>
      </c>
      <c r="ED209" s="11">
        <f t="shared" si="416"/>
        <v>13265018643.855148</v>
      </c>
      <c r="EE209" s="11">
        <f t="shared" si="417"/>
        <v>77908.761275498226</v>
      </c>
      <c r="EF209" s="11">
        <f t="shared" si="418"/>
        <v>155685.27052450177</v>
      </c>
      <c r="EG209" s="1"/>
      <c r="EH209" s="7">
        <v>71.041849999999997</v>
      </c>
      <c r="EI209" s="7">
        <v>93.072429999999997</v>
      </c>
      <c r="EJ209" s="7">
        <v>97.360640000000004</v>
      </c>
      <c r="EK209" s="7">
        <v>98.227339999999998</v>
      </c>
      <c r="EL209" s="7">
        <v>99.360079999999996</v>
      </c>
      <c r="EM209" s="7">
        <v>100.17429</v>
      </c>
      <c r="EN209" s="7">
        <v>101.46361</v>
      </c>
      <c r="EO209" s="7">
        <v>102.39409000000001</v>
      </c>
      <c r="EP209" s="7">
        <v>103.4149</v>
      </c>
      <c r="EQ209" s="7">
        <v>104.29383</v>
      </c>
      <c r="ER209" s="7">
        <v>105.32541000000001</v>
      </c>
      <c r="ES209" s="7">
        <v>106.15098999999999</v>
      </c>
      <c r="ET209" s="7">
        <v>107.29546000000001</v>
      </c>
      <c r="EU209" s="7">
        <v>108.42950999999999</v>
      </c>
      <c r="EV209" s="7">
        <v>109.82625</v>
      </c>
      <c r="EW209" s="7">
        <v>110.57574</v>
      </c>
      <c r="EX209" s="7">
        <v>111.72736999999999</v>
      </c>
      <c r="EY209" s="7">
        <v>112.76251000000001</v>
      </c>
      <c r="EZ209" s="7">
        <v>114.09565000000001</v>
      </c>
      <c r="FA209" s="7">
        <v>115.08308</v>
      </c>
      <c r="FB209" s="7">
        <v>116.0359</v>
      </c>
      <c r="FC209" s="7">
        <v>116.89227</v>
      </c>
      <c r="FD209" s="7">
        <v>117.82936840000001</v>
      </c>
      <c r="FE209" s="7">
        <v>117.834</v>
      </c>
      <c r="FF209" s="1"/>
      <c r="FG209" s="7">
        <v>100</v>
      </c>
      <c r="FH209" s="7">
        <v>100</v>
      </c>
      <c r="FI209" s="7">
        <v>100</v>
      </c>
      <c r="FJ209" s="7">
        <v>100</v>
      </c>
      <c r="FK209" s="7">
        <v>100</v>
      </c>
      <c r="FL209" s="7">
        <v>100</v>
      </c>
      <c r="FM209" s="7">
        <v>100</v>
      </c>
      <c r="FN209" s="7">
        <v>100</v>
      </c>
      <c r="FO209" s="7">
        <v>100</v>
      </c>
      <c r="FP209" s="7">
        <v>100</v>
      </c>
      <c r="FQ209" s="7">
        <v>100</v>
      </c>
      <c r="FR209" s="7">
        <v>100</v>
      </c>
      <c r="FS209" s="7">
        <v>100</v>
      </c>
      <c r="FT209" s="7">
        <v>100</v>
      </c>
      <c r="FU209" s="7">
        <v>100</v>
      </c>
      <c r="FV209" s="7">
        <v>100</v>
      </c>
      <c r="FW209" s="7">
        <v>100</v>
      </c>
      <c r="FX209" s="7">
        <v>100</v>
      </c>
      <c r="FY209" s="7">
        <v>100</v>
      </c>
      <c r="FZ209" s="7">
        <v>100</v>
      </c>
      <c r="GA209" s="7">
        <v>100</v>
      </c>
      <c r="GB209" s="7">
        <v>100</v>
      </c>
      <c r="GC209" s="7">
        <v>95</v>
      </c>
      <c r="GD209" s="7">
        <v>63</v>
      </c>
      <c r="GE209" s="1"/>
      <c r="GF209" s="7">
        <v>4267492</v>
      </c>
      <c r="GG209" s="7">
        <v>4016556.11</v>
      </c>
      <c r="GH209" s="7">
        <v>3704059.38</v>
      </c>
      <c r="GI209" s="7">
        <v>3603327.3</v>
      </c>
      <c r="GJ209" s="7">
        <v>3473668.36</v>
      </c>
      <c r="GK209" s="7">
        <v>3328909.88</v>
      </c>
      <c r="GL209" s="7">
        <v>3129881.85</v>
      </c>
      <c r="GM209" s="7">
        <v>2935382.84</v>
      </c>
      <c r="GN209" s="7">
        <v>2674777.4500000002</v>
      </c>
      <c r="GO209" s="7">
        <v>2423211.27</v>
      </c>
      <c r="GP209" s="7">
        <v>2078006.7</v>
      </c>
      <c r="GQ209" s="7">
        <v>1796747.53</v>
      </c>
      <c r="GR209" s="7">
        <v>1436519.76</v>
      </c>
      <c r="GS209" s="7">
        <v>1160953.31</v>
      </c>
      <c r="GT209" s="7">
        <v>807618.33</v>
      </c>
      <c r="GU209" s="7">
        <v>591902.12</v>
      </c>
      <c r="GV209" s="7">
        <v>355262.56</v>
      </c>
      <c r="GW209" s="7">
        <v>225991.36</v>
      </c>
      <c r="GX209" s="7">
        <v>94891.34</v>
      </c>
      <c r="GY209" s="7">
        <v>46299.07</v>
      </c>
      <c r="GZ209" s="7">
        <v>13035.18</v>
      </c>
      <c r="HA209" s="7">
        <v>3775.98</v>
      </c>
      <c r="HB209" s="7">
        <v>20.421052629999998</v>
      </c>
      <c r="HC209" s="7">
        <v>10.396825400000001</v>
      </c>
      <c r="HD209" s="1"/>
      <c r="HE209" s="7">
        <v>0</v>
      </c>
      <c r="HF209" s="7">
        <v>0</v>
      </c>
      <c r="HG209" s="7">
        <v>0</v>
      </c>
      <c r="HH209" s="7">
        <v>0</v>
      </c>
      <c r="HI209" s="7">
        <v>0</v>
      </c>
      <c r="HJ209" s="7">
        <v>0</v>
      </c>
      <c r="HK209" s="7">
        <v>0</v>
      </c>
      <c r="HL209" s="7">
        <v>0</v>
      </c>
      <c r="HM209" s="7">
        <v>0</v>
      </c>
      <c r="HN209" s="7">
        <v>0</v>
      </c>
      <c r="HO209" s="7">
        <v>0</v>
      </c>
      <c r="HP209" s="7">
        <v>0</v>
      </c>
      <c r="HQ209" s="7">
        <v>0</v>
      </c>
      <c r="HR209" s="1"/>
      <c r="HT209" s="7">
        <v>62.283866779999997</v>
      </c>
      <c r="HU209" s="7">
        <v>3879.3219490000001</v>
      </c>
      <c r="HV209" s="1"/>
      <c r="HW209" s="13">
        <v>7.2916666666666673E-5</v>
      </c>
      <c r="HX209" s="13">
        <v>7.2916666666666673E-5</v>
      </c>
      <c r="HY209" s="13">
        <v>7.2916666666666673E-5</v>
      </c>
      <c r="HZ209" s="13">
        <v>7.2916666666666673E-5</v>
      </c>
      <c r="IA209" s="13">
        <v>7.1759259259259259E-5</v>
      </c>
      <c r="IB209" s="13">
        <v>7.2916666666666673E-5</v>
      </c>
      <c r="IC209" s="13">
        <v>7.1759259259259259E-5</v>
      </c>
      <c r="ID209" s="13">
        <v>7.1759259259259259E-5</v>
      </c>
      <c r="IE209" s="13">
        <v>7.1759259259259259E-5</v>
      </c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S209" s="3">
        <f t="shared" si="419"/>
        <v>2.4131614855371901E-2</v>
      </c>
      <c r="IT209">
        <f t="shared" si="420"/>
        <v>4840000</v>
      </c>
      <c r="IV209" s="3">
        <f t="shared" si="426"/>
        <v>1.6096851503202114E-2</v>
      </c>
      <c r="IW209" s="3">
        <f t="shared" si="427"/>
        <v>3.2166378207541688E-2</v>
      </c>
      <c r="IY209" s="3">
        <f t="shared" si="401"/>
        <v>1</v>
      </c>
      <c r="IZ209" s="3">
        <f t="shared" si="401"/>
        <v>1</v>
      </c>
      <c r="JA209" s="3">
        <f t="shared" si="401"/>
        <v>1</v>
      </c>
      <c r="JB209" s="3">
        <f t="shared" si="401"/>
        <v>1</v>
      </c>
      <c r="JC209" s="3">
        <f t="shared" si="401"/>
        <v>1</v>
      </c>
      <c r="JD209" s="3">
        <f t="shared" si="401"/>
        <v>1</v>
      </c>
      <c r="JE209" s="3">
        <f t="shared" si="401"/>
        <v>1</v>
      </c>
      <c r="JF209" s="3">
        <f t="shared" si="401"/>
        <v>1</v>
      </c>
      <c r="JG209" s="3">
        <f t="shared" si="401"/>
        <v>1</v>
      </c>
      <c r="JH209" s="3">
        <f t="shared" si="402"/>
        <v>1</v>
      </c>
      <c r="JI209" s="3">
        <f t="shared" si="402"/>
        <v>1</v>
      </c>
      <c r="JJ209" s="3">
        <f t="shared" si="402"/>
        <v>1</v>
      </c>
      <c r="JK209" s="3">
        <f t="shared" si="402"/>
        <v>1</v>
      </c>
      <c r="JL209" s="3">
        <f t="shared" si="402"/>
        <v>1</v>
      </c>
      <c r="JM209" s="3">
        <f t="shared" si="402"/>
        <v>1</v>
      </c>
      <c r="JN209" s="3">
        <f t="shared" si="402"/>
        <v>1</v>
      </c>
      <c r="JO209" s="3">
        <f t="shared" si="402"/>
        <v>1</v>
      </c>
      <c r="JP209" s="3">
        <f t="shared" si="402"/>
        <v>1</v>
      </c>
      <c r="JQ209" s="3">
        <f t="shared" si="402"/>
        <v>1</v>
      </c>
      <c r="JR209" s="3">
        <f t="shared" si="402"/>
        <v>1</v>
      </c>
      <c r="JS209" s="3">
        <f t="shared" si="402"/>
        <v>1</v>
      </c>
      <c r="JT209" s="3">
        <f t="shared" si="402"/>
        <v>1</v>
      </c>
      <c r="JU209" s="3">
        <f t="shared" si="402"/>
        <v>0.95</v>
      </c>
      <c r="JV209" s="3">
        <f t="shared" si="402"/>
        <v>0.63</v>
      </c>
      <c r="JW209" s="14">
        <f t="shared" si="421"/>
        <v>0.95905718631755443</v>
      </c>
      <c r="JX209" s="1">
        <f t="shared" si="403"/>
        <v>62.283866779999997</v>
      </c>
      <c r="JY209" s="1">
        <f t="shared" si="404"/>
        <v>4.1887931212841067E-2</v>
      </c>
      <c r="JZ209" s="11">
        <f t="shared" si="422"/>
        <v>62.229016449358959</v>
      </c>
      <c r="KA209" s="11">
        <f t="shared" si="423"/>
        <v>62.338717110641035</v>
      </c>
      <c r="KB209" s="3">
        <f t="shared" si="424"/>
        <v>0.95736948383629172</v>
      </c>
      <c r="KC209" s="3">
        <f t="shared" si="405"/>
        <v>0.95821333507692308</v>
      </c>
      <c r="KD209" s="3">
        <v>13</v>
      </c>
      <c r="KE209" s="3">
        <f t="shared" si="425"/>
        <v>328268.61538461538</v>
      </c>
      <c r="KF209" s="3">
        <f t="shared" si="406"/>
        <v>308965.8546153846</v>
      </c>
      <c r="KG209" s="3">
        <f t="shared" si="406"/>
        <v>284927.64461538463</v>
      </c>
      <c r="KH209" s="3">
        <f t="shared" si="406"/>
        <v>277179.02307692304</v>
      </c>
      <c r="KI209" s="3">
        <f t="shared" si="406"/>
        <v>267205.25846153847</v>
      </c>
      <c r="KJ209" s="3">
        <f t="shared" si="406"/>
        <v>256069.99076923076</v>
      </c>
      <c r="KK209" s="3">
        <f t="shared" si="406"/>
        <v>240760.14230769232</v>
      </c>
      <c r="KL209" s="3">
        <f t="shared" si="406"/>
        <v>225798.68</v>
      </c>
      <c r="KM209" s="3">
        <f t="shared" si="406"/>
        <v>205752.11153846156</v>
      </c>
      <c r="KN209" s="3">
        <f t="shared" si="406"/>
        <v>186400.86692307692</v>
      </c>
      <c r="KO209" s="3">
        <f t="shared" si="406"/>
        <v>159846.66923076921</v>
      </c>
      <c r="KP209" s="3">
        <f t="shared" si="406"/>
        <v>138211.34846153847</v>
      </c>
      <c r="KQ209" s="3">
        <f t="shared" si="406"/>
        <v>110501.52</v>
      </c>
      <c r="KR209" s="3">
        <f t="shared" si="406"/>
        <v>89304.100769230776</v>
      </c>
      <c r="KS209" s="3">
        <f t="shared" si="406"/>
        <v>62124.486923076918</v>
      </c>
      <c r="KT209" s="3">
        <f t="shared" si="406"/>
        <v>45530.93230769231</v>
      </c>
      <c r="KU209" s="3">
        <f t="shared" si="406"/>
        <v>27327.889230769229</v>
      </c>
      <c r="KV209" s="3">
        <f t="shared" si="407"/>
        <v>17383.950769230767</v>
      </c>
      <c r="KW209" s="3">
        <f t="shared" si="407"/>
        <v>7299.333846153846</v>
      </c>
      <c r="KX209" s="3">
        <f t="shared" si="407"/>
        <v>3561.4669230769232</v>
      </c>
      <c r="KY209" s="3">
        <f t="shared" si="407"/>
        <v>1002.7061538461538</v>
      </c>
      <c r="KZ209" s="3">
        <f t="shared" si="407"/>
        <v>290.45999999999998</v>
      </c>
      <c r="LA209" s="3">
        <f t="shared" si="407"/>
        <v>1.5708502023076922</v>
      </c>
      <c r="LB209" s="3">
        <f t="shared" si="407"/>
        <v>0.79975580000000002</v>
      </c>
    </row>
    <row r="210" spans="1:314">
      <c r="A210" s="7">
        <v>70</v>
      </c>
      <c r="B210" s="7">
        <v>662133.63</v>
      </c>
      <c r="C210" s="7">
        <v>438424328028</v>
      </c>
      <c r="D210" s="11">
        <f t="shared" si="408"/>
        <v>3384051.0230712891</v>
      </c>
      <c r="E210" s="11">
        <f t="shared" si="409"/>
        <v>0.94590518571428572</v>
      </c>
      <c r="F210" s="11">
        <f t="shared" si="410"/>
        <v>661640.62281883415</v>
      </c>
      <c r="G210" s="11">
        <f t="shared" si="411"/>
        <v>662626.63718116586</v>
      </c>
      <c r="H210" s="11">
        <f t="shared" si="412"/>
        <v>0.94520088974119165</v>
      </c>
      <c r="I210" s="11">
        <f t="shared" si="413"/>
        <v>0.94660948168737979</v>
      </c>
      <c r="J210" s="1"/>
      <c r="K210" s="7">
        <v>10000</v>
      </c>
      <c r="L210" s="7">
        <v>100000000</v>
      </c>
      <c r="M210" s="1"/>
      <c r="N210" s="7">
        <v>0</v>
      </c>
      <c r="O210" s="7">
        <v>0</v>
      </c>
      <c r="P210" s="7">
        <v>0</v>
      </c>
      <c r="Q210" s="7">
        <v>0</v>
      </c>
      <c r="R210" s="11">
        <f t="shared" si="396"/>
        <v>0</v>
      </c>
      <c r="S210" s="11">
        <f t="shared" si="414"/>
        <v>0</v>
      </c>
      <c r="T210" s="11">
        <f t="shared" si="415"/>
        <v>0</v>
      </c>
      <c r="U210" s="1"/>
      <c r="V210" s="1"/>
      <c r="W210" s="5">
        <v>0</v>
      </c>
      <c r="X210" s="5">
        <f t="shared" si="397"/>
        <v>0</v>
      </c>
      <c r="Y210" s="5">
        <f t="shared" si="398"/>
        <v>5.3994814285714288E-2</v>
      </c>
      <c r="Z210" s="5">
        <v>0</v>
      </c>
      <c r="AA210" s="5">
        <v>0</v>
      </c>
      <c r="AB210" s="1"/>
      <c r="AC210" s="5">
        <v>37796.370000000003</v>
      </c>
      <c r="AD210" s="1"/>
      <c r="AE210" s="1"/>
      <c r="AF210" s="5">
        <v>2.7356208</v>
      </c>
      <c r="AG210" s="12">
        <v>7.7893518518518513E-4</v>
      </c>
      <c r="AH210" s="5">
        <v>1</v>
      </c>
      <c r="AI210" s="5">
        <v>1</v>
      </c>
      <c r="AJ210" s="5">
        <v>1.04</v>
      </c>
      <c r="AK210" s="5">
        <v>1.1200000000000001</v>
      </c>
      <c r="AL210" s="5">
        <v>1.42</v>
      </c>
      <c r="AM210" s="5">
        <v>2.42</v>
      </c>
      <c r="AN210" s="5">
        <v>1.51</v>
      </c>
      <c r="AO210" s="5">
        <v>2.79</v>
      </c>
      <c r="AP210" s="5">
        <v>1.74</v>
      </c>
      <c r="AQ210" s="5">
        <v>3.82</v>
      </c>
      <c r="AR210" s="5">
        <v>1.86</v>
      </c>
      <c r="AS210" s="5">
        <v>4.3600000000000003</v>
      </c>
      <c r="AT210" s="5">
        <v>2.15</v>
      </c>
      <c r="AU210" s="5">
        <v>6.07</v>
      </c>
      <c r="AV210" s="5">
        <v>2.56</v>
      </c>
      <c r="AW210" s="5">
        <v>8.5</v>
      </c>
      <c r="AX210" s="5">
        <v>2.99</v>
      </c>
      <c r="AY210" s="5">
        <v>11.83</v>
      </c>
      <c r="AZ210" s="5">
        <v>3.63</v>
      </c>
      <c r="BA210" s="5">
        <v>17.75</v>
      </c>
      <c r="BB210" s="5">
        <v>4.7699999999999996</v>
      </c>
      <c r="BC210" s="5">
        <v>30.69</v>
      </c>
      <c r="BD210" s="5">
        <v>5.4</v>
      </c>
      <c r="BE210" s="5">
        <v>39.92</v>
      </c>
      <c r="BF210" s="5">
        <v>7.49</v>
      </c>
      <c r="BG210" s="5">
        <v>79.489999999999995</v>
      </c>
      <c r="BH210" s="5">
        <v>9.36</v>
      </c>
      <c r="BI210" s="5">
        <v>120.64</v>
      </c>
      <c r="BJ210" s="5">
        <v>13.51</v>
      </c>
      <c r="BK210" s="5">
        <v>235.67</v>
      </c>
      <c r="BL210" s="5">
        <v>18.420000000000002</v>
      </c>
      <c r="BM210" s="7">
        <v>452.96</v>
      </c>
      <c r="BN210" s="7">
        <v>26.82</v>
      </c>
      <c r="BO210" s="7">
        <v>903.66</v>
      </c>
      <c r="BP210" s="7">
        <v>36.78</v>
      </c>
      <c r="BQ210" s="7">
        <v>1652.94</v>
      </c>
      <c r="BR210" s="7">
        <v>59.56</v>
      </c>
      <c r="BS210" s="7">
        <v>4388.3599999999997</v>
      </c>
      <c r="BT210" s="7">
        <v>80.489999999999995</v>
      </c>
      <c r="BU210" s="7">
        <v>8368.81</v>
      </c>
      <c r="BV210" s="7">
        <v>131.80000000000001</v>
      </c>
      <c r="BW210" s="7">
        <v>19883.72</v>
      </c>
      <c r="BX210" s="7">
        <v>182.79</v>
      </c>
      <c r="BY210" s="7">
        <v>37921.89</v>
      </c>
      <c r="BZ210" s="7">
        <v>960.16304349999996</v>
      </c>
      <c r="CA210" s="7">
        <v>1813452.5759999999</v>
      </c>
      <c r="CB210" s="7">
        <v>1667.0151519999999</v>
      </c>
      <c r="CC210" s="7">
        <v>5810203.773</v>
      </c>
      <c r="CD210" s="1"/>
      <c r="CE210" s="1"/>
      <c r="CF210" s="1"/>
      <c r="CG210" s="1"/>
      <c r="CH210" s="7">
        <v>1.95</v>
      </c>
      <c r="CI210" s="7">
        <v>5.73</v>
      </c>
      <c r="CJ210" s="7">
        <v>20.82</v>
      </c>
      <c r="CK210" s="7">
        <v>865.02</v>
      </c>
      <c r="CL210" s="7">
        <v>55.46</v>
      </c>
      <c r="CM210" s="7">
        <v>5271.46</v>
      </c>
      <c r="CN210" s="7">
        <v>63.22</v>
      </c>
      <c r="CO210" s="7">
        <v>6677.34</v>
      </c>
      <c r="CP210" s="7">
        <v>80.89</v>
      </c>
      <c r="CQ210" s="7">
        <v>10740.05</v>
      </c>
      <c r="CR210" s="7">
        <v>92.32</v>
      </c>
      <c r="CS210" s="7">
        <v>13504.2</v>
      </c>
      <c r="CT210" s="7">
        <v>110.82</v>
      </c>
      <c r="CU210" s="7">
        <v>19755.28</v>
      </c>
      <c r="CV210" s="7">
        <v>142.1</v>
      </c>
      <c r="CW210" s="7">
        <v>29964.240000000002</v>
      </c>
      <c r="CX210" s="7">
        <v>173.43</v>
      </c>
      <c r="CY210" s="7">
        <v>44729.93</v>
      </c>
      <c r="CZ210" s="7">
        <v>217.47</v>
      </c>
      <c r="DA210" s="7">
        <v>70836.69</v>
      </c>
      <c r="DB210" s="7">
        <v>297.25</v>
      </c>
      <c r="DC210" s="7">
        <v>127806.15</v>
      </c>
      <c r="DD210" s="7">
        <v>342.76</v>
      </c>
      <c r="DE210" s="7">
        <v>170972.1</v>
      </c>
      <c r="DF210" s="7">
        <v>488.02</v>
      </c>
      <c r="DG210" s="7">
        <v>351110.74</v>
      </c>
      <c r="DH210" s="7">
        <v>622.53</v>
      </c>
      <c r="DI210" s="7">
        <v>548902.53</v>
      </c>
      <c r="DJ210" s="7">
        <v>909.67</v>
      </c>
      <c r="DK210" s="7">
        <v>1088299.1299999999</v>
      </c>
      <c r="DL210" s="7">
        <v>1256</v>
      </c>
      <c r="DM210" s="7">
        <v>2136365.7400000002</v>
      </c>
      <c r="DN210" s="7">
        <v>1843.93</v>
      </c>
      <c r="DO210" s="7">
        <v>4311006.45</v>
      </c>
      <c r="DP210" s="7">
        <v>2542.0100000000002</v>
      </c>
      <c r="DQ210" s="7">
        <v>7935744.25</v>
      </c>
      <c r="DR210" s="7">
        <v>4133.3500000000004</v>
      </c>
      <c r="DS210" s="7">
        <v>21207032.969999999</v>
      </c>
      <c r="DT210" s="7">
        <v>5600.86</v>
      </c>
      <c r="DU210" s="7">
        <v>40621886.219999999</v>
      </c>
      <c r="DV210" s="7">
        <v>9194.2800000000007</v>
      </c>
      <c r="DW210" s="7">
        <v>96856752.879999995</v>
      </c>
      <c r="DX210" s="7">
        <v>12762.08</v>
      </c>
      <c r="DY210" s="7">
        <v>184967716.19999999</v>
      </c>
      <c r="DZ210" s="7">
        <v>65735.706520000007</v>
      </c>
      <c r="EA210" s="7">
        <v>8308878369</v>
      </c>
      <c r="EB210" s="7">
        <v>112913.3636</v>
      </c>
      <c r="EC210" s="7">
        <v>26116753509</v>
      </c>
      <c r="ED210" s="11">
        <f t="shared" si="416"/>
        <v>13367325829.534195</v>
      </c>
      <c r="EE210" s="11">
        <f t="shared" si="417"/>
        <v>74772.976781863676</v>
      </c>
      <c r="EF210" s="11">
        <f t="shared" si="418"/>
        <v>151053.7504181363</v>
      </c>
      <c r="EG210" s="1"/>
      <c r="EH210" s="7">
        <v>70.017470000000003</v>
      </c>
      <c r="EI210" s="7">
        <v>92.260930000000002</v>
      </c>
      <c r="EJ210" s="7">
        <v>97.144019999999998</v>
      </c>
      <c r="EK210" s="7">
        <v>97.959519999999998</v>
      </c>
      <c r="EL210" s="7">
        <v>99.267309999999995</v>
      </c>
      <c r="EM210" s="7">
        <v>100.10120000000001</v>
      </c>
      <c r="EN210" s="7">
        <v>101.06023999999999</v>
      </c>
      <c r="EO210" s="7">
        <v>102.2269</v>
      </c>
      <c r="EP210" s="7">
        <v>103.38933</v>
      </c>
      <c r="EQ210" s="7">
        <v>104.22989</v>
      </c>
      <c r="ER210" s="7">
        <v>105.57328</v>
      </c>
      <c r="ES210" s="7">
        <v>106.21738999999999</v>
      </c>
      <c r="ET210" s="7">
        <v>107.34802999999999</v>
      </c>
      <c r="EU210" s="7">
        <v>108.14314</v>
      </c>
      <c r="EV210" s="7">
        <v>109.52622</v>
      </c>
      <c r="EW210" s="7">
        <v>110.49352</v>
      </c>
      <c r="EX210" s="7">
        <v>111.69398</v>
      </c>
      <c r="EY210" s="7">
        <v>112.78633000000001</v>
      </c>
      <c r="EZ210" s="7">
        <v>114.07068</v>
      </c>
      <c r="FA210" s="7">
        <v>114.85466</v>
      </c>
      <c r="FB210" s="7">
        <v>116.1579</v>
      </c>
      <c r="FC210" s="7">
        <v>116.96427</v>
      </c>
      <c r="FD210" s="7">
        <v>117.8294348</v>
      </c>
      <c r="FE210" s="7">
        <v>117.834</v>
      </c>
      <c r="FF210" s="1"/>
      <c r="FG210" s="7">
        <v>100</v>
      </c>
      <c r="FH210" s="7">
        <v>100</v>
      </c>
      <c r="FI210" s="7">
        <v>100</v>
      </c>
      <c r="FJ210" s="7">
        <v>100</v>
      </c>
      <c r="FK210" s="7">
        <v>100</v>
      </c>
      <c r="FL210" s="7">
        <v>100</v>
      </c>
      <c r="FM210" s="7">
        <v>100</v>
      </c>
      <c r="FN210" s="7">
        <v>100</v>
      </c>
      <c r="FO210" s="7">
        <v>100</v>
      </c>
      <c r="FP210" s="7">
        <v>100</v>
      </c>
      <c r="FQ210" s="7">
        <v>100</v>
      </c>
      <c r="FR210" s="7">
        <v>100</v>
      </c>
      <c r="FS210" s="7">
        <v>100</v>
      </c>
      <c r="FT210" s="7">
        <v>100</v>
      </c>
      <c r="FU210" s="7">
        <v>100</v>
      </c>
      <c r="FV210" s="7">
        <v>100</v>
      </c>
      <c r="FW210" s="7">
        <v>100</v>
      </c>
      <c r="FX210" s="7">
        <v>100</v>
      </c>
      <c r="FY210" s="7">
        <v>100</v>
      </c>
      <c r="FZ210" s="7">
        <v>100</v>
      </c>
      <c r="GA210" s="7">
        <v>100</v>
      </c>
      <c r="GB210" s="7">
        <v>100</v>
      </c>
      <c r="GC210" s="7">
        <v>92</v>
      </c>
      <c r="GD210" s="7">
        <v>66</v>
      </c>
      <c r="GE210" s="1"/>
      <c r="GF210" s="7">
        <v>4928799.97</v>
      </c>
      <c r="GG210" s="7">
        <v>4653199.3600000003</v>
      </c>
      <c r="GH210" s="7">
        <v>4305488.3</v>
      </c>
      <c r="GI210" s="7">
        <v>4191955.51</v>
      </c>
      <c r="GJ210" s="7">
        <v>4044893.97</v>
      </c>
      <c r="GK210" s="7">
        <v>3879818.6</v>
      </c>
      <c r="GL210" s="7">
        <v>3651650.78</v>
      </c>
      <c r="GM210" s="7">
        <v>3427280.39</v>
      </c>
      <c r="GN210" s="7">
        <v>3125268.49</v>
      </c>
      <c r="GO210" s="7">
        <v>2832661.12</v>
      </c>
      <c r="GP210" s="7">
        <v>2429914.36</v>
      </c>
      <c r="GQ210" s="7">
        <v>2100815.84</v>
      </c>
      <c r="GR210" s="7">
        <v>1678979.43</v>
      </c>
      <c r="GS210" s="7">
        <v>1355956.52</v>
      </c>
      <c r="GT210" s="7">
        <v>941749.5</v>
      </c>
      <c r="GU210" s="7">
        <v>689237.56</v>
      </c>
      <c r="GV210" s="7">
        <v>412887.45</v>
      </c>
      <c r="GW210" s="7">
        <v>262106.78</v>
      </c>
      <c r="GX210" s="7">
        <v>109516.82</v>
      </c>
      <c r="GY210" s="7">
        <v>53274.53</v>
      </c>
      <c r="GZ210" s="7">
        <v>14959.6</v>
      </c>
      <c r="HA210" s="7">
        <v>4322.93</v>
      </c>
      <c r="HB210" s="7">
        <v>24.130434780000002</v>
      </c>
      <c r="HC210" s="7">
        <v>11.40909091</v>
      </c>
      <c r="HD210" s="1"/>
      <c r="HE210" s="7">
        <v>0</v>
      </c>
      <c r="HF210" s="7">
        <v>0</v>
      </c>
      <c r="HG210" s="7">
        <v>0</v>
      </c>
      <c r="HH210" s="7">
        <v>0</v>
      </c>
      <c r="HI210" s="7">
        <v>0</v>
      </c>
      <c r="HJ210" s="7">
        <v>0</v>
      </c>
      <c r="HK210" s="7">
        <v>0</v>
      </c>
      <c r="HL210" s="7">
        <v>0</v>
      </c>
      <c r="HM210" s="7">
        <v>0</v>
      </c>
      <c r="HN210" s="7">
        <v>0</v>
      </c>
      <c r="HO210" s="7">
        <v>0</v>
      </c>
      <c r="HP210" s="7">
        <v>0</v>
      </c>
      <c r="HQ210" s="7">
        <v>0</v>
      </c>
      <c r="HR210" s="1"/>
      <c r="HT210" s="7">
        <v>67.229102819999994</v>
      </c>
      <c r="HU210" s="7">
        <v>4519.7590490000002</v>
      </c>
      <c r="HV210" s="1"/>
      <c r="HW210" s="13">
        <v>7.7546296296296301E-5</v>
      </c>
      <c r="HX210" s="13">
        <v>7.7546296296296301E-5</v>
      </c>
      <c r="HY210" s="13">
        <v>7.7546296296296301E-5</v>
      </c>
      <c r="HZ210" s="13">
        <v>7.7546296296296301E-5</v>
      </c>
      <c r="IA210" s="13">
        <v>7.7546296296296301E-5</v>
      </c>
      <c r="IB210" s="13">
        <v>7.7546296296296301E-5</v>
      </c>
      <c r="IC210" s="13">
        <v>7.7546296296296301E-5</v>
      </c>
      <c r="ID210" s="13">
        <v>7.7546296296296301E-5</v>
      </c>
      <c r="IE210" s="13">
        <v>7.7546296296296301E-5</v>
      </c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S210" s="3">
        <f t="shared" si="419"/>
        <v>2.33292073553719E-2</v>
      </c>
      <c r="IT210">
        <f t="shared" si="420"/>
        <v>4840000</v>
      </c>
      <c r="IV210" s="3">
        <f t="shared" si="426"/>
        <v>1.5448962145013156E-2</v>
      </c>
      <c r="IW210" s="3">
        <f t="shared" si="427"/>
        <v>3.1209452565730642E-2</v>
      </c>
      <c r="IY210" s="3">
        <f t="shared" si="401"/>
        <v>1</v>
      </c>
      <c r="IZ210" s="3">
        <f t="shared" si="401"/>
        <v>1</v>
      </c>
      <c r="JA210" s="3">
        <f t="shared" si="401"/>
        <v>1</v>
      </c>
      <c r="JB210" s="3">
        <f t="shared" si="401"/>
        <v>1</v>
      </c>
      <c r="JC210" s="3">
        <f t="shared" si="401"/>
        <v>1</v>
      </c>
      <c r="JD210" s="3">
        <f t="shared" si="401"/>
        <v>1</v>
      </c>
      <c r="JE210" s="3">
        <f t="shared" si="401"/>
        <v>1</v>
      </c>
      <c r="JF210" s="3">
        <f t="shared" si="401"/>
        <v>1</v>
      </c>
      <c r="JG210" s="3">
        <f t="shared" si="401"/>
        <v>1</v>
      </c>
      <c r="JH210" s="3">
        <f t="shared" si="402"/>
        <v>1</v>
      </c>
      <c r="JI210" s="3">
        <f t="shared" si="402"/>
        <v>1</v>
      </c>
      <c r="JJ210" s="3">
        <f t="shared" si="402"/>
        <v>1</v>
      </c>
      <c r="JK210" s="3">
        <f t="shared" si="402"/>
        <v>1</v>
      </c>
      <c r="JL210" s="3">
        <f t="shared" si="402"/>
        <v>1</v>
      </c>
      <c r="JM210" s="3">
        <f t="shared" si="402"/>
        <v>1</v>
      </c>
      <c r="JN210" s="3">
        <f t="shared" si="402"/>
        <v>1</v>
      </c>
      <c r="JO210" s="3">
        <f t="shared" si="402"/>
        <v>1</v>
      </c>
      <c r="JP210" s="3">
        <f t="shared" si="402"/>
        <v>1</v>
      </c>
      <c r="JQ210" s="3">
        <f t="shared" si="402"/>
        <v>1</v>
      </c>
      <c r="JR210" s="3">
        <f t="shared" si="402"/>
        <v>1</v>
      </c>
      <c r="JS210" s="3">
        <f t="shared" si="402"/>
        <v>1</v>
      </c>
      <c r="JT210" s="3">
        <f t="shared" si="402"/>
        <v>1</v>
      </c>
      <c r="JU210" s="3">
        <f t="shared" si="402"/>
        <v>0.92</v>
      </c>
      <c r="JV210" s="3">
        <f t="shared" si="402"/>
        <v>0.66</v>
      </c>
      <c r="JW210" s="14">
        <f t="shared" si="421"/>
        <v>0.96073107218758869</v>
      </c>
      <c r="JX210" s="1">
        <f t="shared" si="403"/>
        <v>67.229102819999994</v>
      </c>
      <c r="JY210" s="1">
        <f t="shared" si="404"/>
        <v>6.7830178686563158E-3</v>
      </c>
      <c r="JZ210" s="11">
        <f t="shared" si="422"/>
        <v>67.207030586868783</v>
      </c>
      <c r="KA210" s="11">
        <f t="shared" si="423"/>
        <v>67.251175053131206</v>
      </c>
      <c r="KB210" s="3">
        <f t="shared" si="424"/>
        <v>0.96010043695526837</v>
      </c>
      <c r="KC210" s="3">
        <f t="shared" si="405"/>
        <v>0.96041575457142847</v>
      </c>
      <c r="KD210" s="3">
        <v>14</v>
      </c>
      <c r="KE210" s="3">
        <f t="shared" si="425"/>
        <v>352057.14071428572</v>
      </c>
      <c r="KF210" s="3">
        <f t="shared" si="406"/>
        <v>332371.38285714289</v>
      </c>
      <c r="KG210" s="3">
        <f t="shared" si="406"/>
        <v>307534.87857142853</v>
      </c>
      <c r="KH210" s="3">
        <f t="shared" si="406"/>
        <v>299425.39357142855</v>
      </c>
      <c r="KI210" s="3">
        <f t="shared" si="406"/>
        <v>288920.99785714288</v>
      </c>
      <c r="KJ210" s="3">
        <f t="shared" si="406"/>
        <v>277129.90000000002</v>
      </c>
      <c r="KK210" s="3">
        <f t="shared" si="406"/>
        <v>260832.19857142857</v>
      </c>
      <c r="KL210" s="3">
        <f t="shared" si="406"/>
        <v>244805.74214285714</v>
      </c>
      <c r="KM210" s="3">
        <f t="shared" si="406"/>
        <v>223233.46357142858</v>
      </c>
      <c r="KN210" s="3">
        <f t="shared" si="406"/>
        <v>202332.93714285715</v>
      </c>
      <c r="KO210" s="3">
        <f t="shared" si="406"/>
        <v>173565.31142857141</v>
      </c>
      <c r="KP210" s="3">
        <f t="shared" si="406"/>
        <v>150058.27428571429</v>
      </c>
      <c r="KQ210" s="3">
        <f t="shared" si="406"/>
        <v>119927.10214285714</v>
      </c>
      <c r="KR210" s="3">
        <f t="shared" si="406"/>
        <v>96854.037142857138</v>
      </c>
      <c r="KS210" s="3">
        <f t="shared" si="406"/>
        <v>67267.821428571435</v>
      </c>
      <c r="KT210" s="3">
        <f t="shared" si="406"/>
        <v>49231.254285714291</v>
      </c>
      <c r="KU210" s="3">
        <f t="shared" si="406"/>
        <v>29491.960714285717</v>
      </c>
      <c r="KV210" s="3">
        <f t="shared" si="407"/>
        <v>18721.912857142856</v>
      </c>
      <c r="KW210" s="3">
        <f t="shared" si="407"/>
        <v>7822.63</v>
      </c>
      <c r="KX210" s="3">
        <f t="shared" si="407"/>
        <v>3805.3235714285715</v>
      </c>
      <c r="KY210" s="3">
        <f t="shared" si="407"/>
        <v>1068.5428571428572</v>
      </c>
      <c r="KZ210" s="3">
        <f t="shared" si="407"/>
        <v>308.78071428571428</v>
      </c>
      <c r="LA210" s="3">
        <f t="shared" si="407"/>
        <v>1.7236024842857145</v>
      </c>
      <c r="LB210" s="3">
        <f t="shared" si="407"/>
        <v>0.81493506500000001</v>
      </c>
    </row>
    <row r="211" spans="1:314">
      <c r="A211" s="7">
        <v>75</v>
      </c>
      <c r="B211" s="7">
        <v>709938.22</v>
      </c>
      <c r="C211" s="7">
        <v>504015970607</v>
      </c>
      <c r="D211" s="11">
        <f t="shared" si="408"/>
        <v>3694390.231628418</v>
      </c>
      <c r="E211" s="11">
        <f t="shared" si="409"/>
        <v>0.94658429333333327</v>
      </c>
      <c r="F211" s="11">
        <f t="shared" si="410"/>
        <v>709423.10265026649</v>
      </c>
      <c r="G211" s="11">
        <f t="shared" si="411"/>
        <v>710453.33734973345</v>
      </c>
      <c r="H211" s="11">
        <f t="shared" si="412"/>
        <v>0.94589747020035531</v>
      </c>
      <c r="I211" s="11">
        <f t="shared" si="413"/>
        <v>0.94727111646631124</v>
      </c>
      <c r="J211" s="1"/>
      <c r="K211" s="7">
        <v>10000</v>
      </c>
      <c r="L211" s="7">
        <v>100000000</v>
      </c>
      <c r="M211" s="1"/>
      <c r="N211" s="7">
        <v>0</v>
      </c>
      <c r="O211" s="7">
        <v>0</v>
      </c>
      <c r="P211" s="7">
        <v>0</v>
      </c>
      <c r="Q211" s="7">
        <v>0</v>
      </c>
      <c r="R211" s="11">
        <f t="shared" si="396"/>
        <v>0</v>
      </c>
      <c r="S211" s="11">
        <f t="shared" si="414"/>
        <v>0</v>
      </c>
      <c r="T211" s="11">
        <f t="shared" si="415"/>
        <v>0</v>
      </c>
      <c r="U211" s="1"/>
      <c r="V211" s="1"/>
      <c r="W211" s="5">
        <v>0</v>
      </c>
      <c r="X211" s="5">
        <f t="shared" si="397"/>
        <v>0</v>
      </c>
      <c r="Y211" s="5">
        <f t="shared" si="398"/>
        <v>5.3315706666666664E-2</v>
      </c>
      <c r="Z211" s="5">
        <v>0</v>
      </c>
      <c r="AA211" s="5">
        <v>0</v>
      </c>
      <c r="AB211" s="1"/>
      <c r="AC211" s="5">
        <v>39986.78</v>
      </c>
      <c r="AD211" s="1"/>
      <c r="AE211" s="1"/>
      <c r="AF211" s="5">
        <v>2.6850011600000001</v>
      </c>
      <c r="AG211" s="12">
        <v>8.9351851851851842E-4</v>
      </c>
      <c r="AH211" s="5">
        <v>1</v>
      </c>
      <c r="AI211" s="5">
        <v>1</v>
      </c>
      <c r="AJ211" s="5">
        <v>1.01</v>
      </c>
      <c r="AK211" s="5">
        <v>1.03</v>
      </c>
      <c r="AL211" s="5">
        <v>1.29</v>
      </c>
      <c r="AM211" s="5">
        <v>1.99</v>
      </c>
      <c r="AN211" s="5">
        <v>1.38</v>
      </c>
      <c r="AO211" s="5">
        <v>2.2999999999999998</v>
      </c>
      <c r="AP211" s="5">
        <v>1.52</v>
      </c>
      <c r="AQ211" s="5">
        <v>2.86</v>
      </c>
      <c r="AR211" s="5">
        <v>1.66</v>
      </c>
      <c r="AS211" s="5">
        <v>3.46</v>
      </c>
      <c r="AT211" s="5">
        <v>1.92</v>
      </c>
      <c r="AU211" s="5">
        <v>4.66</v>
      </c>
      <c r="AV211" s="5">
        <v>2.27</v>
      </c>
      <c r="AW211" s="5">
        <v>6.99</v>
      </c>
      <c r="AX211" s="5">
        <v>2.81</v>
      </c>
      <c r="AY211" s="5">
        <v>11.23</v>
      </c>
      <c r="AZ211" s="5">
        <v>3.43</v>
      </c>
      <c r="BA211" s="5">
        <v>17.850000000000001</v>
      </c>
      <c r="BB211" s="5">
        <v>4.33</v>
      </c>
      <c r="BC211" s="5">
        <v>29.19</v>
      </c>
      <c r="BD211" s="5">
        <v>5.33</v>
      </c>
      <c r="BE211" s="5">
        <v>42.41</v>
      </c>
      <c r="BF211" s="5">
        <v>7.12</v>
      </c>
      <c r="BG211" s="5">
        <v>74.72</v>
      </c>
      <c r="BH211" s="5">
        <v>9.08</v>
      </c>
      <c r="BI211" s="5">
        <v>114.04</v>
      </c>
      <c r="BJ211" s="5">
        <v>12.59</v>
      </c>
      <c r="BK211" s="5">
        <v>207.79</v>
      </c>
      <c r="BL211" s="5">
        <v>17.22</v>
      </c>
      <c r="BM211" s="7">
        <v>397.02</v>
      </c>
      <c r="BN211" s="7">
        <v>24.23</v>
      </c>
      <c r="BO211" s="7">
        <v>823.63</v>
      </c>
      <c r="BP211" s="7">
        <v>33.58</v>
      </c>
      <c r="BQ211" s="7">
        <v>1519.08</v>
      </c>
      <c r="BR211" s="7">
        <v>56.21</v>
      </c>
      <c r="BS211" s="7">
        <v>3979.95</v>
      </c>
      <c r="BT211" s="7">
        <v>80.8</v>
      </c>
      <c r="BU211" s="7">
        <v>7959.96</v>
      </c>
      <c r="BV211" s="7">
        <v>125.22</v>
      </c>
      <c r="BW211" s="7">
        <v>18602.060000000001</v>
      </c>
      <c r="BX211" s="7">
        <v>174.9</v>
      </c>
      <c r="BY211" s="7">
        <v>34869.1</v>
      </c>
      <c r="BZ211" s="7">
        <v>912.12371129999997</v>
      </c>
      <c r="CA211" s="7">
        <v>1500440.763</v>
      </c>
      <c r="CB211" s="7">
        <v>1846.8</v>
      </c>
      <c r="CC211" s="7">
        <v>6957780.2000000002</v>
      </c>
      <c r="CD211" s="1"/>
      <c r="CE211" s="1"/>
      <c r="CF211" s="1"/>
      <c r="CG211" s="1"/>
      <c r="CH211" s="7">
        <v>1.87</v>
      </c>
      <c r="CI211" s="7">
        <v>4.8099999999999996</v>
      </c>
      <c r="CJ211" s="7">
        <v>20.09</v>
      </c>
      <c r="CK211" s="7">
        <v>787.21</v>
      </c>
      <c r="CL211" s="7">
        <v>54.99</v>
      </c>
      <c r="CM211" s="7">
        <v>5111.87</v>
      </c>
      <c r="CN211" s="7">
        <v>62.11</v>
      </c>
      <c r="CO211" s="7">
        <v>6405.59</v>
      </c>
      <c r="CP211" s="7">
        <v>74.5</v>
      </c>
      <c r="CQ211" s="7">
        <v>8875.56</v>
      </c>
      <c r="CR211" s="7">
        <v>83.51</v>
      </c>
      <c r="CS211" s="7">
        <v>10966.99</v>
      </c>
      <c r="CT211" s="7">
        <v>104.03</v>
      </c>
      <c r="CU211" s="7">
        <v>16545.03</v>
      </c>
      <c r="CV211" s="7">
        <v>127.64</v>
      </c>
      <c r="CW211" s="7">
        <v>26309.56</v>
      </c>
      <c r="CX211" s="7">
        <v>169.55</v>
      </c>
      <c r="CY211" s="7">
        <v>47492.29</v>
      </c>
      <c r="CZ211" s="7">
        <v>216.87</v>
      </c>
      <c r="DA211" s="7">
        <v>81221.490000000005</v>
      </c>
      <c r="DB211" s="7">
        <v>285.22000000000003</v>
      </c>
      <c r="DC211" s="7">
        <v>140716.20000000001</v>
      </c>
      <c r="DD211" s="7">
        <v>360.99</v>
      </c>
      <c r="DE211" s="7">
        <v>210263.63</v>
      </c>
      <c r="DF211" s="7">
        <v>495.84</v>
      </c>
      <c r="DG211" s="7">
        <v>381220.18</v>
      </c>
      <c r="DH211" s="7">
        <v>640.83000000000004</v>
      </c>
      <c r="DI211" s="7">
        <v>590092.81000000006</v>
      </c>
      <c r="DJ211" s="7">
        <v>907.78</v>
      </c>
      <c r="DK211" s="7">
        <v>1099855.78</v>
      </c>
      <c r="DL211" s="7">
        <v>1253.05</v>
      </c>
      <c r="DM211" s="7">
        <v>2136453.9900000002</v>
      </c>
      <c r="DN211" s="7">
        <v>1780.69</v>
      </c>
      <c r="DO211" s="7">
        <v>4497047.6500000004</v>
      </c>
      <c r="DP211" s="7">
        <v>2482.21</v>
      </c>
      <c r="DQ211" s="7">
        <v>8358780.21</v>
      </c>
      <c r="DR211" s="7">
        <v>4181.83</v>
      </c>
      <c r="DS211" s="7">
        <v>22110126.670000002</v>
      </c>
      <c r="DT211" s="7">
        <v>6022.39</v>
      </c>
      <c r="DU211" s="7">
        <v>44314296.090000004</v>
      </c>
      <c r="DV211" s="7">
        <v>9356.75</v>
      </c>
      <c r="DW211" s="7">
        <v>103983915.5</v>
      </c>
      <c r="DX211" s="7">
        <v>13076.48</v>
      </c>
      <c r="DY211" s="7">
        <v>195040082.40000001</v>
      </c>
      <c r="DZ211" s="7">
        <v>67011.577319999997</v>
      </c>
      <c r="EA211" s="7">
        <v>7947492354</v>
      </c>
      <c r="EB211" s="7">
        <v>133929.61429999999</v>
      </c>
      <c r="EC211" s="7">
        <v>35977293066</v>
      </c>
      <c r="ED211" s="11">
        <f t="shared" si="416"/>
        <v>18040151479.453239</v>
      </c>
      <c r="EE211" s="11">
        <f t="shared" si="417"/>
        <v>90906.101793792579</v>
      </c>
      <c r="EF211" s="11">
        <f t="shared" si="418"/>
        <v>176953.12680620741</v>
      </c>
      <c r="EG211" s="1"/>
      <c r="EH211" s="7">
        <v>68.740219999999994</v>
      </c>
      <c r="EI211" s="7">
        <v>91.715289999999996</v>
      </c>
      <c r="EJ211" s="7">
        <v>97.728669999999994</v>
      </c>
      <c r="EK211" s="7">
        <v>98.527169999999998</v>
      </c>
      <c r="EL211" s="7">
        <v>99.430819999999997</v>
      </c>
      <c r="EM211" s="7">
        <v>100.42610999999999</v>
      </c>
      <c r="EN211" s="7">
        <v>101.71455</v>
      </c>
      <c r="EO211" s="7">
        <v>102.4076</v>
      </c>
      <c r="EP211" s="7">
        <v>103.53527</v>
      </c>
      <c r="EQ211" s="7">
        <v>104.30279</v>
      </c>
      <c r="ER211" s="7">
        <v>105.6199</v>
      </c>
      <c r="ES211" s="7">
        <v>106.69045</v>
      </c>
      <c r="ET211" s="7">
        <v>107.82211</v>
      </c>
      <c r="EU211" s="7">
        <v>108.75248000000001</v>
      </c>
      <c r="EV211" s="7">
        <v>109.89104</v>
      </c>
      <c r="EW211" s="7">
        <v>110.73287999999999</v>
      </c>
      <c r="EX211" s="7">
        <v>111.9263</v>
      </c>
      <c r="EY211" s="7">
        <v>112.71769</v>
      </c>
      <c r="EZ211" s="7">
        <v>114.0371</v>
      </c>
      <c r="FA211" s="7">
        <v>114.92299</v>
      </c>
      <c r="FB211" s="7">
        <v>116.05919</v>
      </c>
      <c r="FC211" s="7">
        <v>116.95644</v>
      </c>
      <c r="FD211" s="7">
        <v>117.8282784</v>
      </c>
      <c r="FE211" s="7">
        <v>117.834</v>
      </c>
      <c r="FF211" s="1"/>
      <c r="FG211" s="7">
        <v>100</v>
      </c>
      <c r="FH211" s="7">
        <v>100</v>
      </c>
      <c r="FI211" s="7">
        <v>100</v>
      </c>
      <c r="FJ211" s="7">
        <v>100</v>
      </c>
      <c r="FK211" s="7">
        <v>100</v>
      </c>
      <c r="FL211" s="7">
        <v>100</v>
      </c>
      <c r="FM211" s="7">
        <v>100</v>
      </c>
      <c r="FN211" s="7">
        <v>100</v>
      </c>
      <c r="FO211" s="7">
        <v>100</v>
      </c>
      <c r="FP211" s="7">
        <v>100</v>
      </c>
      <c r="FQ211" s="7">
        <v>100</v>
      </c>
      <c r="FR211" s="7">
        <v>100</v>
      </c>
      <c r="FS211" s="7">
        <v>100</v>
      </c>
      <c r="FT211" s="7">
        <v>100</v>
      </c>
      <c r="FU211" s="7">
        <v>100</v>
      </c>
      <c r="FV211" s="7">
        <v>100</v>
      </c>
      <c r="FW211" s="7">
        <v>100</v>
      </c>
      <c r="FX211" s="7">
        <v>100</v>
      </c>
      <c r="FY211" s="7">
        <v>100</v>
      </c>
      <c r="FZ211" s="7">
        <v>100</v>
      </c>
      <c r="GA211" s="7">
        <v>100</v>
      </c>
      <c r="GB211" s="7">
        <v>100</v>
      </c>
      <c r="GC211" s="7">
        <v>97</v>
      </c>
      <c r="GD211" s="7">
        <v>70</v>
      </c>
      <c r="GE211" s="1"/>
      <c r="GF211" s="7">
        <v>5637885.3499999996</v>
      </c>
      <c r="GG211" s="7">
        <v>5337039.49</v>
      </c>
      <c r="GH211" s="7">
        <v>4952984.8899999997</v>
      </c>
      <c r="GI211" s="7">
        <v>4826117.1100000003</v>
      </c>
      <c r="GJ211" s="7">
        <v>4660871.4800000004</v>
      </c>
      <c r="GK211" s="7">
        <v>4474306.6399999997</v>
      </c>
      <c r="GL211" s="7">
        <v>4214981.53</v>
      </c>
      <c r="GM211" s="7">
        <v>3958689.35</v>
      </c>
      <c r="GN211" s="7">
        <v>3612395.72</v>
      </c>
      <c r="GO211" s="7">
        <v>3275528.74</v>
      </c>
      <c r="GP211" s="7">
        <v>2810706.71</v>
      </c>
      <c r="GQ211" s="7">
        <v>2429873.98</v>
      </c>
      <c r="GR211" s="7">
        <v>1941164.12</v>
      </c>
      <c r="GS211" s="7">
        <v>1566655.01</v>
      </c>
      <c r="GT211" s="7">
        <v>1086707.24</v>
      </c>
      <c r="GU211" s="7">
        <v>794213.82</v>
      </c>
      <c r="GV211" s="7">
        <v>474556.08</v>
      </c>
      <c r="GW211" s="7">
        <v>300646.67</v>
      </c>
      <c r="GX211" s="7">
        <v>125173.85</v>
      </c>
      <c r="GY211" s="7">
        <v>60722.52</v>
      </c>
      <c r="GZ211" s="7">
        <v>16977.900000000001</v>
      </c>
      <c r="HA211" s="7">
        <v>4892.32</v>
      </c>
      <c r="HB211" s="7">
        <v>25.989690719999999</v>
      </c>
      <c r="HC211" s="7">
        <v>12.14285714</v>
      </c>
      <c r="HD211" s="1"/>
      <c r="HE211" s="7">
        <v>0</v>
      </c>
      <c r="HF211" s="7">
        <v>0</v>
      </c>
      <c r="HG211" s="7">
        <v>0</v>
      </c>
      <c r="HH211" s="7">
        <v>0</v>
      </c>
      <c r="HI211" s="7">
        <v>0</v>
      </c>
      <c r="HJ211" s="7">
        <v>0</v>
      </c>
      <c r="HK211" s="7">
        <v>0</v>
      </c>
      <c r="HL211" s="7">
        <v>0</v>
      </c>
      <c r="HM211" s="7">
        <v>0</v>
      </c>
      <c r="HN211" s="7">
        <v>0</v>
      </c>
      <c r="HO211" s="7">
        <v>0</v>
      </c>
      <c r="HP211" s="7">
        <v>0</v>
      </c>
      <c r="HQ211" s="7">
        <v>0</v>
      </c>
      <c r="HR211" s="1"/>
      <c r="HT211" s="7">
        <v>71.920571679999995</v>
      </c>
      <c r="HU211" s="7">
        <v>5173.3035659999996</v>
      </c>
      <c r="HV211" s="1"/>
      <c r="HW211" s="13">
        <v>8.2175925925925917E-5</v>
      </c>
      <c r="HX211" s="13">
        <v>8.3333333333333331E-5</v>
      </c>
      <c r="HY211" s="13">
        <v>8.3333333333333331E-5</v>
      </c>
      <c r="HZ211" s="13">
        <v>1.0300925925925927E-4</v>
      </c>
      <c r="IA211" s="13">
        <v>9.722222222222223E-5</v>
      </c>
      <c r="IB211" s="13">
        <v>9.1435185185185188E-5</v>
      </c>
      <c r="IC211" s="13">
        <v>8.7962962962962959E-5</v>
      </c>
      <c r="ID211" s="13">
        <v>8.7962962962962959E-5</v>
      </c>
      <c r="IE211" s="13">
        <v>8.7962962962962959E-5</v>
      </c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S211" s="3">
        <f t="shared" si="419"/>
        <v>2.7671407913223138E-2</v>
      </c>
      <c r="IT211">
        <f t="shared" si="420"/>
        <v>4840000</v>
      </c>
      <c r="IV211" s="3">
        <f t="shared" si="426"/>
        <v>1.8782252436734002E-2</v>
      </c>
      <c r="IW211" s="3">
        <f t="shared" si="427"/>
        <v>3.6560563389712274E-2</v>
      </c>
      <c r="IY211" s="3">
        <f t="shared" si="401"/>
        <v>1</v>
      </c>
      <c r="IZ211" s="3">
        <f t="shared" si="401"/>
        <v>1</v>
      </c>
      <c r="JA211" s="3">
        <f t="shared" si="401"/>
        <v>1</v>
      </c>
      <c r="JB211" s="3">
        <f t="shared" si="401"/>
        <v>1</v>
      </c>
      <c r="JC211" s="3">
        <f t="shared" si="401"/>
        <v>1</v>
      </c>
      <c r="JD211" s="3">
        <f t="shared" si="401"/>
        <v>1</v>
      </c>
      <c r="JE211" s="3">
        <f t="shared" si="401"/>
        <v>1</v>
      </c>
      <c r="JF211" s="3">
        <f t="shared" si="401"/>
        <v>1</v>
      </c>
      <c r="JG211" s="3">
        <f t="shared" si="401"/>
        <v>1</v>
      </c>
      <c r="JH211" s="3">
        <f t="shared" si="402"/>
        <v>1</v>
      </c>
      <c r="JI211" s="3">
        <f t="shared" si="402"/>
        <v>1</v>
      </c>
      <c r="JJ211" s="3">
        <f t="shared" si="402"/>
        <v>1</v>
      </c>
      <c r="JK211" s="3">
        <f t="shared" si="402"/>
        <v>1</v>
      </c>
      <c r="JL211" s="3">
        <f t="shared" si="402"/>
        <v>1</v>
      </c>
      <c r="JM211" s="3">
        <f t="shared" si="402"/>
        <v>1</v>
      </c>
      <c r="JN211" s="3">
        <f t="shared" si="402"/>
        <v>1</v>
      </c>
      <c r="JO211" s="3">
        <f t="shared" si="402"/>
        <v>1</v>
      </c>
      <c r="JP211" s="3">
        <f t="shared" si="402"/>
        <v>1</v>
      </c>
      <c r="JQ211" s="3">
        <f t="shared" si="402"/>
        <v>1</v>
      </c>
      <c r="JR211" s="3">
        <f t="shared" si="402"/>
        <v>1</v>
      </c>
      <c r="JS211" s="3">
        <f t="shared" si="402"/>
        <v>1</v>
      </c>
      <c r="JT211" s="3">
        <f t="shared" si="402"/>
        <v>1</v>
      </c>
      <c r="JU211" s="3">
        <f t="shared" si="402"/>
        <v>0.97</v>
      </c>
      <c r="JV211" s="3">
        <f t="shared" si="402"/>
        <v>0.7</v>
      </c>
      <c r="JW211" s="14">
        <f t="shared" si="421"/>
        <v>0.96200431590394264</v>
      </c>
      <c r="JX211" s="1">
        <f t="shared" si="403"/>
        <v>71.920571679999995</v>
      </c>
      <c r="JY211" s="1">
        <f t="shared" si="404"/>
        <v>0.73493522198259598</v>
      </c>
      <c r="JZ211" s="11">
        <f t="shared" si="422"/>
        <v>71.690819667204295</v>
      </c>
      <c r="KA211" s="11">
        <f t="shared" si="423"/>
        <v>72.150323692795695</v>
      </c>
      <c r="KB211" s="3">
        <f t="shared" si="424"/>
        <v>0.95587759556272389</v>
      </c>
      <c r="KC211" s="3">
        <f t="shared" si="405"/>
        <v>0.95894095573333327</v>
      </c>
      <c r="KD211" s="3">
        <v>15</v>
      </c>
      <c r="KE211" s="3">
        <f t="shared" si="425"/>
        <v>375859.02333333332</v>
      </c>
      <c r="KF211" s="3">
        <f t="shared" si="406"/>
        <v>355802.6326666667</v>
      </c>
      <c r="KG211" s="3">
        <f t="shared" si="406"/>
        <v>330198.99266666663</v>
      </c>
      <c r="KH211" s="3">
        <f t="shared" si="406"/>
        <v>321741.14066666667</v>
      </c>
      <c r="KI211" s="3">
        <f t="shared" si="406"/>
        <v>310724.76533333334</v>
      </c>
      <c r="KJ211" s="3">
        <f t="shared" si="406"/>
        <v>298287.10933333333</v>
      </c>
      <c r="KK211" s="3">
        <f t="shared" si="406"/>
        <v>280998.7686666667</v>
      </c>
      <c r="KL211" s="3">
        <f t="shared" si="406"/>
        <v>263912.62333333335</v>
      </c>
      <c r="KM211" s="3">
        <f t="shared" si="406"/>
        <v>240826.38133333335</v>
      </c>
      <c r="KN211" s="3">
        <f t="shared" si="406"/>
        <v>218368.58266666668</v>
      </c>
      <c r="KO211" s="3">
        <f t="shared" si="406"/>
        <v>187380.44733333334</v>
      </c>
      <c r="KP211" s="3">
        <f t="shared" si="406"/>
        <v>161991.59866666666</v>
      </c>
      <c r="KQ211" s="3">
        <f t="shared" si="406"/>
        <v>129410.94133333334</v>
      </c>
      <c r="KR211" s="3">
        <f t="shared" si="406"/>
        <v>104443.66733333333</v>
      </c>
      <c r="KS211" s="3">
        <f t="shared" si="406"/>
        <v>72447.149333333335</v>
      </c>
      <c r="KT211" s="3">
        <f t="shared" si="406"/>
        <v>52947.587999999996</v>
      </c>
      <c r="KU211" s="3">
        <f t="shared" si="406"/>
        <v>31637.072</v>
      </c>
      <c r="KV211" s="3">
        <f t="shared" si="407"/>
        <v>20043.111333333331</v>
      </c>
      <c r="KW211" s="3">
        <f t="shared" si="407"/>
        <v>8344.9233333333341</v>
      </c>
      <c r="KX211" s="3">
        <f t="shared" si="407"/>
        <v>4048.1679999999997</v>
      </c>
      <c r="KY211" s="3">
        <f t="shared" si="407"/>
        <v>1131.8600000000001</v>
      </c>
      <c r="KZ211" s="3">
        <f t="shared" si="407"/>
        <v>326.15466666666663</v>
      </c>
      <c r="LA211" s="3">
        <f t="shared" si="407"/>
        <v>1.7326460479999999</v>
      </c>
      <c r="LB211" s="3">
        <f t="shared" si="407"/>
        <v>0.80952380933333334</v>
      </c>
    </row>
    <row r="212" spans="1:314">
      <c r="A212" s="7">
        <v>80</v>
      </c>
      <c r="B212" s="7">
        <v>757777.26</v>
      </c>
      <c r="C212" s="7">
        <v>574230694910</v>
      </c>
      <c r="D212" s="11">
        <f t="shared" si="408"/>
        <v>4319136.8923339844</v>
      </c>
      <c r="E212" s="11">
        <f t="shared" si="409"/>
        <v>0.94722157500000004</v>
      </c>
      <c r="F212" s="11">
        <f t="shared" si="410"/>
        <v>757220.28810829006</v>
      </c>
      <c r="G212" s="11">
        <f t="shared" si="411"/>
        <v>758334.23189170996</v>
      </c>
      <c r="H212" s="11">
        <f t="shared" si="412"/>
        <v>0.94652536013536259</v>
      </c>
      <c r="I212" s="11">
        <f t="shared" si="413"/>
        <v>0.94791778986463748</v>
      </c>
      <c r="J212" s="1"/>
      <c r="K212" s="7">
        <v>10000</v>
      </c>
      <c r="L212" s="7">
        <v>100000000</v>
      </c>
      <c r="M212" s="1"/>
      <c r="N212" s="7">
        <v>0</v>
      </c>
      <c r="O212" s="7">
        <v>0</v>
      </c>
      <c r="P212" s="7">
        <v>0</v>
      </c>
      <c r="Q212" s="7">
        <v>0</v>
      </c>
      <c r="R212" s="11">
        <f t="shared" si="396"/>
        <v>0</v>
      </c>
      <c r="S212" s="11">
        <f t="shared" si="414"/>
        <v>0</v>
      </c>
      <c r="T212" s="11">
        <f t="shared" si="415"/>
        <v>0</v>
      </c>
      <c r="U212" s="1"/>
      <c r="V212" s="1"/>
      <c r="W212" s="5">
        <v>0</v>
      </c>
      <c r="X212" s="5">
        <f t="shared" si="397"/>
        <v>0</v>
      </c>
      <c r="Y212" s="5">
        <f t="shared" si="398"/>
        <v>5.2678424999999994E-2</v>
      </c>
      <c r="Z212" s="5">
        <v>0</v>
      </c>
      <c r="AA212" s="5">
        <v>0</v>
      </c>
      <c r="AB212" s="1"/>
      <c r="AC212" s="5">
        <v>42142.74</v>
      </c>
      <c r="AD212" s="1"/>
      <c r="AE212" s="1"/>
      <c r="AF212" s="5">
        <v>2.66437905</v>
      </c>
      <c r="AG212" s="12">
        <v>8.8310185185185193E-4</v>
      </c>
      <c r="AH212" s="5">
        <v>1</v>
      </c>
      <c r="AI212" s="5">
        <v>1</v>
      </c>
      <c r="AJ212" s="5">
        <v>1.01</v>
      </c>
      <c r="AK212" s="5">
        <v>1.03</v>
      </c>
      <c r="AL212" s="5">
        <v>1.24</v>
      </c>
      <c r="AM212" s="5">
        <v>1.74</v>
      </c>
      <c r="AN212" s="5">
        <v>1.29</v>
      </c>
      <c r="AO212" s="5">
        <v>1.93</v>
      </c>
      <c r="AP212" s="5">
        <v>1.4</v>
      </c>
      <c r="AQ212" s="5">
        <v>2.2799999999999998</v>
      </c>
      <c r="AR212" s="5">
        <v>1.6</v>
      </c>
      <c r="AS212" s="5">
        <v>3.1</v>
      </c>
      <c r="AT212" s="5">
        <v>1.8</v>
      </c>
      <c r="AU212" s="5">
        <v>3.96</v>
      </c>
      <c r="AV212" s="5">
        <v>2.25</v>
      </c>
      <c r="AW212" s="5">
        <v>6.85</v>
      </c>
      <c r="AX212" s="5">
        <v>2.95</v>
      </c>
      <c r="AY212" s="5">
        <v>12.45</v>
      </c>
      <c r="AZ212" s="5">
        <v>3.46</v>
      </c>
      <c r="BA212" s="5">
        <v>16.62</v>
      </c>
      <c r="BB212" s="5">
        <v>4.0199999999999996</v>
      </c>
      <c r="BC212" s="5">
        <v>21.94</v>
      </c>
      <c r="BD212" s="5">
        <v>5.08</v>
      </c>
      <c r="BE212" s="5">
        <v>34.86</v>
      </c>
      <c r="BF212" s="5">
        <v>6.74</v>
      </c>
      <c r="BG212" s="5">
        <v>58.82</v>
      </c>
      <c r="BH212" s="5">
        <v>9.06</v>
      </c>
      <c r="BI212" s="5">
        <v>110.84</v>
      </c>
      <c r="BJ212" s="5">
        <v>12.92</v>
      </c>
      <c r="BK212" s="5">
        <v>221.4</v>
      </c>
      <c r="BL212" s="5">
        <v>15.49</v>
      </c>
      <c r="BM212" s="7">
        <v>324.77</v>
      </c>
      <c r="BN212" s="7">
        <v>23.71</v>
      </c>
      <c r="BO212" s="7">
        <v>748.23</v>
      </c>
      <c r="BP212" s="7">
        <v>33.89</v>
      </c>
      <c r="BQ212" s="7">
        <v>1484.99</v>
      </c>
      <c r="BR212" s="7">
        <v>49.38</v>
      </c>
      <c r="BS212" s="7">
        <v>2987.5</v>
      </c>
      <c r="BT212" s="7">
        <v>70.81</v>
      </c>
      <c r="BU212" s="7">
        <v>6087.71</v>
      </c>
      <c r="BV212" s="7">
        <v>122.59</v>
      </c>
      <c r="BW212" s="7">
        <v>17954.05</v>
      </c>
      <c r="BX212" s="7">
        <v>178.71</v>
      </c>
      <c r="BY212" s="7">
        <v>37681.89</v>
      </c>
      <c r="BZ212" s="7">
        <v>1151.257732</v>
      </c>
      <c r="CA212" s="7">
        <v>3463902.0410000002</v>
      </c>
      <c r="CB212" s="7">
        <v>1416.2535210000001</v>
      </c>
      <c r="CC212" s="7">
        <v>4240639.4369999999</v>
      </c>
      <c r="CD212" s="1"/>
      <c r="CE212" s="1"/>
      <c r="CF212" s="1"/>
      <c r="CG212" s="1"/>
      <c r="CH212" s="7">
        <v>2.34</v>
      </c>
      <c r="CI212" s="7">
        <v>8.52</v>
      </c>
      <c r="CJ212" s="7">
        <v>17.28</v>
      </c>
      <c r="CK212" s="7">
        <v>554.34</v>
      </c>
      <c r="CL212" s="7">
        <v>48.83</v>
      </c>
      <c r="CM212" s="7">
        <v>4162.17</v>
      </c>
      <c r="CN212" s="7">
        <v>55.29</v>
      </c>
      <c r="CO212" s="7">
        <v>5177.45</v>
      </c>
      <c r="CP212" s="7">
        <v>65.41</v>
      </c>
      <c r="CQ212" s="7">
        <v>6635.23</v>
      </c>
      <c r="CR212" s="7">
        <v>81.47</v>
      </c>
      <c r="CS212" s="7">
        <v>10290.790000000001</v>
      </c>
      <c r="CT212" s="7">
        <v>98.7</v>
      </c>
      <c r="CU212" s="7">
        <v>14154.18</v>
      </c>
      <c r="CV212" s="7">
        <v>133.99</v>
      </c>
      <c r="CW212" s="7">
        <v>28903.51</v>
      </c>
      <c r="CX212" s="7">
        <v>192.76</v>
      </c>
      <c r="CY212" s="7">
        <v>60926.74</v>
      </c>
      <c r="CZ212" s="7">
        <v>232.8</v>
      </c>
      <c r="DA212" s="7">
        <v>83913.18</v>
      </c>
      <c r="DB212" s="7">
        <v>280.74</v>
      </c>
      <c r="DC212" s="7">
        <v>115690.24000000001</v>
      </c>
      <c r="DD212" s="7">
        <v>365.06</v>
      </c>
      <c r="DE212" s="7">
        <v>192066.64</v>
      </c>
      <c r="DF212" s="7">
        <v>494.39</v>
      </c>
      <c r="DG212" s="7">
        <v>330068.40999999997</v>
      </c>
      <c r="DH212" s="7">
        <v>680.56</v>
      </c>
      <c r="DI212" s="7">
        <v>649456.57999999996</v>
      </c>
      <c r="DJ212" s="7">
        <v>992.63</v>
      </c>
      <c r="DK212" s="7">
        <v>1337799.23</v>
      </c>
      <c r="DL212" s="7">
        <v>1200.53</v>
      </c>
      <c r="DM212" s="7">
        <v>1985472.67</v>
      </c>
      <c r="DN212" s="7">
        <v>1858.59</v>
      </c>
      <c r="DO212" s="7">
        <v>4647075.43</v>
      </c>
      <c r="DP212" s="7">
        <v>2672.68</v>
      </c>
      <c r="DQ212" s="7">
        <v>9299881.9399999995</v>
      </c>
      <c r="DR212" s="7">
        <v>3907.76</v>
      </c>
      <c r="DS212" s="7">
        <v>18784034.260000002</v>
      </c>
      <c r="DT212" s="7">
        <v>5623.9</v>
      </c>
      <c r="DU212" s="7">
        <v>38498944.200000003</v>
      </c>
      <c r="DV212" s="7">
        <v>9769.1299999999992</v>
      </c>
      <c r="DW212" s="7">
        <v>114170912.7</v>
      </c>
      <c r="DX212" s="7">
        <v>14252.28</v>
      </c>
      <c r="DY212" s="7">
        <v>239783862.09999999</v>
      </c>
      <c r="DZ212" s="7">
        <v>89632.061860000002</v>
      </c>
      <c r="EA212" s="7">
        <v>20344978143</v>
      </c>
      <c r="EB212" s="7">
        <v>109991.4225</v>
      </c>
      <c r="EC212" s="7">
        <v>25082733421</v>
      </c>
      <c r="ED212" s="11">
        <f t="shared" si="416"/>
        <v>12984620397.426493</v>
      </c>
      <c r="EE212" s="11">
        <f t="shared" si="417"/>
        <v>73748.747175422192</v>
      </c>
      <c r="EF212" s="11">
        <f t="shared" si="418"/>
        <v>146234.09782457782</v>
      </c>
      <c r="EG212" s="1"/>
      <c r="EH212" s="7">
        <v>71.174300000000002</v>
      </c>
      <c r="EI212" s="7">
        <v>92.670569999999998</v>
      </c>
      <c r="EJ212" s="7">
        <v>97.46557</v>
      </c>
      <c r="EK212" s="7">
        <v>98.291579999999996</v>
      </c>
      <c r="EL212" s="7">
        <v>99.068659999999994</v>
      </c>
      <c r="EM212" s="7">
        <v>100.17014</v>
      </c>
      <c r="EN212" s="7">
        <v>101.31244</v>
      </c>
      <c r="EO212" s="7">
        <v>102.10288</v>
      </c>
      <c r="EP212" s="7">
        <v>103.59255</v>
      </c>
      <c r="EQ212" s="7">
        <v>104.60791999999999</v>
      </c>
      <c r="ER212" s="7">
        <v>105.72279</v>
      </c>
      <c r="ES212" s="7">
        <v>106.60351</v>
      </c>
      <c r="ET212" s="7">
        <v>107.63406999999999</v>
      </c>
      <c r="EU212" s="7">
        <v>108.55871</v>
      </c>
      <c r="EV212" s="7">
        <v>109.93356</v>
      </c>
      <c r="EW212" s="7">
        <v>110.72308</v>
      </c>
      <c r="EX212" s="7">
        <v>111.98345999999999</v>
      </c>
      <c r="EY212" s="7">
        <v>112.94584</v>
      </c>
      <c r="EZ212" s="7">
        <v>113.99357999999999</v>
      </c>
      <c r="FA212" s="7">
        <v>114.86387000000001</v>
      </c>
      <c r="FB212" s="7">
        <v>116.0552</v>
      </c>
      <c r="FC212" s="7">
        <v>116.93568</v>
      </c>
      <c r="FD212" s="7">
        <v>117.82930930000001</v>
      </c>
      <c r="FE212" s="7">
        <v>117.834</v>
      </c>
      <c r="FF212" s="1"/>
      <c r="FG212" s="7">
        <v>100</v>
      </c>
      <c r="FH212" s="7">
        <v>100</v>
      </c>
      <c r="FI212" s="7">
        <v>100</v>
      </c>
      <c r="FJ212" s="7">
        <v>100</v>
      </c>
      <c r="FK212" s="7">
        <v>100</v>
      </c>
      <c r="FL212" s="7">
        <v>100</v>
      </c>
      <c r="FM212" s="7">
        <v>100</v>
      </c>
      <c r="FN212" s="7">
        <v>100</v>
      </c>
      <c r="FO212" s="7">
        <v>100</v>
      </c>
      <c r="FP212" s="7">
        <v>100</v>
      </c>
      <c r="FQ212" s="7">
        <v>100</v>
      </c>
      <c r="FR212" s="7">
        <v>100</v>
      </c>
      <c r="FS212" s="7">
        <v>100</v>
      </c>
      <c r="FT212" s="7">
        <v>100</v>
      </c>
      <c r="FU212" s="7">
        <v>100</v>
      </c>
      <c r="FV212" s="7">
        <v>100</v>
      </c>
      <c r="FW212" s="7">
        <v>100</v>
      </c>
      <c r="FX212" s="7">
        <v>100</v>
      </c>
      <c r="FY212" s="7">
        <v>100</v>
      </c>
      <c r="FZ212" s="7">
        <v>100</v>
      </c>
      <c r="GA212" s="7">
        <v>100</v>
      </c>
      <c r="GB212" s="7">
        <v>100</v>
      </c>
      <c r="GC212" s="7">
        <v>97</v>
      </c>
      <c r="GD212" s="7">
        <v>71</v>
      </c>
      <c r="GE212" s="1"/>
      <c r="GF212" s="7">
        <v>6394771.8700000001</v>
      </c>
      <c r="GG212" s="7">
        <v>6067782.3700000001</v>
      </c>
      <c r="GH212" s="7">
        <v>5646135.4699999997</v>
      </c>
      <c r="GI212" s="7">
        <v>5505200.5899999999</v>
      </c>
      <c r="GJ212" s="7">
        <v>5320501.54</v>
      </c>
      <c r="GK212" s="7">
        <v>5111143.54</v>
      </c>
      <c r="GL212" s="7">
        <v>4818764.37</v>
      </c>
      <c r="GM212" s="7">
        <v>4528084.87</v>
      </c>
      <c r="GN212" s="7">
        <v>4133360.13</v>
      </c>
      <c r="GO212" s="7">
        <v>3748911.15</v>
      </c>
      <c r="GP212" s="7">
        <v>3217283.2</v>
      </c>
      <c r="GQ212" s="7">
        <v>2780734.81</v>
      </c>
      <c r="GR212" s="7">
        <v>2219461.54</v>
      </c>
      <c r="GS212" s="7">
        <v>1789883.03</v>
      </c>
      <c r="GT212" s="7">
        <v>1239726.3500000001</v>
      </c>
      <c r="GU212" s="7">
        <v>904676.02</v>
      </c>
      <c r="GV212" s="7">
        <v>539109.64</v>
      </c>
      <c r="GW212" s="7">
        <v>340814.49</v>
      </c>
      <c r="GX212" s="7">
        <v>141362.91</v>
      </c>
      <c r="GY212" s="7">
        <v>68379.039999999994</v>
      </c>
      <c r="GZ212" s="7">
        <v>19045.75</v>
      </c>
      <c r="HA212" s="7">
        <v>5470.9</v>
      </c>
      <c r="HB212" s="7">
        <v>29.082474229999999</v>
      </c>
      <c r="HC212" s="7">
        <v>13.3943662</v>
      </c>
      <c r="HD212" s="1"/>
      <c r="HE212" s="7">
        <v>0</v>
      </c>
      <c r="HF212" s="7">
        <v>0</v>
      </c>
      <c r="HG212" s="7">
        <v>0</v>
      </c>
      <c r="HH212" s="7">
        <v>0</v>
      </c>
      <c r="HI212" s="7">
        <v>0</v>
      </c>
      <c r="HJ212" s="7">
        <v>0</v>
      </c>
      <c r="HK212" s="7">
        <v>0</v>
      </c>
      <c r="HL212" s="7">
        <v>0</v>
      </c>
      <c r="HM212" s="7">
        <v>0</v>
      </c>
      <c r="HN212" s="7">
        <v>0</v>
      </c>
      <c r="HO212" s="7">
        <v>0</v>
      </c>
      <c r="HP212" s="7">
        <v>0</v>
      </c>
      <c r="HQ212" s="7">
        <v>0</v>
      </c>
      <c r="HR212" s="1"/>
      <c r="HT212" s="7">
        <v>77.752645920000006</v>
      </c>
      <c r="HU212" s="7">
        <v>6049.7828339999996</v>
      </c>
      <c r="HV212" s="1"/>
      <c r="HW212" s="13">
        <v>8.7962962962962959E-5</v>
      </c>
      <c r="HX212" s="13">
        <v>8.9120370370370373E-5</v>
      </c>
      <c r="HY212" s="13">
        <v>8.9120370370370373E-5</v>
      </c>
      <c r="HZ212" s="13">
        <v>8.7962962962962959E-5</v>
      </c>
      <c r="IA212" s="13">
        <v>8.9120370370370373E-5</v>
      </c>
      <c r="IB212" s="13">
        <v>8.7962962962962959E-5</v>
      </c>
      <c r="IC212" s="13">
        <v>8.7962962962962959E-5</v>
      </c>
      <c r="ID212" s="13">
        <v>8.7962962962962959E-5</v>
      </c>
      <c r="IE212" s="13">
        <v>8.7962962962962959E-5</v>
      </c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S212" s="3">
        <f t="shared" si="419"/>
        <v>2.2725500516528926E-2</v>
      </c>
      <c r="IT212">
        <f>2*11*10*2*11*10*10*10</f>
        <v>4840000</v>
      </c>
      <c r="IV212" s="3">
        <f t="shared" si="426"/>
        <v>1.5237344457731858E-2</v>
      </c>
      <c r="IW212" s="3">
        <f t="shared" si="427"/>
        <v>3.0213656575325997E-2</v>
      </c>
      <c r="IY212" s="3">
        <f t="shared" si="401"/>
        <v>1</v>
      </c>
      <c r="IZ212" s="3">
        <f t="shared" si="401"/>
        <v>1</v>
      </c>
      <c r="JA212" s="3">
        <f t="shared" si="401"/>
        <v>1</v>
      </c>
      <c r="JB212" s="3">
        <f t="shared" si="401"/>
        <v>1</v>
      </c>
      <c r="JC212" s="3">
        <f t="shared" si="401"/>
        <v>1</v>
      </c>
      <c r="JD212" s="3">
        <f t="shared" si="401"/>
        <v>1</v>
      </c>
      <c r="JE212" s="3">
        <f t="shared" si="401"/>
        <v>1</v>
      </c>
      <c r="JF212" s="3">
        <f t="shared" si="401"/>
        <v>1</v>
      </c>
      <c r="JG212" s="3">
        <f t="shared" si="401"/>
        <v>1</v>
      </c>
      <c r="JH212" s="3">
        <f t="shared" si="402"/>
        <v>1</v>
      </c>
      <c r="JI212" s="3">
        <f t="shared" si="402"/>
        <v>1</v>
      </c>
      <c r="JJ212" s="3">
        <f t="shared" si="402"/>
        <v>1</v>
      </c>
      <c r="JK212" s="3">
        <f t="shared" si="402"/>
        <v>1</v>
      </c>
      <c r="JL212" s="3">
        <f t="shared" si="402"/>
        <v>1</v>
      </c>
      <c r="JM212" s="3">
        <f t="shared" si="402"/>
        <v>1</v>
      </c>
      <c r="JN212" s="3">
        <f t="shared" si="402"/>
        <v>1</v>
      </c>
      <c r="JO212" s="3">
        <f t="shared" si="402"/>
        <v>1</v>
      </c>
      <c r="JP212" s="3">
        <f t="shared" si="402"/>
        <v>1</v>
      </c>
      <c r="JQ212" s="3">
        <f t="shared" si="402"/>
        <v>1</v>
      </c>
      <c r="JR212" s="3">
        <f t="shared" si="402"/>
        <v>1</v>
      </c>
      <c r="JS212" s="3">
        <f t="shared" si="402"/>
        <v>1</v>
      </c>
      <c r="JT212" s="3">
        <f t="shared" si="402"/>
        <v>1</v>
      </c>
      <c r="JU212" s="3">
        <f t="shared" si="402"/>
        <v>0.97</v>
      </c>
      <c r="JV212" s="3">
        <f t="shared" si="402"/>
        <v>0.71</v>
      </c>
      <c r="JW212" s="14">
        <f t="shared" si="421"/>
        <v>0.97886195622957961</v>
      </c>
      <c r="JX212" s="1">
        <f t="shared" si="403"/>
        <v>77.752645920000006</v>
      </c>
      <c r="JY212" s="1">
        <f t="shared" si="404"/>
        <v>4.3088864391056632</v>
      </c>
      <c r="JZ212" s="11">
        <f t="shared" si="422"/>
        <v>77.196335341633642</v>
      </c>
      <c r="KA212" s="11">
        <f t="shared" si="423"/>
        <v>78.308956498366371</v>
      </c>
      <c r="KB212" s="3">
        <f t="shared" si="424"/>
        <v>0.96495419177042052</v>
      </c>
      <c r="KC212" s="3">
        <f t="shared" si="405"/>
        <v>0.97190807400000012</v>
      </c>
      <c r="KD212" s="3">
        <v>16</v>
      </c>
      <c r="KE212" s="3">
        <f t="shared" si="425"/>
        <v>399673.24187500001</v>
      </c>
      <c r="KF212" s="3">
        <f t="shared" si="406"/>
        <v>379236.39812500001</v>
      </c>
      <c r="KG212" s="3">
        <f t="shared" si="406"/>
        <v>352883.46687499998</v>
      </c>
      <c r="KH212" s="3">
        <f t="shared" si="406"/>
        <v>344075.03687499999</v>
      </c>
      <c r="KI212" s="3">
        <f t="shared" si="406"/>
        <v>332531.34625</v>
      </c>
      <c r="KJ212" s="3">
        <f t="shared" si="406"/>
        <v>319446.47125</v>
      </c>
      <c r="KK212" s="3">
        <f t="shared" si="406"/>
        <v>301172.77312500001</v>
      </c>
      <c r="KL212" s="3">
        <f t="shared" si="406"/>
        <v>283005.30437500001</v>
      </c>
      <c r="KM212" s="3">
        <f t="shared" si="406"/>
        <v>258335.00812499999</v>
      </c>
      <c r="KN212" s="3">
        <f t="shared" si="406"/>
        <v>234306.94687499999</v>
      </c>
      <c r="KO212" s="3">
        <f t="shared" si="406"/>
        <v>201080.2</v>
      </c>
      <c r="KP212" s="3">
        <f t="shared" si="406"/>
        <v>173795.925625</v>
      </c>
      <c r="KQ212" s="3">
        <f t="shared" si="406"/>
        <v>138716.34625</v>
      </c>
      <c r="KR212" s="3">
        <f t="shared" si="406"/>
        <v>111867.689375</v>
      </c>
      <c r="KS212" s="3">
        <f t="shared" si="406"/>
        <v>77482.896875000006</v>
      </c>
      <c r="KT212" s="3">
        <f t="shared" si="406"/>
        <v>56542.251250000001</v>
      </c>
      <c r="KU212" s="3">
        <f t="shared" ref="KU212:KU216" si="428">GV212/$KD212</f>
        <v>33694.352500000001</v>
      </c>
      <c r="KV212" s="3">
        <f t="shared" si="407"/>
        <v>21300.905624999999</v>
      </c>
      <c r="KW212" s="3">
        <f t="shared" si="407"/>
        <v>8835.1818750000002</v>
      </c>
      <c r="KX212" s="3">
        <f t="shared" si="407"/>
        <v>4273.6899999999996</v>
      </c>
      <c r="KY212" s="3">
        <f t="shared" si="407"/>
        <v>1190.359375</v>
      </c>
      <c r="KZ212" s="3">
        <f t="shared" si="407"/>
        <v>341.93124999999998</v>
      </c>
      <c r="LA212" s="3">
        <f t="shared" si="407"/>
        <v>1.8176546393749999</v>
      </c>
      <c r="LB212" s="3">
        <f t="shared" si="407"/>
        <v>0.83714788750000002</v>
      </c>
    </row>
    <row r="213" spans="1:314">
      <c r="A213" s="7">
        <v>85</v>
      </c>
      <c r="B213" s="7">
        <v>805344.8</v>
      </c>
      <c r="C213" s="7">
        <v>648584296654</v>
      </c>
      <c r="D213" s="11">
        <f t="shared" si="408"/>
        <v>4049766.9599609375</v>
      </c>
      <c r="E213" s="11">
        <f t="shared" si="409"/>
        <v>0.94746447058823535</v>
      </c>
      <c r="F213" s="11">
        <f t="shared" si="410"/>
        <v>804805.47592105286</v>
      </c>
      <c r="G213" s="11">
        <f t="shared" si="411"/>
        <v>805884.12407894724</v>
      </c>
      <c r="H213" s="11">
        <f t="shared" si="412"/>
        <v>0.94682997167182692</v>
      </c>
      <c r="I213" s="11">
        <f t="shared" si="413"/>
        <v>0.94809896950464378</v>
      </c>
      <c r="J213" s="1"/>
      <c r="K213" s="7">
        <v>10000</v>
      </c>
      <c r="L213" s="7">
        <v>100000000</v>
      </c>
      <c r="M213" s="1"/>
      <c r="N213" s="7">
        <v>0</v>
      </c>
      <c r="O213" s="7">
        <v>0</v>
      </c>
      <c r="P213" s="7">
        <v>0</v>
      </c>
      <c r="Q213" s="7">
        <v>0</v>
      </c>
      <c r="R213" s="11">
        <f t="shared" si="396"/>
        <v>0</v>
      </c>
      <c r="S213" s="11">
        <f t="shared" si="414"/>
        <v>0</v>
      </c>
      <c r="T213" s="11">
        <f t="shared" si="415"/>
        <v>0</v>
      </c>
      <c r="U213" s="1"/>
      <c r="V213" s="1"/>
      <c r="W213" s="5">
        <v>0</v>
      </c>
      <c r="X213" s="5">
        <f t="shared" si="397"/>
        <v>0</v>
      </c>
      <c r="Y213" s="5">
        <f t="shared" si="398"/>
        <v>5.24355294117647E-2</v>
      </c>
      <c r="Z213" s="5">
        <v>0</v>
      </c>
      <c r="AA213" s="5">
        <v>0</v>
      </c>
      <c r="AB213" s="1"/>
      <c r="AC213" s="5">
        <v>44570.2</v>
      </c>
      <c r="AD213" s="1"/>
      <c r="AE213" s="1"/>
      <c r="AF213" s="5">
        <v>2.6439555499999998</v>
      </c>
      <c r="AG213" s="12">
        <v>9.5486111111111108E-4</v>
      </c>
      <c r="AH213" s="5">
        <v>1</v>
      </c>
      <c r="AI213" s="5">
        <v>1</v>
      </c>
      <c r="AJ213" s="5">
        <v>1.01</v>
      </c>
      <c r="AK213" s="5">
        <v>1.03</v>
      </c>
      <c r="AL213" s="5">
        <v>1.2</v>
      </c>
      <c r="AM213" s="5">
        <v>1.62</v>
      </c>
      <c r="AN213" s="5">
        <v>1.26</v>
      </c>
      <c r="AO213" s="5">
        <v>1.82</v>
      </c>
      <c r="AP213" s="5">
        <v>1.35</v>
      </c>
      <c r="AQ213" s="5">
        <v>2.13</v>
      </c>
      <c r="AR213" s="5">
        <v>1.52</v>
      </c>
      <c r="AS213" s="5">
        <v>2.96</v>
      </c>
      <c r="AT213" s="5">
        <v>1.76</v>
      </c>
      <c r="AU213" s="5">
        <v>4.0999999999999996</v>
      </c>
      <c r="AV213" s="5">
        <v>2.12</v>
      </c>
      <c r="AW213" s="5">
        <v>6.14</v>
      </c>
      <c r="AX213" s="5">
        <v>2.64</v>
      </c>
      <c r="AY213" s="5">
        <v>9.36</v>
      </c>
      <c r="AZ213" s="5">
        <v>3.21</v>
      </c>
      <c r="BA213" s="5">
        <v>14.19</v>
      </c>
      <c r="BB213" s="5">
        <v>4.29</v>
      </c>
      <c r="BC213" s="5">
        <v>25.69</v>
      </c>
      <c r="BD213" s="5">
        <v>5.05</v>
      </c>
      <c r="BE213" s="5">
        <v>35.130000000000003</v>
      </c>
      <c r="BF213" s="5">
        <v>6.78</v>
      </c>
      <c r="BG213" s="5">
        <v>66.8</v>
      </c>
      <c r="BH213" s="5">
        <v>8.7100000000000009</v>
      </c>
      <c r="BI213" s="5">
        <v>111.67</v>
      </c>
      <c r="BJ213" s="5">
        <v>11.18</v>
      </c>
      <c r="BK213" s="5">
        <v>174.5</v>
      </c>
      <c r="BL213" s="5">
        <v>15.4</v>
      </c>
      <c r="BM213" s="7">
        <v>319.88</v>
      </c>
      <c r="BN213" s="7">
        <v>24.03</v>
      </c>
      <c r="BO213" s="7">
        <v>777.71</v>
      </c>
      <c r="BP213" s="7">
        <v>32.549999999999997</v>
      </c>
      <c r="BQ213" s="7">
        <v>1363.51</v>
      </c>
      <c r="BR213" s="7">
        <v>51.33</v>
      </c>
      <c r="BS213" s="7">
        <v>3196.77</v>
      </c>
      <c r="BT213" s="7">
        <v>73.22</v>
      </c>
      <c r="BU213" s="7">
        <v>6461.46</v>
      </c>
      <c r="BV213" s="7">
        <v>114.16</v>
      </c>
      <c r="BW213" s="7">
        <v>15228.86</v>
      </c>
      <c r="BX213" s="7">
        <v>174.96</v>
      </c>
      <c r="BY213" s="7">
        <v>34795.620000000003</v>
      </c>
      <c r="BZ213" s="7">
        <v>829.53125</v>
      </c>
      <c r="CA213" s="7">
        <v>1488818.531</v>
      </c>
      <c r="CB213" s="7">
        <v>1475.7971010000001</v>
      </c>
      <c r="CC213" s="7">
        <v>5472386.3480000002</v>
      </c>
      <c r="CD213" s="1"/>
      <c r="CE213" s="1"/>
      <c r="CF213" s="1"/>
      <c r="CG213" s="1"/>
      <c r="CH213" s="7">
        <v>1.96</v>
      </c>
      <c r="CI213" s="7">
        <v>5.18</v>
      </c>
      <c r="CJ213" s="7">
        <v>20.07</v>
      </c>
      <c r="CK213" s="7">
        <v>814.27</v>
      </c>
      <c r="CL213" s="7">
        <v>48.48</v>
      </c>
      <c r="CM213" s="7">
        <v>4193.82</v>
      </c>
      <c r="CN213" s="7">
        <v>58.08</v>
      </c>
      <c r="CO213" s="7">
        <v>5638.64</v>
      </c>
      <c r="CP213" s="7">
        <v>67.34</v>
      </c>
      <c r="CQ213" s="7">
        <v>7368.2</v>
      </c>
      <c r="CR213" s="7">
        <v>83.55</v>
      </c>
      <c r="CS213" s="7">
        <v>12467.43</v>
      </c>
      <c r="CT213" s="7">
        <v>103.93</v>
      </c>
      <c r="CU213" s="7">
        <v>18518.150000000001</v>
      </c>
      <c r="CV213" s="7">
        <v>133.24</v>
      </c>
      <c r="CW213" s="7">
        <v>29134.720000000001</v>
      </c>
      <c r="CX213" s="7">
        <v>175.04</v>
      </c>
      <c r="CY213" s="7">
        <v>47671.92</v>
      </c>
      <c r="CZ213" s="7">
        <v>227.01</v>
      </c>
      <c r="DA213" s="7">
        <v>79663.25</v>
      </c>
      <c r="DB213" s="7">
        <v>319.04000000000002</v>
      </c>
      <c r="DC213" s="7">
        <v>153467.94</v>
      </c>
      <c r="DD213" s="7">
        <v>387.14</v>
      </c>
      <c r="DE213" s="7">
        <v>221096.3</v>
      </c>
      <c r="DF213" s="7">
        <v>531.34</v>
      </c>
      <c r="DG213" s="7">
        <v>431243.3</v>
      </c>
      <c r="DH213" s="7">
        <v>696.77</v>
      </c>
      <c r="DI213" s="7">
        <v>742225.91</v>
      </c>
      <c r="DJ213" s="7">
        <v>906.99</v>
      </c>
      <c r="DK213" s="7">
        <v>1177184.27</v>
      </c>
      <c r="DL213" s="7">
        <v>1264.93</v>
      </c>
      <c r="DM213" s="7">
        <v>2190774.79</v>
      </c>
      <c r="DN213" s="7">
        <v>2004.05</v>
      </c>
      <c r="DO213" s="7">
        <v>5465646.4699999997</v>
      </c>
      <c r="DP213" s="7">
        <v>2725.9</v>
      </c>
      <c r="DQ213" s="7">
        <v>9634510.8399999999</v>
      </c>
      <c r="DR213" s="7">
        <v>4322.33</v>
      </c>
      <c r="DS213" s="7">
        <v>22733044.809999999</v>
      </c>
      <c r="DT213" s="7">
        <v>6181.53</v>
      </c>
      <c r="DU213" s="7">
        <v>46133446.869999997</v>
      </c>
      <c r="DV213" s="7">
        <v>9664.15</v>
      </c>
      <c r="DW213" s="7">
        <v>109252964.90000001</v>
      </c>
      <c r="DX213" s="7">
        <v>14832.39</v>
      </c>
      <c r="DY213" s="7">
        <v>250244480.90000001</v>
      </c>
      <c r="DZ213" s="7">
        <v>69140.791670000006</v>
      </c>
      <c r="EA213" s="7">
        <v>10045265806</v>
      </c>
      <c r="EB213" s="7">
        <v>121627.13039999999</v>
      </c>
      <c r="EC213" s="7">
        <v>36349337747</v>
      </c>
      <c r="ED213" s="11">
        <f t="shared" si="416"/>
        <v>21556178897.6614</v>
      </c>
      <c r="EE213" s="11">
        <f t="shared" si="417"/>
        <v>74257.920790258329</v>
      </c>
      <c r="EF213" s="11">
        <f t="shared" si="418"/>
        <v>168996.34000974166</v>
      </c>
      <c r="EG213" s="1"/>
      <c r="EH213" s="7">
        <v>71.600589999999997</v>
      </c>
      <c r="EI213" s="7">
        <v>92.612840000000006</v>
      </c>
      <c r="EJ213" s="7">
        <v>97.628020000000006</v>
      </c>
      <c r="EK213" s="7">
        <v>98.386110000000002</v>
      </c>
      <c r="EL213" s="7">
        <v>99.265659999999997</v>
      </c>
      <c r="EM213" s="7">
        <v>100.2225</v>
      </c>
      <c r="EN213" s="7">
        <v>101.22289000000001</v>
      </c>
      <c r="EO213" s="7">
        <v>102.14306999999999</v>
      </c>
      <c r="EP213" s="7">
        <v>103.05931</v>
      </c>
      <c r="EQ213" s="7">
        <v>104.19352000000001</v>
      </c>
      <c r="ER213" s="7">
        <v>105.60205999999999</v>
      </c>
      <c r="ES213" s="7">
        <v>106.67856999999999</v>
      </c>
      <c r="ET213" s="7">
        <v>107.61658</v>
      </c>
      <c r="EU213" s="7">
        <v>108.63015</v>
      </c>
      <c r="EV213" s="7">
        <v>109.65940000000001</v>
      </c>
      <c r="EW213" s="7">
        <v>110.39573</v>
      </c>
      <c r="EX213" s="7">
        <v>111.64744</v>
      </c>
      <c r="EY213" s="7">
        <v>112.66388000000001</v>
      </c>
      <c r="EZ213" s="7">
        <v>114.08222000000001</v>
      </c>
      <c r="FA213" s="7">
        <v>114.98341000000001</v>
      </c>
      <c r="FB213" s="7">
        <v>116.04962999999999</v>
      </c>
      <c r="FC213" s="7">
        <v>116.94188</v>
      </c>
      <c r="FD213" s="7">
        <v>117.82873960000001</v>
      </c>
      <c r="FE213" s="7">
        <v>117.834</v>
      </c>
      <c r="FF213" s="1"/>
      <c r="FG213" s="7">
        <v>100</v>
      </c>
      <c r="FH213" s="7">
        <v>100</v>
      </c>
      <c r="FI213" s="7">
        <v>100</v>
      </c>
      <c r="FJ213" s="7">
        <v>100</v>
      </c>
      <c r="FK213" s="7">
        <v>100</v>
      </c>
      <c r="FL213" s="7">
        <v>100</v>
      </c>
      <c r="FM213" s="7">
        <v>100</v>
      </c>
      <c r="FN213" s="7">
        <v>100</v>
      </c>
      <c r="FO213" s="7">
        <v>100</v>
      </c>
      <c r="FP213" s="7">
        <v>100</v>
      </c>
      <c r="FQ213" s="7">
        <v>100</v>
      </c>
      <c r="FR213" s="7">
        <v>100</v>
      </c>
      <c r="FS213" s="7">
        <v>100</v>
      </c>
      <c r="FT213" s="7">
        <v>100</v>
      </c>
      <c r="FU213" s="7">
        <v>100</v>
      </c>
      <c r="FV213" s="7">
        <v>100</v>
      </c>
      <c r="FW213" s="7">
        <v>100</v>
      </c>
      <c r="FX213" s="7">
        <v>100</v>
      </c>
      <c r="FY213" s="7">
        <v>100</v>
      </c>
      <c r="FZ213" s="7">
        <v>100</v>
      </c>
      <c r="GA213" s="7">
        <v>100</v>
      </c>
      <c r="GB213" s="7">
        <v>100</v>
      </c>
      <c r="GC213" s="7">
        <v>96</v>
      </c>
      <c r="GD213" s="7">
        <v>69</v>
      </c>
      <c r="GE213" s="1"/>
      <c r="GF213" s="7">
        <v>7199227.5</v>
      </c>
      <c r="GG213" s="7">
        <v>6845149.0499999998</v>
      </c>
      <c r="GH213" s="7">
        <v>6384181.4900000002</v>
      </c>
      <c r="GI213" s="7">
        <v>6228280.5700000003</v>
      </c>
      <c r="GJ213" s="7">
        <v>6023064.9000000004</v>
      </c>
      <c r="GK213" s="7">
        <v>5789160.0099999998</v>
      </c>
      <c r="GL213" s="7">
        <v>5461259.4699999997</v>
      </c>
      <c r="GM213" s="7">
        <v>5133568.22</v>
      </c>
      <c r="GN213" s="7">
        <v>4687265.32</v>
      </c>
      <c r="GO213" s="7">
        <v>4251438.9000000004</v>
      </c>
      <c r="GP213" s="7">
        <v>3647942.71</v>
      </c>
      <c r="GQ213" s="7">
        <v>3151683.63</v>
      </c>
      <c r="GR213" s="7">
        <v>2513596.75</v>
      </c>
      <c r="GS213" s="7">
        <v>2025343.51</v>
      </c>
      <c r="GT213" s="7">
        <v>1400611.88</v>
      </c>
      <c r="GU213" s="7">
        <v>1020776.07</v>
      </c>
      <c r="GV213" s="7">
        <v>607074.39</v>
      </c>
      <c r="GW213" s="7">
        <v>383115.02</v>
      </c>
      <c r="GX213" s="7">
        <v>158410.43</v>
      </c>
      <c r="GY213" s="7">
        <v>76445.05</v>
      </c>
      <c r="GZ213" s="7">
        <v>21219.88</v>
      </c>
      <c r="HA213" s="7">
        <v>6075.44</v>
      </c>
      <c r="HB213" s="7">
        <v>32.5</v>
      </c>
      <c r="HC213" s="7">
        <v>15.13043478</v>
      </c>
      <c r="HD213" s="1"/>
      <c r="HE213" s="7">
        <v>0</v>
      </c>
      <c r="HF213" s="7">
        <v>0</v>
      </c>
      <c r="HG213" s="7">
        <v>0</v>
      </c>
      <c r="HH213" s="7">
        <v>0</v>
      </c>
      <c r="HI213" s="7">
        <v>0</v>
      </c>
      <c r="HJ213" s="7">
        <v>0</v>
      </c>
      <c r="HK213" s="7">
        <v>0</v>
      </c>
      <c r="HL213" s="7">
        <v>0</v>
      </c>
      <c r="HM213" s="7">
        <v>0</v>
      </c>
      <c r="HN213" s="7">
        <v>0</v>
      </c>
      <c r="HO213" s="7">
        <v>0</v>
      </c>
      <c r="HP213" s="7">
        <v>0</v>
      </c>
      <c r="HQ213" s="7">
        <v>0</v>
      </c>
      <c r="HR213" s="1"/>
      <c r="HT213" s="7">
        <v>82.243672549999999</v>
      </c>
      <c r="HU213" s="7">
        <v>6764.3510939999996</v>
      </c>
      <c r="HV213" s="1"/>
      <c r="HW213" s="13">
        <v>9.4907407407407389E-5</v>
      </c>
      <c r="HX213" s="13">
        <v>9.6064814814814816E-5</v>
      </c>
      <c r="HY213" s="13">
        <v>9.6064814814814816E-5</v>
      </c>
      <c r="HZ213" s="13">
        <v>9.4907407407407389E-5</v>
      </c>
      <c r="IA213" s="13">
        <v>9.4907407407407389E-5</v>
      </c>
      <c r="IB213" s="13">
        <v>9.6064814814814816E-5</v>
      </c>
      <c r="IC213" s="13">
        <v>9.4907407407407389E-5</v>
      </c>
      <c r="ID213" s="13">
        <v>9.6064814814814816E-5</v>
      </c>
      <c r="IE213" s="13">
        <v>9.6064814814814816E-5</v>
      </c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S213" s="3">
        <f t="shared" si="419"/>
        <v>2.5129572396694215E-2</v>
      </c>
      <c r="IT213">
        <f t="shared" si="420"/>
        <v>4840000</v>
      </c>
      <c r="IV213" s="3">
        <f t="shared" si="426"/>
        <v>1.5342545617821968E-2</v>
      </c>
      <c r="IW213" s="3">
        <f t="shared" si="427"/>
        <v>3.4916599175566457E-2</v>
      </c>
      <c r="IY213" s="3">
        <f t="shared" si="401"/>
        <v>1</v>
      </c>
      <c r="IZ213" s="3">
        <f t="shared" si="401"/>
        <v>1</v>
      </c>
      <c r="JA213" s="3">
        <f t="shared" si="401"/>
        <v>1</v>
      </c>
      <c r="JB213" s="3">
        <f t="shared" si="401"/>
        <v>1</v>
      </c>
      <c r="JC213" s="3">
        <f t="shared" si="401"/>
        <v>1</v>
      </c>
      <c r="JD213" s="3">
        <f t="shared" si="401"/>
        <v>1</v>
      </c>
      <c r="JE213" s="3">
        <f t="shared" si="401"/>
        <v>1</v>
      </c>
      <c r="JF213" s="3">
        <f t="shared" si="401"/>
        <v>1</v>
      </c>
      <c r="JG213" s="3">
        <f t="shared" si="401"/>
        <v>1</v>
      </c>
      <c r="JH213" s="3">
        <f t="shared" si="402"/>
        <v>1</v>
      </c>
      <c r="JI213" s="3">
        <f t="shared" si="402"/>
        <v>1</v>
      </c>
      <c r="JJ213" s="3">
        <f t="shared" si="402"/>
        <v>1</v>
      </c>
      <c r="JK213" s="3">
        <f t="shared" si="402"/>
        <v>1</v>
      </c>
      <c r="JL213" s="3">
        <f t="shared" si="402"/>
        <v>1</v>
      </c>
      <c r="JM213" s="3">
        <f t="shared" si="402"/>
        <v>1</v>
      </c>
      <c r="JN213" s="3">
        <f t="shared" si="402"/>
        <v>1</v>
      </c>
      <c r="JO213" s="3">
        <f t="shared" si="402"/>
        <v>1</v>
      </c>
      <c r="JP213" s="3">
        <f t="shared" si="402"/>
        <v>1</v>
      </c>
      <c r="JQ213" s="3">
        <f t="shared" si="402"/>
        <v>1</v>
      </c>
      <c r="JR213" s="3">
        <f t="shared" si="402"/>
        <v>1</v>
      </c>
      <c r="JS213" s="3">
        <f t="shared" si="402"/>
        <v>1</v>
      </c>
      <c r="JT213" s="3">
        <f t="shared" si="402"/>
        <v>1</v>
      </c>
      <c r="JU213" s="3">
        <f t="shared" si="402"/>
        <v>0.96</v>
      </c>
      <c r="JV213" s="3">
        <f t="shared" si="402"/>
        <v>0.69</v>
      </c>
      <c r="JW213" s="14">
        <f t="shared" si="421"/>
        <v>0.96938225125676802</v>
      </c>
      <c r="JX213" s="1">
        <f t="shared" si="403"/>
        <v>82.243672549999999</v>
      </c>
      <c r="JY213" s="1">
        <f t="shared" si="404"/>
        <v>0.3294194883765158</v>
      </c>
      <c r="JZ213" s="11">
        <f t="shared" si="422"/>
        <v>82.089853743174714</v>
      </c>
      <c r="KA213" s="11">
        <f t="shared" si="423"/>
        <v>82.397491356825284</v>
      </c>
      <c r="KB213" s="3">
        <f t="shared" si="424"/>
        <v>0.9657629852138202</v>
      </c>
      <c r="KC213" s="3">
        <f t="shared" si="405"/>
        <v>0.96757261823529406</v>
      </c>
      <c r="KD213" s="3">
        <v>17</v>
      </c>
      <c r="KE213" s="3">
        <f t="shared" si="425"/>
        <v>423483.9705882353</v>
      </c>
      <c r="KF213" s="3">
        <f t="shared" si="425"/>
        <v>402655.82647058822</v>
      </c>
      <c r="KG213" s="3">
        <f t="shared" si="425"/>
        <v>375540.08764705883</v>
      </c>
      <c r="KH213" s="3">
        <f t="shared" si="425"/>
        <v>366369.44529411767</v>
      </c>
      <c r="KI213" s="3">
        <f t="shared" si="425"/>
        <v>354297.93529411766</v>
      </c>
      <c r="KJ213" s="3">
        <f t="shared" si="425"/>
        <v>340538.82411764702</v>
      </c>
      <c r="KK213" s="3">
        <f t="shared" si="425"/>
        <v>321250.55705882353</v>
      </c>
      <c r="KL213" s="3">
        <f t="shared" si="425"/>
        <v>301974.60117647058</v>
      </c>
      <c r="KM213" s="3">
        <f t="shared" si="425"/>
        <v>275721.48941176472</v>
      </c>
      <c r="KN213" s="3">
        <f t="shared" si="425"/>
        <v>250084.64117647061</v>
      </c>
      <c r="KO213" s="3">
        <f t="shared" si="425"/>
        <v>214584.86529411766</v>
      </c>
      <c r="KP213" s="3">
        <f t="shared" si="425"/>
        <v>185393.15470588233</v>
      </c>
      <c r="KQ213" s="3">
        <f t="shared" si="425"/>
        <v>147858.63235294117</v>
      </c>
      <c r="KR213" s="3">
        <f t="shared" si="425"/>
        <v>119137.85352941176</v>
      </c>
      <c r="KS213" s="3">
        <f t="shared" si="425"/>
        <v>82388.934117647048</v>
      </c>
      <c r="KT213" s="3">
        <f t="shared" si="425"/>
        <v>60045.651176470587</v>
      </c>
      <c r="KU213" s="3">
        <f t="shared" si="428"/>
        <v>35710.258235294117</v>
      </c>
      <c r="KV213" s="3">
        <f t="shared" si="407"/>
        <v>22536.177647058823</v>
      </c>
      <c r="KW213" s="3">
        <f t="shared" si="407"/>
        <v>9318.2605882352946</v>
      </c>
      <c r="KX213" s="3">
        <f t="shared" si="407"/>
        <v>4496.767647058824</v>
      </c>
      <c r="KY213" s="3">
        <f t="shared" si="407"/>
        <v>1248.2282352941177</v>
      </c>
      <c r="KZ213" s="3">
        <f t="shared" si="407"/>
        <v>357.37882352941176</v>
      </c>
      <c r="LA213" s="3">
        <f t="shared" si="407"/>
        <v>1.911764705882353</v>
      </c>
      <c r="LB213" s="3">
        <f t="shared" si="407"/>
        <v>0.89002557529411763</v>
      </c>
    </row>
    <row r="214" spans="1:314">
      <c r="A214" s="7">
        <v>90</v>
      </c>
      <c r="B214" s="7">
        <v>853214.92</v>
      </c>
      <c r="C214" s="7">
        <v>727979901149</v>
      </c>
      <c r="D214" s="11">
        <f t="shared" si="408"/>
        <v>4201438.3935546875</v>
      </c>
      <c r="E214" s="11">
        <f t="shared" si="409"/>
        <v>0.94801657777777781</v>
      </c>
      <c r="F214" s="11">
        <f t="shared" si="410"/>
        <v>852665.58939719456</v>
      </c>
      <c r="G214" s="11">
        <f t="shared" si="411"/>
        <v>853764.25060280552</v>
      </c>
      <c r="H214" s="11">
        <f t="shared" si="412"/>
        <v>0.94740621044132733</v>
      </c>
      <c r="I214" s="11">
        <f t="shared" si="413"/>
        <v>0.9486269451142284</v>
      </c>
      <c r="J214" s="1"/>
      <c r="K214" s="7">
        <v>10000</v>
      </c>
      <c r="L214" s="7">
        <v>100000000</v>
      </c>
      <c r="M214" s="1"/>
      <c r="N214" s="7">
        <v>0</v>
      </c>
      <c r="O214" s="7">
        <v>0</v>
      </c>
      <c r="P214" s="7">
        <v>0</v>
      </c>
      <c r="Q214" s="7">
        <v>0</v>
      </c>
      <c r="R214" s="11">
        <f t="shared" si="396"/>
        <v>0</v>
      </c>
      <c r="S214" s="11">
        <f t="shared" si="414"/>
        <v>0</v>
      </c>
      <c r="T214" s="11">
        <f t="shared" si="415"/>
        <v>0</v>
      </c>
      <c r="U214" s="1"/>
      <c r="V214" s="1"/>
      <c r="W214" s="5">
        <v>0</v>
      </c>
      <c r="X214" s="5">
        <f t="shared" si="397"/>
        <v>0</v>
      </c>
      <c r="Y214" s="5">
        <f t="shared" si="398"/>
        <v>5.1883422222222225E-2</v>
      </c>
      <c r="Z214" s="5">
        <v>0</v>
      </c>
      <c r="AA214" s="5">
        <v>0</v>
      </c>
      <c r="AB214" s="1"/>
      <c r="AC214" s="5">
        <v>46695.08</v>
      </c>
      <c r="AD214" s="1"/>
      <c r="AE214" s="1"/>
      <c r="AF214" s="5">
        <v>2.6238344100000002</v>
      </c>
      <c r="AG214" s="12">
        <v>9.9189814814814822E-4</v>
      </c>
      <c r="AH214" s="5">
        <v>1</v>
      </c>
      <c r="AI214" s="5">
        <v>1</v>
      </c>
      <c r="AJ214" s="5">
        <v>1.01</v>
      </c>
      <c r="AK214" s="5">
        <v>1.03</v>
      </c>
      <c r="AL214" s="5">
        <v>1.28</v>
      </c>
      <c r="AM214" s="5">
        <v>1.9</v>
      </c>
      <c r="AN214" s="5">
        <v>1.39</v>
      </c>
      <c r="AO214" s="5">
        <v>2.39</v>
      </c>
      <c r="AP214" s="5">
        <v>1.58</v>
      </c>
      <c r="AQ214" s="5">
        <v>3.22</v>
      </c>
      <c r="AR214" s="5">
        <v>1.76</v>
      </c>
      <c r="AS214" s="5">
        <v>4.18</v>
      </c>
      <c r="AT214" s="5">
        <v>2.02</v>
      </c>
      <c r="AU214" s="5">
        <v>5.58</v>
      </c>
      <c r="AV214" s="5">
        <v>2.2799999999999998</v>
      </c>
      <c r="AW214" s="5">
        <v>7.18</v>
      </c>
      <c r="AX214" s="5">
        <v>2.64</v>
      </c>
      <c r="AY214" s="5">
        <v>9.42</v>
      </c>
      <c r="AZ214" s="5">
        <v>3.21</v>
      </c>
      <c r="BA214" s="5">
        <v>14.07</v>
      </c>
      <c r="BB214" s="5">
        <v>4.2</v>
      </c>
      <c r="BC214" s="5">
        <v>24.62</v>
      </c>
      <c r="BD214" s="5">
        <v>4.82</v>
      </c>
      <c r="BE214" s="5">
        <v>31.36</v>
      </c>
      <c r="BF214" s="5">
        <v>6.55</v>
      </c>
      <c r="BG214" s="5">
        <v>64.430000000000007</v>
      </c>
      <c r="BH214" s="5">
        <v>8.36</v>
      </c>
      <c r="BI214" s="5">
        <v>102.66</v>
      </c>
      <c r="BJ214" s="5">
        <v>12.74</v>
      </c>
      <c r="BK214" s="5">
        <v>231.94</v>
      </c>
      <c r="BL214" s="5">
        <v>16.760000000000002</v>
      </c>
      <c r="BM214" s="7">
        <v>391.5</v>
      </c>
      <c r="BN214" s="7">
        <v>23.32</v>
      </c>
      <c r="BO214" s="7">
        <v>686.36</v>
      </c>
      <c r="BP214" s="7">
        <v>32.18</v>
      </c>
      <c r="BQ214" s="7">
        <v>1337.1</v>
      </c>
      <c r="BR214" s="7">
        <v>51.34</v>
      </c>
      <c r="BS214" s="7">
        <v>3407.64</v>
      </c>
      <c r="BT214" s="7">
        <v>73.08</v>
      </c>
      <c r="BU214" s="7">
        <v>6337.14</v>
      </c>
      <c r="BV214" s="7">
        <v>117.32</v>
      </c>
      <c r="BW214" s="7">
        <v>16230.62</v>
      </c>
      <c r="BX214" s="7">
        <v>174.36</v>
      </c>
      <c r="BY214" s="7">
        <v>34375.82</v>
      </c>
      <c r="BZ214" s="7">
        <v>1034.265306</v>
      </c>
      <c r="CA214" s="7">
        <v>2630037.1839999999</v>
      </c>
      <c r="CB214" s="7">
        <v>1586.272727</v>
      </c>
      <c r="CC214" s="7">
        <v>4537555.1519999998</v>
      </c>
      <c r="CD214" s="1"/>
      <c r="CE214" s="1"/>
      <c r="CF214" s="1"/>
      <c r="CG214" s="1"/>
      <c r="CH214" s="7">
        <v>1.95</v>
      </c>
      <c r="CI214" s="7">
        <v>5.43</v>
      </c>
      <c r="CJ214" s="7">
        <v>19.829999999999998</v>
      </c>
      <c r="CK214" s="7">
        <v>787.37</v>
      </c>
      <c r="CL214" s="7">
        <v>59.2</v>
      </c>
      <c r="CM214" s="7">
        <v>6400.3</v>
      </c>
      <c r="CN214" s="7">
        <v>69.25</v>
      </c>
      <c r="CO214" s="7">
        <v>9074.7900000000009</v>
      </c>
      <c r="CP214" s="7">
        <v>90.18</v>
      </c>
      <c r="CQ214" s="7">
        <v>14689.56</v>
      </c>
      <c r="CR214" s="7">
        <v>110.29</v>
      </c>
      <c r="CS214" s="7">
        <v>21520.91</v>
      </c>
      <c r="CT214" s="7">
        <v>132.76</v>
      </c>
      <c r="CU214" s="7">
        <v>29372.12</v>
      </c>
      <c r="CV214" s="7">
        <v>156.28</v>
      </c>
      <c r="CW214" s="7">
        <v>40134.720000000001</v>
      </c>
      <c r="CX214" s="7">
        <v>192.08</v>
      </c>
      <c r="CY214" s="7">
        <v>56074.84</v>
      </c>
      <c r="CZ214" s="7">
        <v>246.05</v>
      </c>
      <c r="DA214" s="7">
        <v>89431.07</v>
      </c>
      <c r="DB214" s="7">
        <v>335.12</v>
      </c>
      <c r="DC214" s="7">
        <v>167364.79999999999</v>
      </c>
      <c r="DD214" s="7">
        <v>388.9</v>
      </c>
      <c r="DE214" s="7">
        <v>215385.42</v>
      </c>
      <c r="DF214" s="7">
        <v>541.04</v>
      </c>
      <c r="DG214" s="7">
        <v>466039.3</v>
      </c>
      <c r="DH214" s="7">
        <v>704.82</v>
      </c>
      <c r="DI214" s="7">
        <v>763442.18</v>
      </c>
      <c r="DJ214" s="7">
        <v>1098.3</v>
      </c>
      <c r="DK214" s="7">
        <v>1774716.3</v>
      </c>
      <c r="DL214" s="7">
        <v>1461.27</v>
      </c>
      <c r="DM214" s="7">
        <v>3040455.05</v>
      </c>
      <c r="DN214" s="7">
        <v>2053.64</v>
      </c>
      <c r="DO214" s="7">
        <v>5383102.0199999996</v>
      </c>
      <c r="DP214" s="7">
        <v>2854.08</v>
      </c>
      <c r="DQ214" s="7">
        <v>10591298.720000001</v>
      </c>
      <c r="DR214" s="7">
        <v>4580.05</v>
      </c>
      <c r="DS214" s="7">
        <v>27214071.550000001</v>
      </c>
      <c r="DT214" s="7">
        <v>6534</v>
      </c>
      <c r="DU214" s="7">
        <v>50741325.060000002</v>
      </c>
      <c r="DV214" s="7">
        <v>10514.85</v>
      </c>
      <c r="DW214" s="7">
        <v>130511558.90000001</v>
      </c>
      <c r="DX214" s="7">
        <v>15646.82</v>
      </c>
      <c r="DY214" s="7">
        <v>276948548.89999998</v>
      </c>
      <c r="DZ214" s="7">
        <v>90812.244900000005</v>
      </c>
      <c r="EA214" s="7">
        <v>19715519833</v>
      </c>
      <c r="EB214" s="7">
        <v>138546.25760000001</v>
      </c>
      <c r="EC214" s="7">
        <v>34115025356</v>
      </c>
      <c r="ED214" s="11">
        <f t="shared" si="416"/>
        <v>14919959861.034439</v>
      </c>
      <c r="EE214" s="11">
        <f t="shared" si="417"/>
        <v>98251.675720084953</v>
      </c>
      <c r="EF214" s="11">
        <f t="shared" si="418"/>
        <v>178840.83947991507</v>
      </c>
      <c r="EG214" s="1"/>
      <c r="EH214" s="7">
        <v>72.810040000000001</v>
      </c>
      <c r="EI214" s="7">
        <v>91.884919999999994</v>
      </c>
      <c r="EJ214" s="7">
        <v>97.322180000000003</v>
      </c>
      <c r="EK214" s="7">
        <v>98.147279999999995</v>
      </c>
      <c r="EL214" s="7">
        <v>99.49109</v>
      </c>
      <c r="EM214" s="7">
        <v>100.47054</v>
      </c>
      <c r="EN214" s="7">
        <v>101.68922999999999</v>
      </c>
      <c r="EO214" s="7">
        <v>102.54385000000001</v>
      </c>
      <c r="EP214" s="7">
        <v>103.55083999999999</v>
      </c>
      <c r="EQ214" s="7">
        <v>104.58426</v>
      </c>
      <c r="ER214" s="7">
        <v>105.70171000000001</v>
      </c>
      <c r="ES214" s="7">
        <v>106.53708</v>
      </c>
      <c r="ET214" s="7">
        <v>107.60402000000001</v>
      </c>
      <c r="EU214" s="7">
        <v>108.45775999999999</v>
      </c>
      <c r="EV214" s="7">
        <v>109.80963</v>
      </c>
      <c r="EW214" s="7">
        <v>110.71184</v>
      </c>
      <c r="EX214" s="7">
        <v>111.77569</v>
      </c>
      <c r="EY214" s="7">
        <v>112.82077</v>
      </c>
      <c r="EZ214" s="7">
        <v>114.02466</v>
      </c>
      <c r="FA214" s="7">
        <v>115.01954000000001</v>
      </c>
      <c r="FB214" s="7">
        <v>116.04404</v>
      </c>
      <c r="FC214" s="7">
        <v>116.93782</v>
      </c>
      <c r="FD214" s="7">
        <v>117.8283878</v>
      </c>
      <c r="FE214" s="7">
        <v>117.834</v>
      </c>
      <c r="FF214" s="1"/>
      <c r="FG214" s="7">
        <v>100</v>
      </c>
      <c r="FH214" s="7">
        <v>100</v>
      </c>
      <c r="FI214" s="7">
        <v>100</v>
      </c>
      <c r="FJ214" s="7">
        <v>100</v>
      </c>
      <c r="FK214" s="7">
        <v>100</v>
      </c>
      <c r="FL214" s="7">
        <v>100</v>
      </c>
      <c r="FM214" s="7">
        <v>100</v>
      </c>
      <c r="FN214" s="7">
        <v>100</v>
      </c>
      <c r="FO214" s="7">
        <v>100</v>
      </c>
      <c r="FP214" s="7">
        <v>100</v>
      </c>
      <c r="FQ214" s="7">
        <v>100</v>
      </c>
      <c r="FR214" s="7">
        <v>100</v>
      </c>
      <c r="FS214" s="7">
        <v>100</v>
      </c>
      <c r="FT214" s="7">
        <v>100</v>
      </c>
      <c r="FU214" s="7">
        <v>100</v>
      </c>
      <c r="FV214" s="7">
        <v>100</v>
      </c>
      <c r="FW214" s="7">
        <v>100</v>
      </c>
      <c r="FX214" s="7">
        <v>100</v>
      </c>
      <c r="FY214" s="7">
        <v>100</v>
      </c>
      <c r="FZ214" s="7">
        <v>100</v>
      </c>
      <c r="GA214" s="7">
        <v>100</v>
      </c>
      <c r="GB214" s="7">
        <v>100</v>
      </c>
      <c r="GC214" s="7">
        <v>98</v>
      </c>
      <c r="GD214" s="7">
        <v>66</v>
      </c>
      <c r="GE214" s="1"/>
      <c r="GF214" s="7">
        <v>8051483.3399999999</v>
      </c>
      <c r="GG214" s="7">
        <v>7669326.1799999997</v>
      </c>
      <c r="GH214" s="7">
        <v>7166933.29</v>
      </c>
      <c r="GI214" s="7">
        <v>6995041.5099999998</v>
      </c>
      <c r="GJ214" s="7">
        <v>6767947.3499999996</v>
      </c>
      <c r="GK214" s="7">
        <v>6507677.1500000004</v>
      </c>
      <c r="GL214" s="7">
        <v>6141782.9400000004</v>
      </c>
      <c r="GM214" s="7">
        <v>5774109.1600000001</v>
      </c>
      <c r="GN214" s="7">
        <v>5272383.71</v>
      </c>
      <c r="GO214" s="7">
        <v>4781193.4000000004</v>
      </c>
      <c r="GP214" s="7">
        <v>4101323.55</v>
      </c>
      <c r="GQ214" s="7">
        <v>3540942.34</v>
      </c>
      <c r="GR214" s="7">
        <v>2820728.76</v>
      </c>
      <c r="GS214" s="7">
        <v>2270255.14</v>
      </c>
      <c r="GT214" s="7">
        <v>1567587.58</v>
      </c>
      <c r="GU214" s="7">
        <v>1140656.58</v>
      </c>
      <c r="GV214" s="7">
        <v>676633.58</v>
      </c>
      <c r="GW214" s="7">
        <v>426223.65</v>
      </c>
      <c r="GX214" s="7">
        <v>175741.82</v>
      </c>
      <c r="GY214" s="7">
        <v>84617.74</v>
      </c>
      <c r="GZ214" s="7">
        <v>23413.73</v>
      </c>
      <c r="HA214" s="7">
        <v>6688.91</v>
      </c>
      <c r="HB214" s="7">
        <v>35.030612240000004</v>
      </c>
      <c r="HC214" s="7">
        <v>17.1969697</v>
      </c>
      <c r="HD214" s="1"/>
      <c r="HE214" s="7">
        <v>0</v>
      </c>
      <c r="HF214" s="7">
        <v>0</v>
      </c>
      <c r="HG214" s="7">
        <v>0</v>
      </c>
      <c r="HH214" s="7">
        <v>0</v>
      </c>
      <c r="HI214" s="7">
        <v>0</v>
      </c>
      <c r="HJ214" s="7">
        <v>0</v>
      </c>
      <c r="HK214" s="7">
        <v>0</v>
      </c>
      <c r="HL214" s="7">
        <v>0</v>
      </c>
      <c r="HM214" s="7">
        <v>0</v>
      </c>
      <c r="HN214" s="7">
        <v>0</v>
      </c>
      <c r="HO214" s="7">
        <v>0</v>
      </c>
      <c r="HP214" s="7">
        <v>0</v>
      </c>
      <c r="HQ214" s="7">
        <v>0</v>
      </c>
      <c r="HR214" s="1"/>
      <c r="HT214" s="7">
        <v>85.737472659999995</v>
      </c>
      <c r="HU214" s="7">
        <v>7351.1938460000001</v>
      </c>
      <c r="HV214" s="1"/>
      <c r="HW214" s="13">
        <v>9.9537037037037045E-5</v>
      </c>
      <c r="HX214" s="13">
        <v>9.8379629629629631E-5</v>
      </c>
      <c r="HY214" s="13">
        <v>9.9537037037037045E-5</v>
      </c>
      <c r="HZ214" s="13">
        <v>9.9537037037037045E-5</v>
      </c>
      <c r="IA214" s="13">
        <v>9.9537037037037045E-5</v>
      </c>
      <c r="IB214" s="13">
        <v>9.9537037037037045E-5</v>
      </c>
      <c r="IC214" s="13">
        <v>9.9537037037037045E-5</v>
      </c>
      <c r="ID214" s="13">
        <v>9.9537037037037045E-5</v>
      </c>
      <c r="IE214" s="13">
        <v>9.9537037037037045E-5</v>
      </c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S214" s="3">
        <f t="shared" si="419"/>
        <v>2.8625259834710745E-2</v>
      </c>
      <c r="IT214">
        <f t="shared" si="420"/>
        <v>4840000</v>
      </c>
      <c r="IV214" s="3">
        <f t="shared" si="426"/>
        <v>2.0299933000017551E-2</v>
      </c>
      <c r="IW214" s="3">
        <f t="shared" si="427"/>
        <v>3.6950586669403943E-2</v>
      </c>
      <c r="IY214" s="3">
        <f t="shared" si="401"/>
        <v>1</v>
      </c>
      <c r="IZ214" s="3">
        <f t="shared" si="401"/>
        <v>1</v>
      </c>
      <c r="JA214" s="3">
        <f t="shared" si="401"/>
        <v>1</v>
      </c>
      <c r="JB214" s="3">
        <f t="shared" si="401"/>
        <v>1</v>
      </c>
      <c r="JC214" s="3">
        <f t="shared" si="401"/>
        <v>1</v>
      </c>
      <c r="JD214" s="3">
        <f t="shared" si="401"/>
        <v>1</v>
      </c>
      <c r="JE214" s="3">
        <f t="shared" si="401"/>
        <v>1</v>
      </c>
      <c r="JF214" s="3">
        <f t="shared" si="401"/>
        <v>1</v>
      </c>
      <c r="JG214" s="3">
        <f t="shared" si="401"/>
        <v>1</v>
      </c>
      <c r="JH214" s="3">
        <f t="shared" si="401"/>
        <v>1</v>
      </c>
      <c r="JI214" s="3">
        <f t="shared" si="401"/>
        <v>1</v>
      </c>
      <c r="JJ214" s="3">
        <f t="shared" si="401"/>
        <v>1</v>
      </c>
      <c r="JK214" s="3">
        <f t="shared" si="401"/>
        <v>1</v>
      </c>
      <c r="JL214" s="3">
        <f t="shared" si="401"/>
        <v>1</v>
      </c>
      <c r="JM214" s="3">
        <f t="shared" si="401"/>
        <v>1</v>
      </c>
      <c r="JN214" s="3">
        <f t="shared" si="401"/>
        <v>1</v>
      </c>
      <c r="JO214" s="3">
        <f t="shared" ref="JO214:JV216" si="429">FW214/100</f>
        <v>1</v>
      </c>
      <c r="JP214" s="3">
        <f t="shared" si="429"/>
        <v>1</v>
      </c>
      <c r="JQ214" s="3">
        <f t="shared" si="429"/>
        <v>1</v>
      </c>
      <c r="JR214" s="3">
        <f t="shared" si="429"/>
        <v>1</v>
      </c>
      <c r="JS214" s="3">
        <f t="shared" si="429"/>
        <v>1</v>
      </c>
      <c r="JT214" s="3">
        <f t="shared" si="429"/>
        <v>1</v>
      </c>
      <c r="JU214" s="3">
        <f t="shared" si="429"/>
        <v>0.98</v>
      </c>
      <c r="JV214" s="3">
        <f t="shared" si="429"/>
        <v>0.66</v>
      </c>
      <c r="JW214" s="14">
        <f t="shared" si="421"/>
        <v>0.95421322959570176</v>
      </c>
      <c r="JX214" s="1">
        <f t="shared" si="403"/>
        <v>85.737472659999995</v>
      </c>
      <c r="JY214" s="1">
        <f t="shared" si="404"/>
        <v>0.2796278757532491</v>
      </c>
      <c r="JZ214" s="11">
        <f t="shared" si="422"/>
        <v>85.595754656386831</v>
      </c>
      <c r="KA214" s="11">
        <f t="shared" si="423"/>
        <v>85.879190663613159</v>
      </c>
      <c r="KB214" s="3">
        <f t="shared" si="424"/>
        <v>0.95106394062652033</v>
      </c>
      <c r="KC214" s="3">
        <f t="shared" si="405"/>
        <v>0.9526385851111111</v>
      </c>
      <c r="KD214" s="3">
        <v>18</v>
      </c>
      <c r="KE214" s="3">
        <f t="shared" si="425"/>
        <v>447304.63</v>
      </c>
      <c r="KF214" s="3">
        <f t="shared" si="425"/>
        <v>426073.67666666664</v>
      </c>
      <c r="KG214" s="3">
        <f t="shared" si="425"/>
        <v>398162.96055555553</v>
      </c>
      <c r="KH214" s="3">
        <f t="shared" si="425"/>
        <v>388613.4172222222</v>
      </c>
      <c r="KI214" s="3">
        <f t="shared" si="425"/>
        <v>375997.07499999995</v>
      </c>
      <c r="KJ214" s="3">
        <f t="shared" si="425"/>
        <v>361537.61944444448</v>
      </c>
      <c r="KK214" s="3">
        <f t="shared" si="425"/>
        <v>341210.16333333333</v>
      </c>
      <c r="KL214" s="3">
        <f t="shared" si="425"/>
        <v>320783.84222222224</v>
      </c>
      <c r="KM214" s="3">
        <f t="shared" si="425"/>
        <v>292910.2061111111</v>
      </c>
      <c r="KN214" s="3">
        <f t="shared" si="425"/>
        <v>265621.85555555555</v>
      </c>
      <c r="KO214" s="3">
        <f t="shared" si="425"/>
        <v>227851.30833333332</v>
      </c>
      <c r="KP214" s="3">
        <f t="shared" si="425"/>
        <v>196719.01888888888</v>
      </c>
      <c r="KQ214" s="3">
        <f t="shared" si="425"/>
        <v>156707.15333333332</v>
      </c>
      <c r="KR214" s="3">
        <f t="shared" si="425"/>
        <v>126125.28555555556</v>
      </c>
      <c r="KS214" s="3">
        <f t="shared" si="425"/>
        <v>87088.198888888888</v>
      </c>
      <c r="KT214" s="3">
        <f t="shared" si="425"/>
        <v>63369.810000000005</v>
      </c>
      <c r="KU214" s="3">
        <f t="shared" si="428"/>
        <v>37590.754444444443</v>
      </c>
      <c r="KV214" s="3">
        <f t="shared" si="407"/>
        <v>23679.091666666667</v>
      </c>
      <c r="KW214" s="3">
        <f t="shared" si="407"/>
        <v>9763.434444444445</v>
      </c>
      <c r="KX214" s="3">
        <f t="shared" si="407"/>
        <v>4700.9855555555559</v>
      </c>
      <c r="KY214" s="3">
        <f t="shared" si="407"/>
        <v>1300.7627777777777</v>
      </c>
      <c r="KZ214" s="3">
        <f t="shared" si="407"/>
        <v>371.60611111111109</v>
      </c>
      <c r="LA214" s="3">
        <f t="shared" si="407"/>
        <v>1.9461451244444445</v>
      </c>
      <c r="LB214" s="3">
        <f t="shared" si="407"/>
        <v>0.95538720555555556</v>
      </c>
    </row>
    <row r="215" spans="1:314">
      <c r="A215" s="7">
        <v>95</v>
      </c>
      <c r="B215" s="7">
        <v>900632.57</v>
      </c>
      <c r="C215" s="7">
        <v>811144440234</v>
      </c>
      <c r="D215" s="11">
        <f t="shared" si="408"/>
        <v>5414089.1951904297</v>
      </c>
      <c r="E215" s="11">
        <f t="shared" si="409"/>
        <v>0.94803428421052627</v>
      </c>
      <c r="F215" s="11">
        <f t="shared" si="410"/>
        <v>900008.98236192868</v>
      </c>
      <c r="G215" s="11">
        <f t="shared" si="411"/>
        <v>901256.15763807122</v>
      </c>
      <c r="H215" s="11">
        <f t="shared" si="412"/>
        <v>0.94737787617045122</v>
      </c>
      <c r="I215" s="11">
        <f t="shared" si="413"/>
        <v>0.94869069225060132</v>
      </c>
      <c r="J215" s="1"/>
      <c r="K215" s="7">
        <v>10000</v>
      </c>
      <c r="L215" s="7">
        <v>100000000</v>
      </c>
      <c r="M215" s="1"/>
      <c r="N215" s="7">
        <v>0</v>
      </c>
      <c r="O215" s="7">
        <v>0</v>
      </c>
      <c r="P215" s="7">
        <v>0</v>
      </c>
      <c r="Q215" s="7">
        <v>0</v>
      </c>
      <c r="R215" s="11">
        <f t="shared" si="396"/>
        <v>0</v>
      </c>
      <c r="S215" s="11">
        <f t="shared" si="414"/>
        <v>0</v>
      </c>
      <c r="T215" s="11">
        <f t="shared" si="415"/>
        <v>0</v>
      </c>
      <c r="U215" s="1"/>
      <c r="V215" s="1"/>
      <c r="W215" s="5">
        <v>0</v>
      </c>
      <c r="X215" s="5">
        <f t="shared" si="397"/>
        <v>0</v>
      </c>
      <c r="Y215" s="5">
        <f t="shared" si="398"/>
        <v>5.1865715789473688E-2</v>
      </c>
      <c r="Z215" s="5">
        <v>0</v>
      </c>
      <c r="AA215" s="5">
        <v>0</v>
      </c>
      <c r="AB215" s="1"/>
      <c r="AC215" s="5">
        <v>49272.43</v>
      </c>
      <c r="AD215" s="1"/>
      <c r="AE215" s="1"/>
      <c r="AF215" s="5">
        <v>2.62061674</v>
      </c>
      <c r="AG215" s="12">
        <v>1.0393518518518519E-3</v>
      </c>
      <c r="AH215" s="5">
        <v>1</v>
      </c>
      <c r="AI215" s="5">
        <v>1</v>
      </c>
      <c r="AJ215" s="5">
        <v>1</v>
      </c>
      <c r="AK215" s="5">
        <v>1</v>
      </c>
      <c r="AL215" s="5">
        <v>1.1599999999999999</v>
      </c>
      <c r="AM215" s="5">
        <v>1.48</v>
      </c>
      <c r="AN215" s="5">
        <v>1.29</v>
      </c>
      <c r="AO215" s="5">
        <v>1.89</v>
      </c>
      <c r="AP215" s="5">
        <v>1.4</v>
      </c>
      <c r="AQ215" s="5">
        <v>2.36</v>
      </c>
      <c r="AR215" s="5">
        <v>1.59</v>
      </c>
      <c r="AS215" s="5">
        <v>3.13</v>
      </c>
      <c r="AT215" s="5">
        <v>1.67</v>
      </c>
      <c r="AU215" s="5">
        <v>3.45</v>
      </c>
      <c r="AV215" s="5">
        <v>2.02</v>
      </c>
      <c r="AW215" s="5">
        <v>5.16</v>
      </c>
      <c r="AX215" s="5">
        <v>2.4900000000000002</v>
      </c>
      <c r="AY215" s="5">
        <v>8.27</v>
      </c>
      <c r="AZ215" s="5">
        <v>2.98</v>
      </c>
      <c r="BA215" s="5">
        <v>11.84</v>
      </c>
      <c r="BB215" s="5">
        <v>3.67</v>
      </c>
      <c r="BC215" s="5">
        <v>17.43</v>
      </c>
      <c r="BD215" s="5">
        <v>4.75</v>
      </c>
      <c r="BE215" s="5">
        <v>29.53</v>
      </c>
      <c r="BF215" s="5">
        <v>5.79</v>
      </c>
      <c r="BG215" s="5">
        <v>44.27</v>
      </c>
      <c r="BH215" s="5">
        <v>7.6</v>
      </c>
      <c r="BI215" s="5">
        <v>86.32</v>
      </c>
      <c r="BJ215" s="5">
        <v>11.04</v>
      </c>
      <c r="BK215" s="5">
        <v>170.4</v>
      </c>
      <c r="BL215" s="5">
        <v>15.9</v>
      </c>
      <c r="BM215" s="7">
        <v>345.7</v>
      </c>
      <c r="BN215" s="7">
        <v>24.68</v>
      </c>
      <c r="BO215" s="7">
        <v>816.62</v>
      </c>
      <c r="BP215" s="7">
        <v>32.6</v>
      </c>
      <c r="BQ215" s="7">
        <v>1419.74</v>
      </c>
      <c r="BR215" s="7">
        <v>50.72</v>
      </c>
      <c r="BS215" s="7">
        <v>3192.32</v>
      </c>
      <c r="BT215" s="7">
        <v>71.8</v>
      </c>
      <c r="BU215" s="7">
        <v>6238.14</v>
      </c>
      <c r="BV215" s="7">
        <v>113.88</v>
      </c>
      <c r="BW215" s="7">
        <v>15016.88</v>
      </c>
      <c r="BX215" s="7">
        <v>173.72</v>
      </c>
      <c r="BY215" s="7">
        <v>33980.839999999997</v>
      </c>
      <c r="BZ215" s="7">
        <v>1110.6099999999999</v>
      </c>
      <c r="CA215" s="7">
        <v>2889826.89</v>
      </c>
      <c r="CB215" s="7">
        <v>1557.3544300000001</v>
      </c>
      <c r="CC215" s="7">
        <v>5043432.5190000003</v>
      </c>
      <c r="CD215" s="1"/>
      <c r="CE215" s="1"/>
      <c r="CF215" s="1"/>
      <c r="CG215" s="1"/>
      <c r="CH215" s="7">
        <v>2.08</v>
      </c>
      <c r="CI215" s="7">
        <v>6.18</v>
      </c>
      <c r="CJ215" s="7">
        <v>20.63</v>
      </c>
      <c r="CK215" s="7">
        <v>817.17</v>
      </c>
      <c r="CL215" s="7">
        <v>50.59</v>
      </c>
      <c r="CM215" s="7">
        <v>4053.81</v>
      </c>
      <c r="CN215" s="7">
        <v>63.05</v>
      </c>
      <c r="CO215" s="7">
        <v>5975.77</v>
      </c>
      <c r="CP215" s="7">
        <v>75.41</v>
      </c>
      <c r="CQ215" s="7">
        <v>8973.11</v>
      </c>
      <c r="CR215" s="7">
        <v>96.39</v>
      </c>
      <c r="CS215" s="7">
        <v>14115.65</v>
      </c>
      <c r="CT215" s="7">
        <v>106.73</v>
      </c>
      <c r="CU215" s="7">
        <v>16747.05</v>
      </c>
      <c r="CV215" s="7">
        <v>139.36000000000001</v>
      </c>
      <c r="CW215" s="7">
        <v>28424.62</v>
      </c>
      <c r="CX215" s="7">
        <v>183.34</v>
      </c>
      <c r="CY215" s="7">
        <v>50792.54</v>
      </c>
      <c r="CZ215" s="7">
        <v>231.91</v>
      </c>
      <c r="DA215" s="7">
        <v>79088.11</v>
      </c>
      <c r="DB215" s="7">
        <v>296.85000000000002</v>
      </c>
      <c r="DC215" s="7">
        <v>123741.31</v>
      </c>
      <c r="DD215" s="7">
        <v>395.39</v>
      </c>
      <c r="DE215" s="7">
        <v>218639.61</v>
      </c>
      <c r="DF215" s="7">
        <v>497.75</v>
      </c>
      <c r="DG215" s="7">
        <v>342778.47</v>
      </c>
      <c r="DH215" s="7">
        <v>672.3</v>
      </c>
      <c r="DI215" s="7">
        <v>709102.6</v>
      </c>
      <c r="DJ215" s="7">
        <v>1002.53</v>
      </c>
      <c r="DK215" s="7">
        <v>1440432.47</v>
      </c>
      <c r="DL215" s="7">
        <v>1457.8</v>
      </c>
      <c r="DM215" s="7">
        <v>2961573.7</v>
      </c>
      <c r="DN215" s="7">
        <v>2293.63</v>
      </c>
      <c r="DO215" s="7">
        <v>7125843.5300000003</v>
      </c>
      <c r="DP215" s="7">
        <v>3048.45</v>
      </c>
      <c r="DQ215" s="7">
        <v>12519738.67</v>
      </c>
      <c r="DR215" s="7">
        <v>4769.32</v>
      </c>
      <c r="DS215" s="7">
        <v>28331243.100000001</v>
      </c>
      <c r="DT215" s="7">
        <v>6772.85</v>
      </c>
      <c r="DU215" s="7">
        <v>55642208.049999997</v>
      </c>
      <c r="DV215" s="7">
        <v>10767.6</v>
      </c>
      <c r="DW215" s="7">
        <v>134427882.30000001</v>
      </c>
      <c r="DX215" s="7">
        <v>16454.46</v>
      </c>
      <c r="DY215" s="7">
        <v>305005853.60000002</v>
      </c>
      <c r="DZ215" s="7">
        <v>102862.17</v>
      </c>
      <c r="EA215" s="7">
        <v>24228073719</v>
      </c>
      <c r="EB215" s="7">
        <v>143375.1139</v>
      </c>
      <c r="EC215" s="7">
        <v>41868303151</v>
      </c>
      <c r="ED215" s="11">
        <f t="shared" si="416"/>
        <v>21311879865.162029</v>
      </c>
      <c r="EE215" s="11">
        <f t="shared" si="417"/>
        <v>99356.929230890848</v>
      </c>
      <c r="EF215" s="11">
        <f t="shared" si="418"/>
        <v>187393.29856910915</v>
      </c>
      <c r="EG215" s="1"/>
      <c r="EH215" s="7">
        <v>69.307680000000005</v>
      </c>
      <c r="EI215" s="7">
        <v>91.227900000000005</v>
      </c>
      <c r="EJ215" s="7">
        <v>96.728120000000004</v>
      </c>
      <c r="EK215" s="7">
        <v>98.111270000000005</v>
      </c>
      <c r="EL215" s="7">
        <v>99.110349999999997</v>
      </c>
      <c r="EM215" s="7">
        <v>100.15345000000001</v>
      </c>
      <c r="EN215" s="7">
        <v>100.93468</v>
      </c>
      <c r="EO215" s="7">
        <v>102.23474</v>
      </c>
      <c r="EP215" s="7">
        <v>103.49496000000001</v>
      </c>
      <c r="EQ215" s="7">
        <v>104.6033</v>
      </c>
      <c r="ER215" s="7">
        <v>105.58902</v>
      </c>
      <c r="ES215" s="7">
        <v>106.6301</v>
      </c>
      <c r="ET215" s="7">
        <v>107.43969</v>
      </c>
      <c r="EU215" s="7">
        <v>108.28749999999999</v>
      </c>
      <c r="EV215" s="7">
        <v>109.56666</v>
      </c>
      <c r="EW215" s="7">
        <v>110.57847</v>
      </c>
      <c r="EX215" s="7">
        <v>111.84331</v>
      </c>
      <c r="EY215" s="7">
        <v>112.76067999999999</v>
      </c>
      <c r="EZ215" s="7">
        <v>114.01796</v>
      </c>
      <c r="FA215" s="7">
        <v>114.83857999999999</v>
      </c>
      <c r="FB215" s="7">
        <v>116.10736</v>
      </c>
      <c r="FC215" s="7">
        <v>116.95046000000001</v>
      </c>
      <c r="FD215" s="7">
        <v>117.82885</v>
      </c>
      <c r="FE215" s="7">
        <v>117.834</v>
      </c>
      <c r="FF215" s="1"/>
      <c r="FG215" s="7">
        <v>100</v>
      </c>
      <c r="FH215" s="7">
        <v>100</v>
      </c>
      <c r="FI215" s="7">
        <v>100</v>
      </c>
      <c r="FJ215" s="7">
        <v>100</v>
      </c>
      <c r="FK215" s="7">
        <v>100</v>
      </c>
      <c r="FL215" s="7">
        <v>100</v>
      </c>
      <c r="FM215" s="7">
        <v>100</v>
      </c>
      <c r="FN215" s="7">
        <v>100</v>
      </c>
      <c r="FO215" s="7">
        <v>100</v>
      </c>
      <c r="FP215" s="7">
        <v>100</v>
      </c>
      <c r="FQ215" s="7">
        <v>100</v>
      </c>
      <c r="FR215" s="7">
        <v>100</v>
      </c>
      <c r="FS215" s="7">
        <v>100</v>
      </c>
      <c r="FT215" s="7">
        <v>100</v>
      </c>
      <c r="FU215" s="7">
        <v>100</v>
      </c>
      <c r="FV215" s="7">
        <v>100</v>
      </c>
      <c r="FW215" s="7">
        <v>100</v>
      </c>
      <c r="FX215" s="7">
        <v>100</v>
      </c>
      <c r="FY215" s="7">
        <v>100</v>
      </c>
      <c r="FZ215" s="7">
        <v>100</v>
      </c>
      <c r="GA215" s="7">
        <v>100</v>
      </c>
      <c r="GB215" s="7">
        <v>100</v>
      </c>
      <c r="GC215" s="7">
        <v>100</v>
      </c>
      <c r="GD215" s="7">
        <v>79</v>
      </c>
      <c r="GE215" s="1"/>
      <c r="GF215" s="7">
        <v>8951146.75</v>
      </c>
      <c r="GG215" s="7">
        <v>8540384.0800000001</v>
      </c>
      <c r="GH215" s="7">
        <v>7995704.6100000003</v>
      </c>
      <c r="GI215" s="7">
        <v>7807536.6699999999</v>
      </c>
      <c r="GJ215" s="7">
        <v>7557702.9800000004</v>
      </c>
      <c r="GK215" s="7">
        <v>7270256.3600000003</v>
      </c>
      <c r="GL215" s="7">
        <v>6864212.5599999996</v>
      </c>
      <c r="GM215" s="7">
        <v>6455086.96</v>
      </c>
      <c r="GN215" s="7">
        <v>5894781.21</v>
      </c>
      <c r="GO215" s="7">
        <v>5345567.26</v>
      </c>
      <c r="GP215" s="7">
        <v>4583703.22</v>
      </c>
      <c r="GQ215" s="7">
        <v>3955759.91</v>
      </c>
      <c r="GR215" s="7">
        <v>3148382.42</v>
      </c>
      <c r="GS215" s="7">
        <v>2531740.7200000002</v>
      </c>
      <c r="GT215" s="7">
        <v>1745054.68</v>
      </c>
      <c r="GU215" s="7">
        <v>1268043.03</v>
      </c>
      <c r="GV215" s="7">
        <v>750670.65</v>
      </c>
      <c r="GW215" s="7">
        <v>472031.42</v>
      </c>
      <c r="GX215" s="7">
        <v>193982.04</v>
      </c>
      <c r="GY215" s="7">
        <v>93202.240000000005</v>
      </c>
      <c r="GZ215" s="7">
        <v>25716.53</v>
      </c>
      <c r="HA215" s="7">
        <v>7331.94</v>
      </c>
      <c r="HB215" s="7">
        <v>37.630000000000003</v>
      </c>
      <c r="HC215" s="7">
        <v>15.683544299999999</v>
      </c>
      <c r="HD215" s="1"/>
      <c r="HE215" s="7">
        <v>0</v>
      </c>
      <c r="HF215" s="7">
        <v>0</v>
      </c>
      <c r="HG215" s="7">
        <v>0</v>
      </c>
      <c r="HH215" s="7">
        <v>0</v>
      </c>
      <c r="HI215" s="7">
        <v>0</v>
      </c>
      <c r="HJ215" s="7">
        <v>0</v>
      </c>
      <c r="HK215" s="7">
        <v>0</v>
      </c>
      <c r="HL215" s="7">
        <v>0</v>
      </c>
      <c r="HM215" s="7">
        <v>0</v>
      </c>
      <c r="HN215" s="7">
        <v>0</v>
      </c>
      <c r="HO215" s="7">
        <v>0</v>
      </c>
      <c r="HP215" s="7">
        <v>0</v>
      </c>
      <c r="HQ215" s="7">
        <v>0</v>
      </c>
      <c r="HR215" s="1"/>
      <c r="HT215" s="7">
        <v>89.861253199999993</v>
      </c>
      <c r="HU215" s="7">
        <v>8075.1053330000004</v>
      </c>
      <c r="HV215" s="1"/>
      <c r="HW215" s="13">
        <v>1.0416666666666667E-4</v>
      </c>
      <c r="HX215" s="13">
        <v>1.0416666666666667E-4</v>
      </c>
      <c r="HY215" s="13">
        <v>1.0416666666666667E-4</v>
      </c>
      <c r="HZ215" s="13">
        <v>1.0416666666666667E-4</v>
      </c>
      <c r="IA215" s="13">
        <v>1.0416666666666667E-4</v>
      </c>
      <c r="IB215" s="13">
        <v>1.0416666666666667E-4</v>
      </c>
      <c r="IC215" s="13">
        <v>1.0416666666666667E-4</v>
      </c>
      <c r="ID215" s="13">
        <v>1.0416666666666667E-4</v>
      </c>
      <c r="IE215" s="13">
        <v>1.0416666666666667E-4</v>
      </c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S215" s="3">
        <f t="shared" si="419"/>
        <v>2.9622957417355371E-2</v>
      </c>
      <c r="IT215">
        <f t="shared" si="420"/>
        <v>4840000</v>
      </c>
      <c r="IV215" s="3">
        <f t="shared" si="426"/>
        <v>2.0528291163407202E-2</v>
      </c>
      <c r="IW215" s="3">
        <f t="shared" si="427"/>
        <v>3.871762367130354E-2</v>
      </c>
      <c r="IY215" s="3">
        <f t="shared" si="401"/>
        <v>1</v>
      </c>
      <c r="IZ215" s="3">
        <f t="shared" si="401"/>
        <v>1</v>
      </c>
      <c r="JA215" s="3">
        <f t="shared" si="401"/>
        <v>1</v>
      </c>
      <c r="JB215" s="3">
        <f t="shared" si="401"/>
        <v>1</v>
      </c>
      <c r="JC215" s="3">
        <f t="shared" si="401"/>
        <v>1</v>
      </c>
      <c r="JD215" s="3">
        <f t="shared" si="401"/>
        <v>1</v>
      </c>
      <c r="JE215" s="3">
        <f t="shared" si="401"/>
        <v>1</v>
      </c>
      <c r="JF215" s="3">
        <f t="shared" si="401"/>
        <v>1</v>
      </c>
      <c r="JG215" s="3">
        <f t="shared" si="401"/>
        <v>1</v>
      </c>
      <c r="JH215" s="3">
        <f t="shared" si="401"/>
        <v>1</v>
      </c>
      <c r="JI215" s="3">
        <f t="shared" si="401"/>
        <v>1</v>
      </c>
      <c r="JJ215" s="3">
        <f t="shared" si="401"/>
        <v>1</v>
      </c>
      <c r="JK215" s="3">
        <f t="shared" si="401"/>
        <v>1</v>
      </c>
      <c r="JL215" s="3">
        <f t="shared" si="401"/>
        <v>1</v>
      </c>
      <c r="JM215" s="3">
        <f t="shared" si="401"/>
        <v>1</v>
      </c>
      <c r="JN215" s="3">
        <f t="shared" si="401"/>
        <v>1</v>
      </c>
      <c r="JO215" s="3">
        <f t="shared" si="429"/>
        <v>1</v>
      </c>
      <c r="JP215" s="3">
        <f t="shared" si="429"/>
        <v>1</v>
      </c>
      <c r="JQ215" s="3">
        <f t="shared" si="429"/>
        <v>1</v>
      </c>
      <c r="JR215" s="3">
        <f t="shared" si="429"/>
        <v>1</v>
      </c>
      <c r="JS215" s="3">
        <f t="shared" si="429"/>
        <v>1</v>
      </c>
      <c r="JT215" s="3">
        <f t="shared" si="429"/>
        <v>1</v>
      </c>
      <c r="JU215" s="3">
        <f t="shared" si="429"/>
        <v>1</v>
      </c>
      <c r="JV215" s="3">
        <f t="shared" si="429"/>
        <v>0.79</v>
      </c>
      <c r="JW215" s="14">
        <f t="shared" si="421"/>
        <v>0.94660185189405466</v>
      </c>
      <c r="JX215" s="1">
        <f t="shared" si="403"/>
        <v>89.861253199999993</v>
      </c>
      <c r="JY215" s="1">
        <f t="shared" si="404"/>
        <v>6.0506325491587631E-2</v>
      </c>
      <c r="JZ215" s="11">
        <f t="shared" si="422"/>
        <v>89.795330470064798</v>
      </c>
      <c r="KA215" s="11">
        <f t="shared" si="423"/>
        <v>89.927175929935188</v>
      </c>
      <c r="KB215" s="3">
        <f t="shared" si="424"/>
        <v>0.94521400494805052</v>
      </c>
      <c r="KC215" s="3">
        <f t="shared" si="405"/>
        <v>0.94590792842105254</v>
      </c>
      <c r="KD215" s="3">
        <v>19</v>
      </c>
      <c r="KE215" s="3">
        <f t="shared" si="425"/>
        <v>471112.98684210528</v>
      </c>
      <c r="KF215" s="3">
        <f t="shared" si="425"/>
        <v>449493.89894736843</v>
      </c>
      <c r="KG215" s="3">
        <f t="shared" si="425"/>
        <v>420826.55842105264</v>
      </c>
      <c r="KH215" s="3">
        <f t="shared" si="425"/>
        <v>410922.98263157893</v>
      </c>
      <c r="KI215" s="3">
        <f t="shared" si="425"/>
        <v>397773.84105263161</v>
      </c>
      <c r="KJ215" s="3">
        <f t="shared" si="425"/>
        <v>382645.07157894736</v>
      </c>
      <c r="KK215" s="3">
        <f t="shared" si="425"/>
        <v>361274.34526315785</v>
      </c>
      <c r="KL215" s="3">
        <f t="shared" si="425"/>
        <v>339741.41894736839</v>
      </c>
      <c r="KM215" s="3">
        <f t="shared" si="425"/>
        <v>310251.64263157896</v>
      </c>
      <c r="KN215" s="3">
        <f t="shared" si="425"/>
        <v>281345.6452631579</v>
      </c>
      <c r="KO215" s="3">
        <f t="shared" si="425"/>
        <v>241247.53789473683</v>
      </c>
      <c r="KP215" s="3">
        <f t="shared" si="425"/>
        <v>208197.89</v>
      </c>
      <c r="KQ215" s="3">
        <f t="shared" si="425"/>
        <v>165704.33789473685</v>
      </c>
      <c r="KR215" s="3">
        <f t="shared" si="425"/>
        <v>133249.51157894739</v>
      </c>
      <c r="KS215" s="3">
        <f t="shared" si="425"/>
        <v>91844.983157894734</v>
      </c>
      <c r="KT215" s="3">
        <f t="shared" si="425"/>
        <v>66739.106842105262</v>
      </c>
      <c r="KU215" s="3">
        <f t="shared" si="428"/>
        <v>39508.981578947372</v>
      </c>
      <c r="KV215" s="3">
        <f t="shared" si="407"/>
        <v>24843.75894736842</v>
      </c>
      <c r="KW215" s="3">
        <f t="shared" si="407"/>
        <v>10209.58105263158</v>
      </c>
      <c r="KX215" s="3">
        <f t="shared" si="407"/>
        <v>4905.3810526315792</v>
      </c>
      <c r="KY215" s="3">
        <f t="shared" si="407"/>
        <v>1353.5015789473684</v>
      </c>
      <c r="KZ215" s="3">
        <f t="shared" si="407"/>
        <v>385.89157894736837</v>
      </c>
      <c r="LA215" s="3">
        <f t="shared" si="407"/>
        <v>1.9805263157894739</v>
      </c>
      <c r="LB215" s="3">
        <f t="shared" si="407"/>
        <v>0.82544969999999995</v>
      </c>
    </row>
    <row r="216" spans="1:314">
      <c r="A216" s="7">
        <v>100</v>
      </c>
      <c r="B216" s="7">
        <v>948687.65</v>
      </c>
      <c r="C216" s="7">
        <v>900012387217</v>
      </c>
      <c r="D216" s="11">
        <f t="shared" si="408"/>
        <v>4129954.4774169922</v>
      </c>
      <c r="E216" s="11">
        <f t="shared" si="409"/>
        <v>0.94868764999999999</v>
      </c>
      <c r="F216" s="11">
        <f t="shared" si="410"/>
        <v>948143.01264323317</v>
      </c>
      <c r="G216" s="11">
        <f t="shared" si="411"/>
        <v>949232.28735676687</v>
      </c>
      <c r="H216" s="11">
        <f t="shared" si="412"/>
        <v>0.9481430126432332</v>
      </c>
      <c r="I216" s="11">
        <f t="shared" si="413"/>
        <v>0.9492322873567669</v>
      </c>
      <c r="J216" s="1"/>
      <c r="K216" s="7">
        <v>10000</v>
      </c>
      <c r="L216" s="7">
        <v>100000000</v>
      </c>
      <c r="M216" s="1"/>
      <c r="N216" s="7">
        <v>0</v>
      </c>
      <c r="O216" s="7">
        <v>0</v>
      </c>
      <c r="P216" s="7">
        <v>0</v>
      </c>
      <c r="Q216" s="7">
        <v>0</v>
      </c>
      <c r="R216" s="11">
        <f t="shared" si="396"/>
        <v>0</v>
      </c>
      <c r="S216" s="11">
        <f t="shared" si="414"/>
        <v>0</v>
      </c>
      <c r="T216" s="11">
        <f t="shared" si="415"/>
        <v>0</v>
      </c>
      <c r="U216" s="1"/>
      <c r="V216" s="1"/>
      <c r="W216" s="5">
        <v>0</v>
      </c>
      <c r="X216" s="5">
        <f t="shared" si="397"/>
        <v>0</v>
      </c>
      <c r="Y216" s="5">
        <f t="shared" si="398"/>
        <v>5.1212349999999997E-2</v>
      </c>
      <c r="Z216" s="5">
        <v>0</v>
      </c>
      <c r="AA216" s="5">
        <v>0</v>
      </c>
      <c r="AB216" s="1"/>
      <c r="AC216" s="5">
        <v>51212.35</v>
      </c>
      <c r="AD216" s="1"/>
      <c r="AE216" s="1"/>
      <c r="AF216" s="5">
        <v>2.5796130700000002</v>
      </c>
      <c r="AG216" s="12">
        <v>1.0914351851851853E-3</v>
      </c>
      <c r="AH216" s="5">
        <v>1</v>
      </c>
      <c r="AI216" s="5">
        <v>1</v>
      </c>
      <c r="AJ216" s="5">
        <v>1</v>
      </c>
      <c r="AK216" s="5">
        <v>1</v>
      </c>
      <c r="AL216" s="5">
        <v>1.17</v>
      </c>
      <c r="AM216" s="5">
        <v>1.51</v>
      </c>
      <c r="AN216" s="5">
        <v>1.29</v>
      </c>
      <c r="AO216" s="5">
        <v>1.97</v>
      </c>
      <c r="AP216" s="5">
        <v>1.43</v>
      </c>
      <c r="AQ216" s="5">
        <v>2.5299999999999998</v>
      </c>
      <c r="AR216" s="5">
        <v>1.56</v>
      </c>
      <c r="AS216" s="5">
        <v>3</v>
      </c>
      <c r="AT216" s="5">
        <v>1.8</v>
      </c>
      <c r="AU216" s="5">
        <v>4.08</v>
      </c>
      <c r="AV216" s="5">
        <v>1.96</v>
      </c>
      <c r="AW216" s="5">
        <v>5.0199999999999996</v>
      </c>
      <c r="AX216" s="5">
        <v>2.5</v>
      </c>
      <c r="AY216" s="5">
        <v>8.42</v>
      </c>
      <c r="AZ216" s="5">
        <v>2.94</v>
      </c>
      <c r="BA216" s="5">
        <v>11.92</v>
      </c>
      <c r="BB216" s="5">
        <v>3.67</v>
      </c>
      <c r="BC216" s="5">
        <v>17.71</v>
      </c>
      <c r="BD216" s="5">
        <v>4.51</v>
      </c>
      <c r="BE216" s="5">
        <v>27.45</v>
      </c>
      <c r="BF216" s="5">
        <v>5.99</v>
      </c>
      <c r="BG216" s="5">
        <v>47.87</v>
      </c>
      <c r="BH216" s="5">
        <v>7.49</v>
      </c>
      <c r="BI216" s="5">
        <v>78.11</v>
      </c>
      <c r="BJ216" s="5">
        <v>11.79</v>
      </c>
      <c r="BK216" s="5">
        <v>201.41</v>
      </c>
      <c r="BL216" s="5">
        <v>14.96</v>
      </c>
      <c r="BM216" s="7">
        <v>305.76</v>
      </c>
      <c r="BN216" s="7">
        <v>22.02</v>
      </c>
      <c r="BO216" s="7">
        <v>640.34</v>
      </c>
      <c r="BP216" s="7">
        <v>29.34</v>
      </c>
      <c r="BQ216" s="7">
        <v>1139.1600000000001</v>
      </c>
      <c r="BR216" s="7">
        <v>49.41</v>
      </c>
      <c r="BS216" s="7">
        <v>3014.87</v>
      </c>
      <c r="BT216" s="7">
        <v>64.77</v>
      </c>
      <c r="BU216" s="7">
        <v>5015.01</v>
      </c>
      <c r="BV216" s="7">
        <v>100.98</v>
      </c>
      <c r="BW216" s="7">
        <v>11951.02</v>
      </c>
      <c r="BX216" s="7">
        <v>159.19</v>
      </c>
      <c r="BY216" s="7">
        <v>29289.97</v>
      </c>
      <c r="BZ216" s="7">
        <v>1057.6631580000001</v>
      </c>
      <c r="CA216" s="7">
        <v>3109751.6839999999</v>
      </c>
      <c r="CB216" s="7">
        <v>1263.5</v>
      </c>
      <c r="CC216" s="7">
        <v>3493419.7969999998</v>
      </c>
      <c r="CD216" s="1"/>
      <c r="CE216" s="1"/>
      <c r="CF216" s="1"/>
      <c r="CG216" s="1"/>
      <c r="CH216" s="7">
        <v>2.0499999999999998</v>
      </c>
      <c r="CI216" s="7">
        <v>6.01</v>
      </c>
      <c r="CJ216" s="7">
        <v>21.54</v>
      </c>
      <c r="CK216" s="7">
        <v>763.48</v>
      </c>
      <c r="CL216" s="7">
        <v>52.76</v>
      </c>
      <c r="CM216" s="7">
        <v>4786.24</v>
      </c>
      <c r="CN216" s="7">
        <v>65.09</v>
      </c>
      <c r="CO216" s="7">
        <v>7341.61</v>
      </c>
      <c r="CP216" s="7">
        <v>81.41</v>
      </c>
      <c r="CQ216" s="7">
        <v>11921.13</v>
      </c>
      <c r="CR216" s="7">
        <v>98.94</v>
      </c>
      <c r="CS216" s="7">
        <v>15927.64</v>
      </c>
      <c r="CT216" s="7">
        <v>127.87</v>
      </c>
      <c r="CU216" s="7">
        <v>25681.85</v>
      </c>
      <c r="CV216" s="7">
        <v>145.30000000000001</v>
      </c>
      <c r="CW216" s="7">
        <v>33154.660000000003</v>
      </c>
      <c r="CX216" s="7">
        <v>201.35</v>
      </c>
      <c r="CY216" s="7">
        <v>62684.21</v>
      </c>
      <c r="CZ216" s="7">
        <v>245.35</v>
      </c>
      <c r="DA216" s="7">
        <v>92590.19</v>
      </c>
      <c r="DB216" s="7">
        <v>318.83999999999997</v>
      </c>
      <c r="DC216" s="7">
        <v>145093.78</v>
      </c>
      <c r="DD216" s="7">
        <v>406.1</v>
      </c>
      <c r="DE216" s="7">
        <v>236873.22</v>
      </c>
      <c r="DF216" s="7">
        <v>551.71</v>
      </c>
      <c r="DG216" s="7">
        <v>422199.63</v>
      </c>
      <c r="DH216" s="7">
        <v>701.57</v>
      </c>
      <c r="DI216" s="7">
        <v>712169.17</v>
      </c>
      <c r="DJ216" s="7">
        <v>1129.8499999999999</v>
      </c>
      <c r="DK216" s="7">
        <v>1905505.47</v>
      </c>
      <c r="DL216" s="7">
        <v>1448.22</v>
      </c>
      <c r="DM216" s="7">
        <v>2916188.4</v>
      </c>
      <c r="DN216" s="7">
        <v>2157.89</v>
      </c>
      <c r="DO216" s="7">
        <v>6216296.6500000004</v>
      </c>
      <c r="DP216" s="7">
        <v>2885.8</v>
      </c>
      <c r="DQ216" s="7">
        <v>11102206.84</v>
      </c>
      <c r="DR216" s="7">
        <v>4891.4399999999996</v>
      </c>
      <c r="DS216" s="7">
        <v>29662761.620000001</v>
      </c>
      <c r="DT216" s="7">
        <v>6426.59</v>
      </c>
      <c r="DU216" s="7">
        <v>49496845.469999999</v>
      </c>
      <c r="DV216" s="7">
        <v>10048.92</v>
      </c>
      <c r="DW216" s="7">
        <v>118506800.40000001</v>
      </c>
      <c r="DX216" s="7">
        <v>15865.56</v>
      </c>
      <c r="DY216" s="7">
        <v>291130227.60000002</v>
      </c>
      <c r="DZ216" s="7">
        <v>103027</v>
      </c>
      <c r="EA216" s="7">
        <v>28658540709</v>
      </c>
      <c r="EB216" s="7">
        <v>122888.1216</v>
      </c>
      <c r="EC216" s="7">
        <v>32321863741</v>
      </c>
      <c r="ED216" s="11">
        <f t="shared" si="416"/>
        <v>17220373310.623611</v>
      </c>
      <c r="EE216" s="11">
        <f t="shared" si="417"/>
        <v>82005.360866174422</v>
      </c>
      <c r="EF216" s="11">
        <f t="shared" si="418"/>
        <v>163770.88233382558</v>
      </c>
      <c r="EG216" s="1"/>
      <c r="EH216" s="7">
        <v>69.310490000000001</v>
      </c>
      <c r="EI216" s="7">
        <v>92.709959999999995</v>
      </c>
      <c r="EJ216" s="7">
        <v>97.089010000000002</v>
      </c>
      <c r="EK216" s="7">
        <v>98.438180000000003</v>
      </c>
      <c r="EL216" s="7">
        <v>99.273399999999995</v>
      </c>
      <c r="EM216" s="7">
        <v>100.01541</v>
      </c>
      <c r="EN216" s="7">
        <v>101.15166000000001</v>
      </c>
      <c r="EO216" s="7">
        <v>101.91816</v>
      </c>
      <c r="EP216" s="7">
        <v>103.06124</v>
      </c>
      <c r="EQ216" s="7">
        <v>103.78085</v>
      </c>
      <c r="ER216" s="7">
        <v>105.01939</v>
      </c>
      <c r="ES216" s="7">
        <v>106.07786</v>
      </c>
      <c r="ET216" s="7">
        <v>107.28095999999999</v>
      </c>
      <c r="EU216" s="7">
        <v>108.14037</v>
      </c>
      <c r="EV216" s="7">
        <v>109.91278</v>
      </c>
      <c r="EW216" s="7">
        <v>110.68062999999999</v>
      </c>
      <c r="EX216" s="7">
        <v>111.73895</v>
      </c>
      <c r="EY216" s="7">
        <v>112.58338999999999</v>
      </c>
      <c r="EZ216" s="7">
        <v>114.16162</v>
      </c>
      <c r="FA216" s="7">
        <v>115.0641</v>
      </c>
      <c r="FB216" s="7">
        <v>116.13525</v>
      </c>
      <c r="FC216" s="7">
        <v>117.00532</v>
      </c>
      <c r="FD216" s="7">
        <v>117.8294211</v>
      </c>
      <c r="FE216" s="7">
        <v>117.834</v>
      </c>
      <c r="FF216" s="1"/>
      <c r="FG216" s="7">
        <v>100</v>
      </c>
      <c r="FH216" s="7">
        <v>100</v>
      </c>
      <c r="FI216" s="7">
        <v>100</v>
      </c>
      <c r="FJ216" s="7">
        <v>100</v>
      </c>
      <c r="FK216" s="7">
        <v>100</v>
      </c>
      <c r="FL216" s="7">
        <v>100</v>
      </c>
      <c r="FM216" s="7">
        <v>100</v>
      </c>
      <c r="FN216" s="7">
        <v>100</v>
      </c>
      <c r="FO216" s="7">
        <v>100</v>
      </c>
      <c r="FP216" s="7">
        <v>100</v>
      </c>
      <c r="FQ216" s="7">
        <v>100</v>
      </c>
      <c r="FR216" s="7">
        <v>100</v>
      </c>
      <c r="FS216" s="7">
        <v>100</v>
      </c>
      <c r="FT216" s="7">
        <v>100</v>
      </c>
      <c r="FU216" s="7">
        <v>100</v>
      </c>
      <c r="FV216" s="7">
        <v>100</v>
      </c>
      <c r="FW216" s="7">
        <v>100</v>
      </c>
      <c r="FX216" s="7">
        <v>100</v>
      </c>
      <c r="FY216" s="7">
        <v>100</v>
      </c>
      <c r="FZ216" s="7">
        <v>100</v>
      </c>
      <c r="GA216" s="7">
        <v>100</v>
      </c>
      <c r="GB216" s="7">
        <v>100</v>
      </c>
      <c r="GC216" s="7">
        <v>95</v>
      </c>
      <c r="GD216" s="7">
        <v>74</v>
      </c>
      <c r="GE216" s="1"/>
      <c r="GF216" s="7">
        <v>9898818.5399999991</v>
      </c>
      <c r="GG216" s="7">
        <v>9458502.8399999999</v>
      </c>
      <c r="GH216" s="7">
        <v>8869366.0999999996</v>
      </c>
      <c r="GI216" s="7">
        <v>8663823.9399999995</v>
      </c>
      <c r="GJ216" s="7">
        <v>8389800.9700000007</v>
      </c>
      <c r="GK216" s="7">
        <v>8073122.1900000004</v>
      </c>
      <c r="GL216" s="7">
        <v>7623994.4299999997</v>
      </c>
      <c r="GM216" s="7">
        <v>7170274.5599999996</v>
      </c>
      <c r="GN216" s="7">
        <v>6547466.6600000001</v>
      </c>
      <c r="GO216" s="7">
        <v>5935995.4299999997</v>
      </c>
      <c r="GP216" s="7">
        <v>5086942.51</v>
      </c>
      <c r="GQ216" s="7">
        <v>4387311.99</v>
      </c>
      <c r="GR216" s="7">
        <v>3488139.24</v>
      </c>
      <c r="GS216" s="7">
        <v>2801897.63</v>
      </c>
      <c r="GT216" s="7">
        <v>1927705.5</v>
      </c>
      <c r="GU216" s="7">
        <v>1398719.97</v>
      </c>
      <c r="GV216" s="7">
        <v>826305.29</v>
      </c>
      <c r="GW216" s="7">
        <v>518667.08</v>
      </c>
      <c r="GX216" s="7">
        <v>212482.54</v>
      </c>
      <c r="GY216" s="7">
        <v>101880.24</v>
      </c>
      <c r="GZ216" s="7">
        <v>28038</v>
      </c>
      <c r="HA216" s="7">
        <v>7975.55</v>
      </c>
      <c r="HB216" s="7">
        <v>42.684210530000001</v>
      </c>
      <c r="HC216" s="7">
        <v>18.10810811</v>
      </c>
      <c r="HD216" s="1"/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0</v>
      </c>
      <c r="HN216" s="7">
        <v>0</v>
      </c>
      <c r="HO216" s="7">
        <v>0</v>
      </c>
      <c r="HP216" s="7">
        <v>0</v>
      </c>
      <c r="HQ216" s="7">
        <v>0</v>
      </c>
      <c r="HR216" s="1"/>
      <c r="HT216" s="7">
        <v>94.420016720000007</v>
      </c>
      <c r="HU216" s="7">
        <v>8915.1441340000001</v>
      </c>
      <c r="HV216" s="1"/>
      <c r="HW216" s="13">
        <v>1.087962962962963E-4</v>
      </c>
      <c r="HX216" s="13">
        <v>1.099537037037037E-4</v>
      </c>
      <c r="HY216" s="13">
        <v>1.099537037037037E-4</v>
      </c>
      <c r="HZ216" s="13">
        <v>1.087962962962963E-4</v>
      </c>
      <c r="IA216" s="13">
        <v>1.087962962962963E-4</v>
      </c>
      <c r="IB216" s="13">
        <v>1.087962962962963E-4</v>
      </c>
      <c r="IC216" s="13">
        <v>1.087962962962963E-4</v>
      </c>
      <c r="ID216" s="13">
        <v>1.087962962962963E-4</v>
      </c>
      <c r="IE216" s="13">
        <v>1.087962962962963E-4</v>
      </c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S216" s="3">
        <f t="shared" si="419"/>
        <v>2.539010776859504E-2</v>
      </c>
      <c r="IT216">
        <f t="shared" si="420"/>
        <v>4840000</v>
      </c>
      <c r="IV216" s="3">
        <f t="shared" si="426"/>
        <v>1.6943256377308764E-2</v>
      </c>
      <c r="IW216" s="3">
        <f t="shared" si="427"/>
        <v>3.3836959159881316E-2</v>
      </c>
      <c r="IY216" s="3">
        <f t="shared" si="401"/>
        <v>1</v>
      </c>
      <c r="IZ216" s="3">
        <f t="shared" si="401"/>
        <v>1</v>
      </c>
      <c r="JA216" s="3">
        <f t="shared" si="401"/>
        <v>1</v>
      </c>
      <c r="JB216" s="3">
        <f t="shared" si="401"/>
        <v>1</v>
      </c>
      <c r="JC216" s="3">
        <f t="shared" si="401"/>
        <v>1</v>
      </c>
      <c r="JD216" s="3">
        <f t="shared" si="401"/>
        <v>1</v>
      </c>
      <c r="JE216" s="3">
        <f t="shared" si="401"/>
        <v>1</v>
      </c>
      <c r="JF216" s="3">
        <f t="shared" si="401"/>
        <v>1</v>
      </c>
      <c r="JG216" s="3">
        <f t="shared" si="401"/>
        <v>1</v>
      </c>
      <c r="JH216" s="3">
        <f t="shared" si="401"/>
        <v>1</v>
      </c>
      <c r="JI216" s="3">
        <f t="shared" si="401"/>
        <v>1</v>
      </c>
      <c r="JJ216" s="3">
        <f t="shared" si="401"/>
        <v>1</v>
      </c>
      <c r="JK216" s="3">
        <f t="shared" si="401"/>
        <v>1</v>
      </c>
      <c r="JL216" s="3">
        <f t="shared" si="401"/>
        <v>1</v>
      </c>
      <c r="JM216" s="3">
        <f t="shared" si="401"/>
        <v>1</v>
      </c>
      <c r="JN216" s="3">
        <f t="shared" si="401"/>
        <v>1</v>
      </c>
      <c r="JO216" s="3">
        <f t="shared" si="429"/>
        <v>1</v>
      </c>
      <c r="JP216" s="3">
        <f t="shared" si="429"/>
        <v>1</v>
      </c>
      <c r="JQ216" s="3">
        <f t="shared" si="429"/>
        <v>1</v>
      </c>
      <c r="JR216" s="3">
        <f t="shared" si="429"/>
        <v>1</v>
      </c>
      <c r="JS216" s="3">
        <f t="shared" si="429"/>
        <v>1</v>
      </c>
      <c r="JT216" s="3">
        <f t="shared" si="429"/>
        <v>1</v>
      </c>
      <c r="JU216" s="3">
        <f t="shared" si="429"/>
        <v>0.95</v>
      </c>
      <c r="JV216" s="3">
        <f t="shared" si="429"/>
        <v>0.74</v>
      </c>
      <c r="JW216" s="14">
        <f t="shared" si="421"/>
        <v>0.94438147063447486</v>
      </c>
      <c r="JX216" s="1">
        <f t="shared" si="403"/>
        <v>94.420016720000007</v>
      </c>
      <c r="JY216" s="1">
        <f t="shared" si="404"/>
        <v>4.5765949198539602E-3</v>
      </c>
      <c r="JZ216" s="11">
        <f t="shared" si="422"/>
        <v>94.401886376552525</v>
      </c>
      <c r="KA216" s="11">
        <f t="shared" si="423"/>
        <v>94.438147063447488</v>
      </c>
      <c r="KB216" s="3">
        <f t="shared" si="424"/>
        <v>0.94401886376552524</v>
      </c>
      <c r="KC216" s="3">
        <f t="shared" si="405"/>
        <v>0.94420016720000011</v>
      </c>
      <c r="KD216" s="3">
        <v>20</v>
      </c>
      <c r="KE216" s="3">
        <f t="shared" si="425"/>
        <v>494940.92699999997</v>
      </c>
      <c r="KF216" s="3">
        <f t="shared" si="425"/>
        <v>472925.14199999999</v>
      </c>
      <c r="KG216" s="3">
        <f t="shared" si="425"/>
        <v>443468.30499999999</v>
      </c>
      <c r="KH216" s="3">
        <f t="shared" si="425"/>
        <v>433191.19699999999</v>
      </c>
      <c r="KI216" s="3">
        <f t="shared" si="425"/>
        <v>419490.04850000003</v>
      </c>
      <c r="KJ216" s="3">
        <f t="shared" si="425"/>
        <v>403656.10950000002</v>
      </c>
      <c r="KK216" s="3">
        <f t="shared" si="425"/>
        <v>381199.72149999999</v>
      </c>
      <c r="KL216" s="3">
        <f t="shared" si="425"/>
        <v>358513.728</v>
      </c>
      <c r="KM216" s="3">
        <f t="shared" si="425"/>
        <v>327373.33299999998</v>
      </c>
      <c r="KN216" s="3">
        <f t="shared" si="425"/>
        <v>296799.77149999997</v>
      </c>
      <c r="KO216" s="3">
        <f t="shared" si="425"/>
        <v>254347.12549999999</v>
      </c>
      <c r="KP216" s="3">
        <f t="shared" si="425"/>
        <v>219365.59950000001</v>
      </c>
      <c r="KQ216" s="3">
        <f t="shared" si="425"/>
        <v>174406.962</v>
      </c>
      <c r="KR216" s="3">
        <f t="shared" si="425"/>
        <v>140094.88149999999</v>
      </c>
      <c r="KS216" s="3">
        <f t="shared" si="425"/>
        <v>96385.274999999994</v>
      </c>
      <c r="KT216" s="3">
        <f t="shared" si="425"/>
        <v>69935.998500000002</v>
      </c>
      <c r="KU216" s="3">
        <f t="shared" si="428"/>
        <v>41315.264500000005</v>
      </c>
      <c r="KV216" s="3">
        <f t="shared" si="407"/>
        <v>25933.353999999999</v>
      </c>
      <c r="KW216" s="3">
        <f t="shared" si="407"/>
        <v>10624.127</v>
      </c>
      <c r="KX216" s="3">
        <f t="shared" si="407"/>
        <v>5094.0120000000006</v>
      </c>
      <c r="KY216" s="3">
        <f t="shared" si="407"/>
        <v>1401.9</v>
      </c>
      <c r="KZ216" s="3">
        <f t="shared" si="407"/>
        <v>398.77750000000003</v>
      </c>
      <c r="LA216" s="3">
        <f t="shared" si="407"/>
        <v>2.1342105265</v>
      </c>
      <c r="LB216" s="3">
        <f t="shared" si="407"/>
        <v>0.90540540550000004</v>
      </c>
    </row>
    <row r="217" spans="1:314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JX217" s="1"/>
      <c r="JY217" s="1"/>
    </row>
    <row r="218" spans="1:314">
      <c r="A218" s="1"/>
      <c r="B218" s="1"/>
      <c r="C218" s="1"/>
      <c r="D218" s="1"/>
      <c r="E218" s="4" t="s">
        <v>34</v>
      </c>
      <c r="F218" s="4" t="s">
        <v>81</v>
      </c>
      <c r="G218" s="4" t="s">
        <v>1</v>
      </c>
      <c r="H218" s="4" t="s">
        <v>2</v>
      </c>
      <c r="I218" s="4" t="s">
        <v>3</v>
      </c>
      <c r="J218" s="4" t="s">
        <v>4</v>
      </c>
      <c r="K218" s="4" t="s">
        <v>5</v>
      </c>
      <c r="L218" s="4" t="s">
        <v>6</v>
      </c>
      <c r="M218" s="4" t="s">
        <v>36</v>
      </c>
      <c r="N218" s="4" t="s">
        <v>8</v>
      </c>
      <c r="O218" s="4" t="s">
        <v>9</v>
      </c>
      <c r="P218" s="4" t="s">
        <v>10</v>
      </c>
      <c r="Q218" s="4" t="s">
        <v>11</v>
      </c>
      <c r="R218" s="4" t="s">
        <v>55</v>
      </c>
      <c r="S218" s="4" t="s">
        <v>13</v>
      </c>
      <c r="T218" s="4" t="s">
        <v>14</v>
      </c>
      <c r="U218" s="5" t="s">
        <v>15</v>
      </c>
      <c r="V218" s="5" t="s">
        <v>16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JX218" s="1"/>
      <c r="JY218" s="1"/>
    </row>
    <row r="219" spans="1:314">
      <c r="A219" s="1"/>
      <c r="B219" s="4" t="s">
        <v>17</v>
      </c>
      <c r="C219" s="1"/>
      <c r="D219" s="4"/>
      <c r="E219" s="4" t="s">
        <v>18</v>
      </c>
      <c r="F219" s="4"/>
      <c r="G219" s="4"/>
      <c r="H219" s="4" t="s">
        <v>18</v>
      </c>
      <c r="I219" s="4"/>
      <c r="J219" s="1"/>
      <c r="K219" s="4" t="s">
        <v>19</v>
      </c>
      <c r="L219" s="1"/>
      <c r="M219" s="1"/>
      <c r="N219" s="4" t="s">
        <v>20</v>
      </c>
      <c r="O219" s="4"/>
      <c r="P219" s="4" t="s">
        <v>21</v>
      </c>
      <c r="Q219" s="1"/>
      <c r="R219" s="1"/>
      <c r="S219" s="1"/>
      <c r="T219" s="1"/>
      <c r="U219" s="1"/>
      <c r="V219" s="1"/>
      <c r="W219" s="4" t="s">
        <v>22</v>
      </c>
      <c r="X219" s="4" t="s">
        <v>22</v>
      </c>
      <c r="Y219" s="4" t="s">
        <v>23</v>
      </c>
      <c r="Z219" s="4" t="s">
        <v>24</v>
      </c>
      <c r="AA219" s="1"/>
      <c r="AB219" s="1"/>
      <c r="AC219" s="4" t="s">
        <v>23</v>
      </c>
      <c r="AD219" s="1"/>
      <c r="AE219" s="1"/>
      <c r="AF219" s="4" t="s">
        <v>25</v>
      </c>
      <c r="AG219" s="1"/>
      <c r="AH219" s="6">
        <v>0.5</v>
      </c>
      <c r="AI219" s="6"/>
      <c r="AJ219" s="6">
        <v>0.75</v>
      </c>
      <c r="AK219" s="6"/>
      <c r="AL219" s="6">
        <v>0.8</v>
      </c>
      <c r="AM219" s="6"/>
      <c r="AN219" s="6">
        <v>0.81</v>
      </c>
      <c r="AO219" s="6"/>
      <c r="AP219" s="6">
        <v>0.82</v>
      </c>
      <c r="AQ219" s="6"/>
      <c r="AR219" s="6">
        <v>0.83</v>
      </c>
      <c r="AS219" s="6"/>
      <c r="AT219" s="5">
        <v>0.84</v>
      </c>
      <c r="AU219" s="1"/>
      <c r="AV219" s="5">
        <v>0.85</v>
      </c>
      <c r="AW219" s="1"/>
      <c r="AX219" s="5">
        <v>0.86</v>
      </c>
      <c r="AY219" s="1"/>
      <c r="AZ219" s="5">
        <v>0.87</v>
      </c>
      <c r="BA219" s="1"/>
      <c r="BB219" s="5">
        <v>0.88</v>
      </c>
      <c r="BC219" s="1"/>
      <c r="BD219" s="5">
        <v>0.89</v>
      </c>
      <c r="BE219" s="1"/>
      <c r="BF219" s="5">
        <v>0.9</v>
      </c>
      <c r="BG219" s="1"/>
      <c r="BH219" s="5">
        <v>0.91</v>
      </c>
      <c r="BI219" s="1"/>
      <c r="BJ219" s="5">
        <v>0.92</v>
      </c>
      <c r="BK219" s="1"/>
      <c r="BL219" s="5">
        <v>0.93</v>
      </c>
      <c r="BM219" s="1"/>
      <c r="BN219" s="5">
        <v>0.94</v>
      </c>
      <c r="BO219" s="1"/>
      <c r="BP219" s="5">
        <v>0.95</v>
      </c>
      <c r="BQ219" s="1"/>
      <c r="BR219" s="5">
        <v>0.96</v>
      </c>
      <c r="BS219" s="1"/>
      <c r="BT219" s="5">
        <v>0.97</v>
      </c>
      <c r="BU219" s="1"/>
      <c r="BV219" s="5">
        <v>0.98</v>
      </c>
      <c r="BW219" s="1"/>
      <c r="BX219" s="5">
        <v>0.99</v>
      </c>
      <c r="BY219" s="1"/>
      <c r="BZ219" s="5">
        <v>0.999</v>
      </c>
      <c r="CA219" s="1"/>
      <c r="CB219" s="1">
        <v>1</v>
      </c>
      <c r="CC219" s="1"/>
      <c r="CD219" s="1"/>
      <c r="CE219" s="1"/>
      <c r="CH219" s="4">
        <v>0.5</v>
      </c>
      <c r="CI219" s="4"/>
      <c r="CJ219" s="4">
        <v>0.75</v>
      </c>
      <c r="CK219" s="4"/>
      <c r="CL219" s="4">
        <v>0.8</v>
      </c>
      <c r="CM219" s="4"/>
      <c r="CN219" s="4">
        <v>0.81</v>
      </c>
      <c r="CO219" s="4"/>
      <c r="CP219" s="4">
        <v>0.82</v>
      </c>
      <c r="CQ219" s="4"/>
      <c r="CR219" s="4">
        <v>0.83</v>
      </c>
      <c r="CS219" s="4"/>
      <c r="CT219" s="4">
        <v>0.84</v>
      </c>
      <c r="CU219" s="4"/>
      <c r="CV219" s="4">
        <v>0.85</v>
      </c>
      <c r="CW219" s="4"/>
      <c r="CX219" s="4">
        <v>0.86</v>
      </c>
      <c r="CY219" s="4"/>
      <c r="CZ219" s="5">
        <v>0.87</v>
      </c>
      <c r="DA219" s="1"/>
      <c r="DB219" s="5">
        <v>0.88</v>
      </c>
      <c r="DC219" s="1"/>
      <c r="DD219" s="5">
        <v>0.89</v>
      </c>
      <c r="DE219" s="1"/>
      <c r="DF219" s="5">
        <v>0.9</v>
      </c>
      <c r="DG219" s="1"/>
      <c r="DH219" s="5">
        <v>0.91</v>
      </c>
      <c r="DI219" s="1"/>
      <c r="DJ219" s="5">
        <v>0.92</v>
      </c>
      <c r="DK219" s="1"/>
      <c r="DL219" s="5">
        <v>0.93</v>
      </c>
      <c r="DM219" s="1"/>
      <c r="DN219" s="5">
        <v>0.94</v>
      </c>
      <c r="DO219" s="1"/>
      <c r="DP219" s="5">
        <v>0.95</v>
      </c>
      <c r="DQ219" s="1"/>
      <c r="DR219" s="5">
        <v>0.96</v>
      </c>
      <c r="DS219" s="1"/>
      <c r="DT219" s="5">
        <v>0.97</v>
      </c>
      <c r="DU219" s="1"/>
      <c r="DV219" s="5">
        <v>0.98</v>
      </c>
      <c r="DW219" s="1"/>
      <c r="DX219" s="5">
        <v>0.99</v>
      </c>
      <c r="DY219" s="1"/>
      <c r="DZ219" s="5">
        <v>0.999</v>
      </c>
      <c r="EA219" s="1"/>
      <c r="EB219" s="1">
        <v>1</v>
      </c>
      <c r="EC219" s="1"/>
      <c r="EH219" s="7">
        <v>0.5</v>
      </c>
      <c r="EI219" s="7">
        <v>0.75</v>
      </c>
      <c r="EJ219" s="7">
        <v>0.8</v>
      </c>
      <c r="EK219" s="7">
        <v>0.81</v>
      </c>
      <c r="EL219" s="7">
        <v>0.82</v>
      </c>
      <c r="EM219" s="7">
        <v>0.83</v>
      </c>
      <c r="EN219" s="7">
        <v>0.84</v>
      </c>
      <c r="EO219" s="7">
        <v>0.85</v>
      </c>
      <c r="EP219" s="7">
        <v>0.86</v>
      </c>
      <c r="EQ219" s="7">
        <v>0.87</v>
      </c>
      <c r="ER219" s="7">
        <v>0.88</v>
      </c>
      <c r="ES219" s="7">
        <v>0.89</v>
      </c>
      <c r="ET219" s="7">
        <v>0.9</v>
      </c>
      <c r="EU219" s="7">
        <v>0.91</v>
      </c>
      <c r="EV219" s="7">
        <v>0.92</v>
      </c>
      <c r="EW219" s="7">
        <v>0.93</v>
      </c>
      <c r="EX219" s="7">
        <v>0.94</v>
      </c>
      <c r="EY219" s="7">
        <v>0.95</v>
      </c>
      <c r="EZ219" s="7">
        <v>0.96</v>
      </c>
      <c r="FA219" s="7">
        <v>0.97</v>
      </c>
      <c r="FB219" s="7">
        <v>0.98</v>
      </c>
      <c r="FC219" s="7">
        <v>0.99</v>
      </c>
      <c r="FD219" s="7">
        <v>0.999</v>
      </c>
      <c r="FE219" s="8">
        <v>1</v>
      </c>
      <c r="FG219" s="7">
        <v>0.5</v>
      </c>
      <c r="FH219" s="7">
        <v>0.75</v>
      </c>
      <c r="FI219" s="7">
        <v>0.8</v>
      </c>
      <c r="FJ219" s="7">
        <v>0.81</v>
      </c>
      <c r="FK219" s="7">
        <v>0.82</v>
      </c>
      <c r="FL219" s="7">
        <v>0.83</v>
      </c>
      <c r="FM219" s="7">
        <v>0.84</v>
      </c>
      <c r="FN219" s="7">
        <v>0.85</v>
      </c>
      <c r="FO219" s="7">
        <v>0.86</v>
      </c>
      <c r="FP219" s="7">
        <v>0.87</v>
      </c>
      <c r="FQ219" s="7">
        <v>0.88</v>
      </c>
      <c r="FR219" s="7">
        <v>0.89</v>
      </c>
      <c r="FS219" s="7">
        <v>0.9</v>
      </c>
      <c r="FT219" s="7">
        <v>0.91</v>
      </c>
      <c r="FU219" s="7">
        <v>0.92</v>
      </c>
      <c r="FV219" s="7">
        <v>0.93</v>
      </c>
      <c r="FW219" s="7">
        <v>0.94</v>
      </c>
      <c r="FX219" s="7">
        <v>0.95</v>
      </c>
      <c r="FY219" s="7">
        <v>0.96</v>
      </c>
      <c r="FZ219" s="7">
        <v>0.97</v>
      </c>
      <c r="GA219" s="7">
        <v>0.98</v>
      </c>
      <c r="GB219" s="7">
        <v>0.99</v>
      </c>
      <c r="GC219" s="7">
        <v>0.999</v>
      </c>
      <c r="GD219" s="8">
        <v>1</v>
      </c>
      <c r="GF219" s="7">
        <v>0.5</v>
      </c>
      <c r="GG219" s="7">
        <v>0.75</v>
      </c>
      <c r="GH219" s="7">
        <v>0.8</v>
      </c>
      <c r="GI219" s="7">
        <v>0.81</v>
      </c>
      <c r="GJ219" s="7">
        <v>0.82</v>
      </c>
      <c r="GK219" s="7">
        <v>0.83</v>
      </c>
      <c r="GL219" s="7">
        <v>0.84</v>
      </c>
      <c r="GM219" s="7">
        <v>0.85</v>
      </c>
      <c r="GN219" s="7">
        <v>0.86</v>
      </c>
      <c r="GO219" s="7">
        <v>0.87</v>
      </c>
      <c r="GP219" s="7">
        <v>0.88</v>
      </c>
      <c r="GQ219" s="7">
        <v>0.89</v>
      </c>
      <c r="GR219" s="7">
        <v>0.9</v>
      </c>
      <c r="GS219" s="7">
        <v>0.91</v>
      </c>
      <c r="GT219" s="7">
        <v>0.92</v>
      </c>
      <c r="GU219" s="7">
        <v>0.93</v>
      </c>
      <c r="GV219" s="7">
        <v>0.94</v>
      </c>
      <c r="GW219" s="7">
        <v>0.95</v>
      </c>
      <c r="GX219" s="7">
        <v>0.96</v>
      </c>
      <c r="GY219" s="7">
        <v>0.97</v>
      </c>
      <c r="GZ219" s="7">
        <v>0.98</v>
      </c>
      <c r="HA219" s="7">
        <v>0.99</v>
      </c>
      <c r="HB219" s="7">
        <v>0.999</v>
      </c>
      <c r="HC219" s="1">
        <v>1</v>
      </c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X219" s="2"/>
      <c r="JW219" s="2"/>
      <c r="JX219" s="1" t="s">
        <v>27</v>
      </c>
      <c r="JY219" s="1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</row>
    <row r="220" spans="1:314">
      <c r="A220" s="4" t="s">
        <v>28</v>
      </c>
      <c r="B220" s="5" t="s">
        <v>29</v>
      </c>
      <c r="C220" s="5" t="s">
        <v>30</v>
      </c>
      <c r="D220" s="9" t="s">
        <v>31</v>
      </c>
      <c r="E220" s="10"/>
      <c r="F220" s="9" t="s">
        <v>32</v>
      </c>
      <c r="G220" s="9" t="s">
        <v>33</v>
      </c>
      <c r="H220" s="9"/>
      <c r="I220" s="9"/>
      <c r="J220" s="1"/>
      <c r="K220" s="5" t="s">
        <v>29</v>
      </c>
      <c r="L220" s="5" t="s">
        <v>30</v>
      </c>
      <c r="M220" s="4" t="s">
        <v>31</v>
      </c>
      <c r="N220" s="5" t="s">
        <v>29</v>
      </c>
      <c r="O220" s="5" t="s">
        <v>30</v>
      </c>
      <c r="P220" s="5" t="s">
        <v>29</v>
      </c>
      <c r="Q220" s="5" t="s">
        <v>30</v>
      </c>
      <c r="R220" s="4" t="s">
        <v>31</v>
      </c>
      <c r="S220" s="9" t="s">
        <v>32</v>
      </c>
      <c r="T220" s="9" t="s">
        <v>33</v>
      </c>
      <c r="U220" s="1"/>
      <c r="V220" s="1"/>
      <c r="W220" s="1"/>
      <c r="X220" s="1"/>
      <c r="Y220" s="1"/>
      <c r="Z220" s="5" t="s">
        <v>29</v>
      </c>
      <c r="AA220" s="5" t="s">
        <v>30</v>
      </c>
      <c r="AB220" s="1"/>
      <c r="AC220" s="1"/>
      <c r="AD220" s="1"/>
      <c r="AE220" s="1"/>
      <c r="AF220" s="1"/>
      <c r="AG220" s="1"/>
      <c r="AH220" s="5" t="s">
        <v>29</v>
      </c>
      <c r="AI220" s="5" t="s">
        <v>30</v>
      </c>
      <c r="AJ220" s="5" t="s">
        <v>29</v>
      </c>
      <c r="AK220" s="5" t="s">
        <v>30</v>
      </c>
      <c r="AL220" s="5" t="s">
        <v>29</v>
      </c>
      <c r="AM220" s="5" t="s">
        <v>30</v>
      </c>
      <c r="AN220" s="5" t="s">
        <v>29</v>
      </c>
      <c r="AO220" s="5" t="s">
        <v>30</v>
      </c>
      <c r="AP220" s="5" t="s">
        <v>29</v>
      </c>
      <c r="AQ220" s="5" t="s">
        <v>30</v>
      </c>
      <c r="AR220" s="5" t="s">
        <v>29</v>
      </c>
      <c r="AS220" s="5" t="s">
        <v>30</v>
      </c>
      <c r="AT220" s="5" t="s">
        <v>29</v>
      </c>
      <c r="AU220" s="5" t="s">
        <v>30</v>
      </c>
      <c r="AV220" s="5" t="s">
        <v>29</v>
      </c>
      <c r="AW220" s="5" t="s">
        <v>30</v>
      </c>
      <c r="AX220" s="5" t="s">
        <v>29</v>
      </c>
      <c r="AY220" s="5" t="s">
        <v>30</v>
      </c>
      <c r="AZ220" s="5" t="s">
        <v>29</v>
      </c>
      <c r="BA220" s="5" t="s">
        <v>30</v>
      </c>
      <c r="BB220" s="5" t="s">
        <v>29</v>
      </c>
      <c r="BC220" s="5" t="s">
        <v>30</v>
      </c>
      <c r="BD220" s="5" t="s">
        <v>29</v>
      </c>
      <c r="BE220" s="5" t="s">
        <v>30</v>
      </c>
      <c r="BF220" s="5" t="s">
        <v>29</v>
      </c>
      <c r="BG220" s="5" t="s">
        <v>30</v>
      </c>
      <c r="BH220" s="5" t="s">
        <v>29</v>
      </c>
      <c r="BI220" s="5" t="s">
        <v>30</v>
      </c>
      <c r="BJ220" s="5" t="s">
        <v>29</v>
      </c>
      <c r="BK220" s="5" t="s">
        <v>30</v>
      </c>
      <c r="BL220" s="5" t="s">
        <v>29</v>
      </c>
      <c r="BM220" s="5" t="s">
        <v>30</v>
      </c>
      <c r="BN220" s="5" t="s">
        <v>29</v>
      </c>
      <c r="BO220" s="5" t="s">
        <v>30</v>
      </c>
      <c r="BP220" s="5" t="s">
        <v>29</v>
      </c>
      <c r="BQ220" s="5" t="s">
        <v>30</v>
      </c>
      <c r="BR220" s="5" t="s">
        <v>29</v>
      </c>
      <c r="BS220" s="5" t="s">
        <v>30</v>
      </c>
      <c r="BT220" s="5" t="s">
        <v>29</v>
      </c>
      <c r="BU220" s="5" t="s">
        <v>30</v>
      </c>
      <c r="BV220" s="5" t="s">
        <v>29</v>
      </c>
      <c r="BW220" s="5" t="s">
        <v>30</v>
      </c>
      <c r="BX220" s="5" t="s">
        <v>29</v>
      </c>
      <c r="BY220" s="5" t="s">
        <v>30</v>
      </c>
      <c r="BZ220" s="5" t="s">
        <v>29</v>
      </c>
      <c r="CA220" s="5" t="s">
        <v>30</v>
      </c>
      <c r="CB220" s="5" t="s">
        <v>29</v>
      </c>
      <c r="CC220" s="5" t="s">
        <v>30</v>
      </c>
      <c r="CD220" s="1"/>
      <c r="CE220" s="1"/>
      <c r="CH220" s="5" t="s">
        <v>29</v>
      </c>
      <c r="CI220" s="5" t="s">
        <v>30</v>
      </c>
      <c r="CJ220" s="5" t="s">
        <v>29</v>
      </c>
      <c r="CK220" s="5" t="s">
        <v>30</v>
      </c>
      <c r="CL220" s="5" t="s">
        <v>29</v>
      </c>
      <c r="CM220" s="5" t="s">
        <v>30</v>
      </c>
      <c r="CN220" s="5" t="s">
        <v>29</v>
      </c>
      <c r="CO220" s="5" t="s">
        <v>30</v>
      </c>
      <c r="CP220" s="5" t="s">
        <v>29</v>
      </c>
      <c r="CQ220" s="5" t="s">
        <v>30</v>
      </c>
      <c r="CR220" s="5" t="s">
        <v>29</v>
      </c>
      <c r="CS220" s="5" t="s">
        <v>30</v>
      </c>
      <c r="CT220" s="5" t="s">
        <v>29</v>
      </c>
      <c r="CU220" s="5" t="s">
        <v>30</v>
      </c>
      <c r="CV220" s="5" t="s">
        <v>29</v>
      </c>
      <c r="CW220" s="5" t="s">
        <v>30</v>
      </c>
      <c r="CX220" s="5" t="s">
        <v>29</v>
      </c>
      <c r="CY220" s="5" t="s">
        <v>30</v>
      </c>
      <c r="CZ220" s="5" t="s">
        <v>29</v>
      </c>
      <c r="DA220" s="5" t="s">
        <v>30</v>
      </c>
      <c r="DB220" s="5" t="s">
        <v>29</v>
      </c>
      <c r="DC220" s="5" t="s">
        <v>30</v>
      </c>
      <c r="DD220" s="5" t="s">
        <v>29</v>
      </c>
      <c r="DE220" s="5" t="s">
        <v>30</v>
      </c>
      <c r="DF220" s="5" t="s">
        <v>29</v>
      </c>
      <c r="DG220" s="5" t="s">
        <v>30</v>
      </c>
      <c r="DH220" s="5" t="s">
        <v>29</v>
      </c>
      <c r="DI220" s="5" t="s">
        <v>30</v>
      </c>
      <c r="DJ220" s="5" t="s">
        <v>29</v>
      </c>
      <c r="DK220" s="5" t="s">
        <v>30</v>
      </c>
      <c r="DL220" s="5" t="s">
        <v>29</v>
      </c>
      <c r="DM220" s="5" t="s">
        <v>30</v>
      </c>
      <c r="DN220" s="5" t="s">
        <v>29</v>
      </c>
      <c r="DO220" s="5" t="s">
        <v>30</v>
      </c>
      <c r="DP220" s="5" t="s">
        <v>29</v>
      </c>
      <c r="DQ220" s="5" t="s">
        <v>30</v>
      </c>
      <c r="DR220" s="5" t="s">
        <v>29</v>
      </c>
      <c r="DS220" s="5" t="s">
        <v>30</v>
      </c>
      <c r="DT220" s="5" t="s">
        <v>29</v>
      </c>
      <c r="DU220" s="5" t="s">
        <v>30</v>
      </c>
      <c r="DV220" s="5" t="s">
        <v>29</v>
      </c>
      <c r="DW220" s="5" t="s">
        <v>30</v>
      </c>
      <c r="DX220" s="5" t="s">
        <v>29</v>
      </c>
      <c r="DY220" s="5" t="s">
        <v>30</v>
      </c>
      <c r="DZ220" s="5" t="s">
        <v>29</v>
      </c>
      <c r="EA220" s="5" t="s">
        <v>30</v>
      </c>
      <c r="EB220" s="5" t="s">
        <v>29</v>
      </c>
      <c r="EC220" s="5" t="s">
        <v>30</v>
      </c>
      <c r="ED220" s="9" t="s">
        <v>31</v>
      </c>
      <c r="EE220" s="9" t="s">
        <v>32</v>
      </c>
      <c r="EF220" s="9" t="s">
        <v>33</v>
      </c>
      <c r="EH220" s="5" t="s">
        <v>29</v>
      </c>
      <c r="EI220" s="5" t="s">
        <v>29</v>
      </c>
      <c r="EJ220" s="5" t="s">
        <v>29</v>
      </c>
      <c r="EK220" s="5" t="s">
        <v>29</v>
      </c>
      <c r="EL220" s="5" t="s">
        <v>29</v>
      </c>
      <c r="EM220" s="5" t="s">
        <v>29</v>
      </c>
      <c r="EN220" s="5" t="s">
        <v>29</v>
      </c>
      <c r="EO220" s="5" t="s">
        <v>29</v>
      </c>
      <c r="EP220" s="5" t="s">
        <v>29</v>
      </c>
      <c r="EQ220" s="5" t="s">
        <v>29</v>
      </c>
      <c r="ER220" s="5" t="s">
        <v>29</v>
      </c>
      <c r="ES220" s="5" t="s">
        <v>29</v>
      </c>
      <c r="ET220" s="5" t="s">
        <v>29</v>
      </c>
      <c r="EU220" s="5" t="s">
        <v>29</v>
      </c>
      <c r="EV220" s="5" t="s">
        <v>29</v>
      </c>
      <c r="EW220" s="5" t="s">
        <v>29</v>
      </c>
      <c r="EX220" s="5" t="s">
        <v>29</v>
      </c>
      <c r="EY220" s="5" t="s">
        <v>29</v>
      </c>
      <c r="EZ220" s="5" t="s">
        <v>29</v>
      </c>
      <c r="FA220" s="5" t="s">
        <v>29</v>
      </c>
      <c r="FB220" s="5" t="s">
        <v>29</v>
      </c>
      <c r="FC220" s="5" t="s">
        <v>29</v>
      </c>
      <c r="FD220" s="5" t="s">
        <v>29</v>
      </c>
      <c r="FE220" s="5" t="s">
        <v>29</v>
      </c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X220" s="2"/>
      <c r="JW220" s="2"/>
      <c r="JX220" s="5" t="s">
        <v>29</v>
      </c>
      <c r="JY220" s="1" t="s">
        <v>31</v>
      </c>
      <c r="JZ220" s="9" t="s">
        <v>32</v>
      </c>
      <c r="KA220" s="9" t="s">
        <v>33</v>
      </c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</row>
    <row r="221" spans="1:314">
      <c r="A221" s="7">
        <v>5</v>
      </c>
      <c r="B221" s="7">
        <v>49995</v>
      </c>
      <c r="C221" s="7">
        <v>2499500025</v>
      </c>
      <c r="D221" s="11">
        <f>C221-B221*B221</f>
        <v>0</v>
      </c>
      <c r="E221" s="11">
        <f>B221/(K221*A221)</f>
        <v>0.99990000000000001</v>
      </c>
      <c r="F221" s="11">
        <f>B221-2.68*SQRT(D221)/SQRT(100)</f>
        <v>49995</v>
      </c>
      <c r="G221" s="11">
        <f>B221+2.68*SQRT(D221)/SQRT(100)</f>
        <v>49995</v>
      </c>
      <c r="H221" s="11">
        <f>F221/(K221*A221)</f>
        <v>0.99990000000000001</v>
      </c>
      <c r="I221" s="11">
        <f>G221/(A221*K221)</f>
        <v>0.99990000000000001</v>
      </c>
      <c r="J221" s="1"/>
      <c r="K221" s="7">
        <v>10000</v>
      </c>
      <c r="L221" s="7">
        <v>100000000</v>
      </c>
      <c r="M221" s="1"/>
      <c r="N221" s="7">
        <v>716792.48</v>
      </c>
      <c r="O221" s="7">
        <v>491628959.19999999</v>
      </c>
      <c r="P221" s="7">
        <v>3712.93</v>
      </c>
      <c r="Q221" s="7">
        <v>14685176.810000001</v>
      </c>
      <c r="R221" s="11">
        <f t="shared" ref="R221:R240" si="430">Q221-P221*P221</f>
        <v>899327.62510000169</v>
      </c>
      <c r="S221" s="11">
        <f>P221-2.68*SQRT(R221)/SQRT(100)</f>
        <v>3458.7778657473391</v>
      </c>
      <c r="T221" s="11">
        <f>P221+2.68*SQRT(R221)/SQRT(100)</f>
        <v>3967.0821342526606</v>
      </c>
      <c r="U221" s="1"/>
      <c r="V221" s="1"/>
      <c r="W221" s="5">
        <v>58.87</v>
      </c>
      <c r="X221" s="5">
        <f t="shared" ref="X221:X240" si="431">W221/K221</f>
        <v>5.8869999999999999E-3</v>
      </c>
      <c r="Y221" s="5">
        <f t="shared" ref="Y221:Y240" si="432">AC221/(K221*A221)</f>
        <v>0.23724259999999997</v>
      </c>
      <c r="Z221" s="5">
        <v>18564.650000000001</v>
      </c>
      <c r="AA221" s="5">
        <v>367129420.30000001</v>
      </c>
      <c r="AB221" s="1"/>
      <c r="AC221" s="5">
        <v>11862.13</v>
      </c>
      <c r="AD221" s="1"/>
      <c r="AE221" s="1"/>
      <c r="AF221" s="5">
        <v>12.006259999999999</v>
      </c>
      <c r="AG221" s="12">
        <v>1.0069444444444443E-4</v>
      </c>
      <c r="AH221" s="5">
        <v>1.04</v>
      </c>
      <c r="AI221" s="5">
        <v>1.1200000000000001</v>
      </c>
      <c r="AJ221" s="5">
        <v>3.6</v>
      </c>
      <c r="AK221" s="5">
        <v>19.760000000000002</v>
      </c>
      <c r="AL221" s="5">
        <v>8.82</v>
      </c>
      <c r="AM221" s="5">
        <v>143.32</v>
      </c>
      <c r="AN221" s="5">
        <v>10.57</v>
      </c>
      <c r="AO221" s="5">
        <v>186.91</v>
      </c>
      <c r="AP221" s="5">
        <v>12.36</v>
      </c>
      <c r="AQ221" s="5">
        <v>270.60000000000002</v>
      </c>
      <c r="AR221" s="5">
        <v>15.82</v>
      </c>
      <c r="AS221" s="5">
        <v>409.44</v>
      </c>
      <c r="AT221" s="5">
        <v>17.61</v>
      </c>
      <c r="AU221" s="5">
        <v>489.05</v>
      </c>
      <c r="AV221" s="5">
        <v>23.46</v>
      </c>
      <c r="AW221" s="5">
        <v>868.78</v>
      </c>
      <c r="AX221" s="5">
        <v>29.64</v>
      </c>
      <c r="AY221" s="5">
        <v>1376.46</v>
      </c>
      <c r="AZ221" s="5">
        <v>38.47</v>
      </c>
      <c r="BA221" s="5">
        <v>2255.77</v>
      </c>
      <c r="BB221" s="5">
        <v>48.03</v>
      </c>
      <c r="BC221" s="5">
        <v>3498.61</v>
      </c>
      <c r="BD221" s="5">
        <v>61.57</v>
      </c>
      <c r="BE221" s="5">
        <v>5566.11</v>
      </c>
      <c r="BF221" s="5">
        <v>84.16</v>
      </c>
      <c r="BG221" s="5">
        <v>10013.64</v>
      </c>
      <c r="BH221" s="5">
        <v>102.38</v>
      </c>
      <c r="BI221" s="5">
        <v>14591.32</v>
      </c>
      <c r="BJ221" s="5">
        <v>136.1</v>
      </c>
      <c r="BK221" s="5">
        <v>26193</v>
      </c>
      <c r="BL221" s="5">
        <v>170.27</v>
      </c>
      <c r="BM221" s="7">
        <v>44271.03</v>
      </c>
      <c r="BN221" s="7">
        <v>237.98</v>
      </c>
      <c r="BO221" s="7">
        <v>86800.68</v>
      </c>
      <c r="BP221" s="7">
        <v>298.69</v>
      </c>
      <c r="BQ221" s="7">
        <v>135772.91</v>
      </c>
      <c r="BR221" s="7">
        <v>653.71</v>
      </c>
      <c r="BS221" s="7">
        <v>1415304.61</v>
      </c>
      <c r="BT221" s="7">
        <v>914.62626260000002</v>
      </c>
      <c r="BU221" s="7">
        <v>2118658.162</v>
      </c>
      <c r="BV221" s="7">
        <v>1721.221053</v>
      </c>
      <c r="BW221" s="7">
        <v>6071203.9369999999</v>
      </c>
      <c r="BX221" s="7">
        <v>2444.6933330000002</v>
      </c>
      <c r="BY221" s="7">
        <v>11560220.75</v>
      </c>
      <c r="BZ221" s="7">
        <v>5226</v>
      </c>
      <c r="CA221" s="7">
        <v>27311076</v>
      </c>
      <c r="CB221" s="7">
        <v>5233</v>
      </c>
      <c r="CC221" s="7">
        <v>27384289</v>
      </c>
      <c r="CD221" s="1"/>
      <c r="CE221" s="1"/>
      <c r="CF221" s="1"/>
      <c r="CG221" s="1"/>
      <c r="CH221" s="7">
        <v>2.06</v>
      </c>
      <c r="CI221" s="7">
        <v>6.44</v>
      </c>
      <c r="CJ221" s="7">
        <v>16.03</v>
      </c>
      <c r="CK221" s="7">
        <v>434.27</v>
      </c>
      <c r="CL221" s="7">
        <v>42.11</v>
      </c>
      <c r="CM221" s="7">
        <v>3389.81</v>
      </c>
      <c r="CN221" s="7">
        <v>50.91</v>
      </c>
      <c r="CO221" s="7">
        <v>4437.09</v>
      </c>
      <c r="CP221" s="7">
        <v>59.93</v>
      </c>
      <c r="CQ221" s="7">
        <v>6513.05</v>
      </c>
      <c r="CR221" s="7">
        <v>77.03</v>
      </c>
      <c r="CS221" s="7">
        <v>9886.77</v>
      </c>
      <c r="CT221" s="7">
        <v>85.82</v>
      </c>
      <c r="CU221" s="7">
        <v>11806.54</v>
      </c>
      <c r="CV221" s="7">
        <v>115.24</v>
      </c>
      <c r="CW221" s="7">
        <v>21229.98</v>
      </c>
      <c r="CX221" s="7">
        <v>146.13</v>
      </c>
      <c r="CY221" s="7">
        <v>33828.35</v>
      </c>
      <c r="CZ221" s="7">
        <v>190.39</v>
      </c>
      <c r="DA221" s="7">
        <v>55711.23</v>
      </c>
      <c r="DB221" s="7">
        <v>237.96</v>
      </c>
      <c r="DC221" s="7">
        <v>86342.84</v>
      </c>
      <c r="DD221" s="7">
        <v>305.63</v>
      </c>
      <c r="DE221" s="7">
        <v>137782.69</v>
      </c>
      <c r="DF221" s="7">
        <v>418.68</v>
      </c>
      <c r="DG221" s="7">
        <v>248565</v>
      </c>
      <c r="DH221" s="7">
        <v>509.91</v>
      </c>
      <c r="DI221" s="7">
        <v>362844.19</v>
      </c>
      <c r="DJ221" s="7">
        <v>678.59</v>
      </c>
      <c r="DK221" s="7">
        <v>652135.39</v>
      </c>
      <c r="DL221" s="7">
        <v>849.37</v>
      </c>
      <c r="DM221" s="7">
        <v>1103529.1100000001</v>
      </c>
      <c r="DN221" s="7">
        <v>1187.73</v>
      </c>
      <c r="DO221" s="7">
        <v>2164859.37</v>
      </c>
      <c r="DP221" s="7">
        <v>1491.33</v>
      </c>
      <c r="DQ221" s="7">
        <v>3387782.53</v>
      </c>
      <c r="DR221" s="7">
        <v>3266.49</v>
      </c>
      <c r="DS221" s="7">
        <v>35371772.329999998</v>
      </c>
      <c r="DT221" s="7">
        <v>4570.8888889999998</v>
      </c>
      <c r="DU221" s="7">
        <v>52947607.43</v>
      </c>
      <c r="DV221" s="7">
        <v>8603.8526320000001</v>
      </c>
      <c r="DW221" s="7">
        <v>151740740.59999999</v>
      </c>
      <c r="DX221" s="7">
        <v>12221.4</v>
      </c>
      <c r="DY221" s="7">
        <v>288956113</v>
      </c>
      <c r="DZ221" s="7">
        <v>26128</v>
      </c>
      <c r="EA221" s="7">
        <v>682672384</v>
      </c>
      <c r="EB221" s="7">
        <v>26161</v>
      </c>
      <c r="EC221" s="7">
        <v>684397921</v>
      </c>
      <c r="ED221" s="11">
        <f>EC221-EB221*EB221</f>
        <v>0</v>
      </c>
      <c r="EE221" s="11">
        <f>EB221-2.68*SQRT(ED221)/SQRT(GD221)</f>
        <v>26161</v>
      </c>
      <c r="EF221" s="11">
        <f>EB221+2.68*SQRT(ED221)/SQRT(GD221)</f>
        <v>26161</v>
      </c>
      <c r="EG221" s="1"/>
      <c r="EH221" s="7">
        <v>71.310860000000005</v>
      </c>
      <c r="EI221" s="7">
        <v>92.362979999999993</v>
      </c>
      <c r="EJ221" s="7">
        <v>97.471509999999995</v>
      </c>
      <c r="EK221" s="7">
        <v>98.347849999999994</v>
      </c>
      <c r="EL221" s="7">
        <v>99.270629999999997</v>
      </c>
      <c r="EM221" s="7">
        <v>100.29971999999999</v>
      </c>
      <c r="EN221" s="7">
        <v>100.93438</v>
      </c>
      <c r="EO221" s="7">
        <v>102.07039</v>
      </c>
      <c r="EP221" s="7">
        <v>103.16079999999999</v>
      </c>
      <c r="EQ221" s="7">
        <v>104.22768000000001</v>
      </c>
      <c r="ER221" s="7">
        <v>105.29984</v>
      </c>
      <c r="ES221" s="7">
        <v>106.33826000000001</v>
      </c>
      <c r="ET221" s="7">
        <v>107.5878</v>
      </c>
      <c r="EU221" s="7">
        <v>108.52386</v>
      </c>
      <c r="EV221" s="7">
        <v>109.71084</v>
      </c>
      <c r="EW221" s="7">
        <v>110.76309999999999</v>
      </c>
      <c r="EX221" s="7">
        <v>111.85236</v>
      </c>
      <c r="EY221" s="7">
        <v>112.53419</v>
      </c>
      <c r="EZ221" s="7">
        <v>114.03557000000001</v>
      </c>
      <c r="FA221" s="7">
        <v>114.8145758</v>
      </c>
      <c r="FB221" s="7">
        <v>116.084779</v>
      </c>
      <c r="FC221" s="7">
        <v>116.93472</v>
      </c>
      <c r="FD221" s="7">
        <v>117.82899999999999</v>
      </c>
      <c r="FE221" s="7">
        <v>117.834</v>
      </c>
      <c r="FF221" s="1"/>
      <c r="FG221" s="7">
        <v>100</v>
      </c>
      <c r="FH221" s="7">
        <v>100</v>
      </c>
      <c r="FI221" s="7">
        <v>100</v>
      </c>
      <c r="FJ221" s="7">
        <v>100</v>
      </c>
      <c r="FK221" s="7">
        <v>100</v>
      </c>
      <c r="FL221" s="7">
        <v>100</v>
      </c>
      <c r="FM221" s="7">
        <v>100</v>
      </c>
      <c r="FN221" s="7">
        <v>100</v>
      </c>
      <c r="FO221" s="7">
        <v>100</v>
      </c>
      <c r="FP221" s="7">
        <v>100</v>
      </c>
      <c r="FQ221" s="7">
        <v>100</v>
      </c>
      <c r="FR221" s="7">
        <v>100</v>
      </c>
      <c r="FS221" s="7">
        <v>100</v>
      </c>
      <c r="FT221" s="7">
        <v>100</v>
      </c>
      <c r="FU221" s="7">
        <v>100</v>
      </c>
      <c r="FV221" s="7">
        <v>100</v>
      </c>
      <c r="FW221" s="7">
        <v>100</v>
      </c>
      <c r="FX221" s="7">
        <v>100</v>
      </c>
      <c r="FY221" s="7">
        <v>100</v>
      </c>
      <c r="FZ221" s="7">
        <v>99</v>
      </c>
      <c r="GA221" s="7">
        <v>95</v>
      </c>
      <c r="GB221" s="7">
        <v>75</v>
      </c>
      <c r="GC221" s="7">
        <v>1</v>
      </c>
      <c r="GD221" s="7">
        <v>1</v>
      </c>
      <c r="GE221" s="1"/>
      <c r="GF221" s="7">
        <v>49354.36</v>
      </c>
      <c r="GG221" s="7">
        <v>36406.199999999997</v>
      </c>
      <c r="GH221" s="7">
        <v>26335.53</v>
      </c>
      <c r="GI221" s="7">
        <v>24213</v>
      </c>
      <c r="GJ221" s="7">
        <v>21956.799999999999</v>
      </c>
      <c r="GK221" s="7">
        <v>19818.36</v>
      </c>
      <c r="GL221" s="7">
        <v>17369.82</v>
      </c>
      <c r="GM221" s="7">
        <v>15389.59</v>
      </c>
      <c r="GN221" s="7">
        <v>13150.27</v>
      </c>
      <c r="GO221" s="7">
        <v>11247.06</v>
      </c>
      <c r="GP221" s="7">
        <v>8979.49</v>
      </c>
      <c r="GQ221" s="7">
        <v>7360.82</v>
      </c>
      <c r="GR221" s="7">
        <v>5517.83</v>
      </c>
      <c r="GS221" s="7">
        <v>4225.78</v>
      </c>
      <c r="GT221" s="7">
        <v>2725.93</v>
      </c>
      <c r="GU221" s="7">
        <v>1897.03</v>
      </c>
      <c r="GV221" s="7">
        <v>1072.95</v>
      </c>
      <c r="GW221" s="7">
        <v>649.42999999999995</v>
      </c>
      <c r="GX221" s="7">
        <v>252.83</v>
      </c>
      <c r="GY221" s="7">
        <v>120.1313131</v>
      </c>
      <c r="GZ221" s="7">
        <v>34.663157890000001</v>
      </c>
      <c r="HA221" s="7">
        <v>12.373333329999999</v>
      </c>
      <c r="HB221" s="7">
        <v>2</v>
      </c>
      <c r="HC221" s="7">
        <v>1</v>
      </c>
      <c r="HD221" s="1"/>
      <c r="HE221" s="7">
        <v>614658.31000000006</v>
      </c>
      <c r="HF221" s="7">
        <v>85292.59</v>
      </c>
      <c r="HG221" s="7">
        <v>15969.33</v>
      </c>
      <c r="HH221" s="7">
        <v>870.34</v>
      </c>
      <c r="HI221" s="7">
        <v>1.91</v>
      </c>
      <c r="HJ221" s="7">
        <v>0</v>
      </c>
      <c r="HK221" s="7">
        <v>0</v>
      </c>
      <c r="HL221" s="7">
        <v>0</v>
      </c>
      <c r="HM221" s="7">
        <v>0</v>
      </c>
      <c r="HN221" s="7">
        <v>0</v>
      </c>
      <c r="HO221" s="7">
        <v>0</v>
      </c>
      <c r="HP221" s="7">
        <v>0</v>
      </c>
      <c r="HQ221" s="7">
        <v>0</v>
      </c>
      <c r="HR221" s="1"/>
      <c r="HS221" s="4" t="s">
        <v>82</v>
      </c>
      <c r="HT221" s="7">
        <v>8.7384169800000002</v>
      </c>
      <c r="HU221" s="7">
        <v>77.291893560000005</v>
      </c>
      <c r="HV221" s="1"/>
      <c r="HW221" s="7">
        <v>0.56330393000000001</v>
      </c>
      <c r="HX221" s="7">
        <v>0.31736413000000002</v>
      </c>
      <c r="HY221" s="7">
        <v>0.58580131000000002</v>
      </c>
      <c r="HZ221" s="7">
        <v>0.34331692000000003</v>
      </c>
      <c r="IA221" s="7">
        <v>0.64063059</v>
      </c>
      <c r="IB221" s="7">
        <v>0.41213271000000001</v>
      </c>
      <c r="IC221" s="7">
        <v>0.71576978000000002</v>
      </c>
      <c r="ID221" s="7">
        <v>0.51951214999999995</v>
      </c>
      <c r="IE221" s="7">
        <v>0.80137325000000004</v>
      </c>
      <c r="IF221" s="7">
        <v>0.65512020999999998</v>
      </c>
      <c r="IG221" s="7">
        <v>0.88182433000000005</v>
      </c>
      <c r="IH221" s="7">
        <v>0.80489295000000005</v>
      </c>
      <c r="II221" s="7">
        <v>0.95618298999999995</v>
      </c>
      <c r="IJ221" s="7">
        <v>0.95150102999999997</v>
      </c>
      <c r="IK221" s="7">
        <v>1.1205169800000001</v>
      </c>
      <c r="IL221" s="7">
        <v>1.3155388400000001</v>
      </c>
      <c r="IM221" s="7">
        <v>1.2406469099999999</v>
      </c>
      <c r="IN221" s="7">
        <v>1.9102783299999999</v>
      </c>
      <c r="IO221" s="7">
        <v>0</v>
      </c>
      <c r="IP221" s="7">
        <v>0</v>
      </c>
      <c r="IS221" s="3">
        <f>EB221/IT221</f>
        <v>5.405165289256198E-3</v>
      </c>
      <c r="IT221">
        <f>2*11*10*2*11*10*10*10</f>
        <v>4840000</v>
      </c>
      <c r="IV221" s="3">
        <f t="shared" ref="IV221:IV223" si="433">EE221/IT221</f>
        <v>5.405165289256198E-3</v>
      </c>
      <c r="IW221" s="3">
        <f t="shared" ref="IW221:IW223" si="434">EF221/IT221</f>
        <v>5.405165289256198E-3</v>
      </c>
      <c r="IY221" s="3">
        <f t="shared" ref="IY221:JN240" si="435">FG221/100</f>
        <v>1</v>
      </c>
      <c r="IZ221" s="3">
        <f t="shared" si="435"/>
        <v>1</v>
      </c>
      <c r="JA221" s="3">
        <f t="shared" si="435"/>
        <v>1</v>
      </c>
      <c r="JB221" s="3">
        <f t="shared" si="435"/>
        <v>1</v>
      </c>
      <c r="JC221" s="3">
        <f t="shared" si="435"/>
        <v>1</v>
      </c>
      <c r="JD221" s="3">
        <f t="shared" si="435"/>
        <v>1</v>
      </c>
      <c r="JE221" s="3">
        <f t="shared" si="435"/>
        <v>1</v>
      </c>
      <c r="JF221" s="3">
        <f t="shared" si="435"/>
        <v>1</v>
      </c>
      <c r="JG221" s="3">
        <f t="shared" si="435"/>
        <v>1</v>
      </c>
      <c r="JH221" s="3">
        <f t="shared" si="435"/>
        <v>1</v>
      </c>
      <c r="JI221" s="3">
        <f t="shared" si="435"/>
        <v>1</v>
      </c>
      <c r="JJ221" s="3">
        <f t="shared" si="435"/>
        <v>1</v>
      </c>
      <c r="JK221" s="3">
        <f t="shared" si="435"/>
        <v>1</v>
      </c>
      <c r="JL221" s="3">
        <f t="shared" si="435"/>
        <v>1</v>
      </c>
      <c r="JM221" s="3">
        <f t="shared" si="435"/>
        <v>1</v>
      </c>
      <c r="JN221" s="3">
        <f t="shared" si="435"/>
        <v>1</v>
      </c>
      <c r="JO221" s="3">
        <f t="shared" ref="JG221:JV236" si="436">FW221/100</f>
        <v>1</v>
      </c>
      <c r="JP221" s="3">
        <f t="shared" si="436"/>
        <v>1</v>
      </c>
      <c r="JQ221" s="3">
        <f t="shared" si="436"/>
        <v>1</v>
      </c>
      <c r="JR221" s="3">
        <f t="shared" si="436"/>
        <v>0.99</v>
      </c>
      <c r="JS221" s="3">
        <f t="shared" si="436"/>
        <v>0.95</v>
      </c>
      <c r="JT221" s="3">
        <f t="shared" si="436"/>
        <v>0.75</v>
      </c>
      <c r="JU221" s="3">
        <f t="shared" si="436"/>
        <v>0.01</v>
      </c>
      <c r="JV221" s="3">
        <f t="shared" si="436"/>
        <v>0.01</v>
      </c>
      <c r="JW221" s="14">
        <f>KA221/A221</f>
        <v>1.7994278666950418</v>
      </c>
      <c r="JX221" s="1">
        <f t="shared" ref="JX221:JX240" si="437">HT221</f>
        <v>8.7384169800000002</v>
      </c>
      <c r="JY221" s="1">
        <f t="shared" ref="JY221:JY240" si="438">HU221-HT221*HT221</f>
        <v>0.93196224364767488</v>
      </c>
      <c r="JZ221" s="11">
        <f>JX221-2.68*SQRT(JY221)/SQRT(100)</f>
        <v>8.4796946265247914</v>
      </c>
      <c r="KA221" s="11">
        <f>JX221+2.68*SQRT(JY221)/SQRT(100)</f>
        <v>8.997139333475209</v>
      </c>
      <c r="KB221" s="3">
        <f>JZ221/A221</f>
        <v>1.6959389253049584</v>
      </c>
      <c r="KC221" s="3">
        <f t="shared" ref="KC221:KC240" si="439">JX221/A221</f>
        <v>1.747683396</v>
      </c>
      <c r="KD221" s="3">
        <v>1</v>
      </c>
      <c r="KE221" s="3">
        <f>GF221/$KD221</f>
        <v>49354.36</v>
      </c>
      <c r="KF221" s="3">
        <f t="shared" ref="KF221:KU236" si="440">GG221/$KD221</f>
        <v>36406.199999999997</v>
      </c>
      <c r="KG221" s="3">
        <f t="shared" si="440"/>
        <v>26335.53</v>
      </c>
      <c r="KH221" s="3">
        <f t="shared" si="440"/>
        <v>24213</v>
      </c>
      <c r="KI221" s="3">
        <f t="shared" si="440"/>
        <v>21956.799999999999</v>
      </c>
      <c r="KJ221" s="3">
        <f t="shared" si="440"/>
        <v>19818.36</v>
      </c>
      <c r="KK221" s="3">
        <f t="shared" si="440"/>
        <v>17369.82</v>
      </c>
      <c r="KL221" s="3">
        <f t="shared" si="440"/>
        <v>15389.59</v>
      </c>
      <c r="KM221" s="3">
        <f t="shared" si="440"/>
        <v>13150.27</v>
      </c>
      <c r="KN221" s="3">
        <f t="shared" si="440"/>
        <v>11247.06</v>
      </c>
      <c r="KO221" s="3">
        <f t="shared" si="440"/>
        <v>8979.49</v>
      </c>
      <c r="KP221" s="3">
        <f t="shared" si="440"/>
        <v>7360.82</v>
      </c>
      <c r="KQ221" s="3">
        <f t="shared" si="440"/>
        <v>5517.83</v>
      </c>
      <c r="KR221" s="3">
        <f t="shared" si="440"/>
        <v>4225.78</v>
      </c>
      <c r="KS221" s="3">
        <f t="shared" si="440"/>
        <v>2725.93</v>
      </c>
      <c r="KT221" s="3">
        <f t="shared" si="440"/>
        <v>1897.03</v>
      </c>
      <c r="KU221" s="3">
        <f t="shared" si="440"/>
        <v>1072.95</v>
      </c>
      <c r="KV221" s="3">
        <f t="shared" ref="KV221:LB240" si="441">GW221/$KD221</f>
        <v>649.42999999999995</v>
      </c>
      <c r="KW221" s="3">
        <f t="shared" si="441"/>
        <v>252.83</v>
      </c>
      <c r="KX221" s="3">
        <f t="shared" si="441"/>
        <v>120.1313131</v>
      </c>
      <c r="KY221" s="3">
        <f t="shared" si="441"/>
        <v>34.663157890000001</v>
      </c>
      <c r="KZ221" s="3">
        <f t="shared" si="441"/>
        <v>12.373333329999999</v>
      </c>
      <c r="LA221" s="3">
        <f t="shared" si="441"/>
        <v>2</v>
      </c>
      <c r="LB221" s="3">
        <v>1</v>
      </c>
    </row>
    <row r="222" spans="1:314">
      <c r="A222" s="7">
        <v>10</v>
      </c>
      <c r="B222" s="7">
        <v>99990</v>
      </c>
      <c r="C222" s="7">
        <v>9998000100</v>
      </c>
      <c r="D222" s="11">
        <f t="shared" ref="D222:D240" si="442">C222-B222*B222</f>
        <v>0</v>
      </c>
      <c r="E222" s="11">
        <f t="shared" ref="E222:E240" si="443">B222/(K222*A222)</f>
        <v>0.99990000000000001</v>
      </c>
      <c r="F222" s="11">
        <f t="shared" ref="F222:F240" si="444">B222-2.68*SQRT(D222)/SQRT(100)</f>
        <v>99990</v>
      </c>
      <c r="G222" s="11">
        <f t="shared" ref="G222:G240" si="445">B222+2.68*SQRT(D222)/SQRT(100)</f>
        <v>99990</v>
      </c>
      <c r="H222" s="11">
        <f t="shared" ref="H222:H240" si="446">F222/(K222*A222)</f>
        <v>0.99990000000000001</v>
      </c>
      <c r="I222" s="11">
        <f t="shared" ref="I222:I240" si="447">G222/(A222*K222)</f>
        <v>0.99990000000000001</v>
      </c>
      <c r="J222" s="1"/>
      <c r="K222" s="7">
        <v>10000</v>
      </c>
      <c r="L222" s="7">
        <v>100000000</v>
      </c>
      <c r="M222" s="1"/>
      <c r="N222" s="7">
        <v>4101670.55</v>
      </c>
      <c r="O222" s="7">
        <v>11148219391</v>
      </c>
      <c r="P222" s="7">
        <v>5865.28</v>
      </c>
      <c r="Q222" s="7">
        <v>45028626.460000001</v>
      </c>
      <c r="R222" s="11">
        <f t="shared" si="430"/>
        <v>10627116.981600001</v>
      </c>
      <c r="S222" s="11">
        <f t="shared" ref="S222:S240" si="448">P222-2.68*SQRT(R222)/SQRT(100)</f>
        <v>4991.6198543561468</v>
      </c>
      <c r="T222" s="11">
        <f t="shared" ref="T222:T240" si="449">P222+2.68*SQRT(R222)/SQRT(100)</f>
        <v>6738.9401456438527</v>
      </c>
      <c r="U222" s="1"/>
      <c r="V222" s="1"/>
      <c r="W222" s="5">
        <v>4.55</v>
      </c>
      <c r="X222" s="5">
        <f t="shared" si="431"/>
        <v>4.55E-4</v>
      </c>
      <c r="Y222" s="5">
        <f t="shared" si="432"/>
        <v>0.25615919999999998</v>
      </c>
      <c r="Z222" s="5">
        <v>58652.800000000003</v>
      </c>
      <c r="AA222" s="5">
        <v>4502862646</v>
      </c>
      <c r="AB222" s="1"/>
      <c r="AC222" s="5">
        <v>25615.919999999998</v>
      </c>
      <c r="AD222" s="1"/>
      <c r="AE222" s="1"/>
      <c r="AF222" s="5">
        <v>12.9025105</v>
      </c>
      <c r="AG222" s="12">
        <v>3.0439814814814815E-4</v>
      </c>
      <c r="AH222" s="5">
        <v>1</v>
      </c>
      <c r="AI222" s="5">
        <v>1</v>
      </c>
      <c r="AJ222" s="5">
        <v>2.48</v>
      </c>
      <c r="AK222" s="5">
        <v>8.3800000000000008</v>
      </c>
      <c r="AL222" s="5">
        <v>4.66</v>
      </c>
      <c r="AM222" s="5">
        <v>31.18</v>
      </c>
      <c r="AN222" s="5">
        <v>5.48</v>
      </c>
      <c r="AO222" s="5">
        <v>45.34</v>
      </c>
      <c r="AP222" s="5">
        <v>6.37</v>
      </c>
      <c r="AQ222" s="5">
        <v>61.33</v>
      </c>
      <c r="AR222" s="5">
        <v>7.27</v>
      </c>
      <c r="AS222" s="5">
        <v>78.41</v>
      </c>
      <c r="AT222" s="5">
        <v>9.57</v>
      </c>
      <c r="AU222" s="5">
        <v>148.03</v>
      </c>
      <c r="AV222" s="5">
        <v>11.5</v>
      </c>
      <c r="AW222" s="5">
        <v>211.08</v>
      </c>
      <c r="AX222" s="5">
        <v>13.81</v>
      </c>
      <c r="AY222" s="5">
        <v>284.25</v>
      </c>
      <c r="AZ222" s="5">
        <v>17.239999999999998</v>
      </c>
      <c r="BA222" s="5">
        <v>477.78</v>
      </c>
      <c r="BB222" s="5">
        <v>21.58</v>
      </c>
      <c r="BC222" s="5">
        <v>686.66</v>
      </c>
      <c r="BD222" s="5">
        <v>26.96</v>
      </c>
      <c r="BE222" s="5">
        <v>1074.48</v>
      </c>
      <c r="BF222" s="5">
        <v>35.58</v>
      </c>
      <c r="BG222" s="5">
        <v>1857.4</v>
      </c>
      <c r="BH222" s="5">
        <v>45.56</v>
      </c>
      <c r="BI222" s="5">
        <v>2974.72</v>
      </c>
      <c r="BJ222" s="5">
        <v>61.89</v>
      </c>
      <c r="BK222" s="5">
        <v>5262.05</v>
      </c>
      <c r="BL222" s="5">
        <v>76.14</v>
      </c>
      <c r="BM222" s="7">
        <v>7827.5</v>
      </c>
      <c r="BN222" s="7">
        <v>109.01</v>
      </c>
      <c r="BO222" s="7">
        <v>16969.79</v>
      </c>
      <c r="BP222" s="7">
        <v>139.94</v>
      </c>
      <c r="BQ222" s="7">
        <v>28767.08</v>
      </c>
      <c r="BR222" s="7">
        <v>244.83</v>
      </c>
      <c r="BS222" s="7">
        <v>90827.45</v>
      </c>
      <c r="BT222" s="7">
        <v>362.65</v>
      </c>
      <c r="BU222" s="7">
        <v>190867.83</v>
      </c>
      <c r="BV222" s="7">
        <v>687.98</v>
      </c>
      <c r="BW222" s="7">
        <v>749481</v>
      </c>
      <c r="BX222" s="7">
        <v>1071.969697</v>
      </c>
      <c r="BY222" s="7">
        <v>2404330.0099999998</v>
      </c>
      <c r="BZ222" s="7">
        <v>2377.6875</v>
      </c>
      <c r="CA222" s="7">
        <v>9215230.0629999992</v>
      </c>
      <c r="CB222" s="7">
        <v>2251.7142859999999</v>
      </c>
      <c r="CC222" s="7">
        <v>6529157.1430000002</v>
      </c>
      <c r="CD222" s="1"/>
      <c r="CE222" s="1"/>
      <c r="CF222" s="1"/>
      <c r="CG222" s="1"/>
      <c r="CH222" s="7">
        <v>1.88</v>
      </c>
      <c r="CI222" s="7">
        <v>5.04</v>
      </c>
      <c r="CJ222" s="7">
        <v>19.82</v>
      </c>
      <c r="CK222" s="7">
        <v>611.79999999999995</v>
      </c>
      <c r="CL222" s="7">
        <v>41.73</v>
      </c>
      <c r="CM222" s="7">
        <v>2706.37</v>
      </c>
      <c r="CN222" s="7">
        <v>50.39</v>
      </c>
      <c r="CO222" s="7">
        <v>4080.27</v>
      </c>
      <c r="CP222" s="7">
        <v>59.7</v>
      </c>
      <c r="CQ222" s="7">
        <v>5690.62</v>
      </c>
      <c r="CR222" s="7">
        <v>68.849999999999994</v>
      </c>
      <c r="CS222" s="7">
        <v>7287.91</v>
      </c>
      <c r="CT222" s="7">
        <v>91.41</v>
      </c>
      <c r="CU222" s="7">
        <v>13982.33</v>
      </c>
      <c r="CV222" s="7">
        <v>110.94</v>
      </c>
      <c r="CW222" s="7">
        <v>20213.62</v>
      </c>
      <c r="CX222" s="7">
        <v>133.97</v>
      </c>
      <c r="CY222" s="7">
        <v>27298.89</v>
      </c>
      <c r="CZ222" s="7">
        <v>168.14</v>
      </c>
      <c r="DA222" s="7">
        <v>46226.1</v>
      </c>
      <c r="DB222" s="7">
        <v>211.38</v>
      </c>
      <c r="DC222" s="7">
        <v>66588.460000000006</v>
      </c>
      <c r="DD222" s="7">
        <v>265.02</v>
      </c>
      <c r="DE222" s="7">
        <v>104733.48</v>
      </c>
      <c r="DF222" s="7">
        <v>350.93</v>
      </c>
      <c r="DG222" s="7">
        <v>182015.73</v>
      </c>
      <c r="DH222" s="7">
        <v>450.68</v>
      </c>
      <c r="DI222" s="7">
        <v>292952.64</v>
      </c>
      <c r="DJ222" s="7">
        <v>614.76</v>
      </c>
      <c r="DK222" s="7">
        <v>521258.68</v>
      </c>
      <c r="DL222" s="7">
        <v>757.04</v>
      </c>
      <c r="DM222" s="7">
        <v>776249.3</v>
      </c>
      <c r="DN222" s="7">
        <v>1085.24</v>
      </c>
      <c r="DO222" s="7">
        <v>1686089.22</v>
      </c>
      <c r="DP222" s="7">
        <v>1394.72</v>
      </c>
      <c r="DQ222" s="7">
        <v>2862605.44</v>
      </c>
      <c r="DR222" s="7">
        <v>2444.35</v>
      </c>
      <c r="DS222" s="7">
        <v>9063596.7899999991</v>
      </c>
      <c r="DT222" s="7">
        <v>3621.75</v>
      </c>
      <c r="DU222" s="7">
        <v>19052579.129999999</v>
      </c>
      <c r="DV222" s="7">
        <v>6875.29</v>
      </c>
      <c r="DW222" s="7">
        <v>74885197.150000006</v>
      </c>
      <c r="DX222" s="7">
        <v>10715.262629999999</v>
      </c>
      <c r="DY222" s="7">
        <v>240334837.90000001</v>
      </c>
      <c r="DZ222" s="7">
        <v>23773.6875</v>
      </c>
      <c r="EA222" s="7">
        <v>921350968.29999995</v>
      </c>
      <c r="EB222" s="7">
        <v>22515.14286</v>
      </c>
      <c r="EC222" s="7">
        <v>652814030.89999998</v>
      </c>
      <c r="ED222" s="11">
        <f t="shared" ref="ED222:ED240" si="450">EC222-EB222*EB222</f>
        <v>145882372.89379102</v>
      </c>
      <c r="EE222" s="11">
        <f t="shared" ref="EE222:EE240" si="451">EB222-2.68*SQRT(ED222)/SQRT(GD222)</f>
        <v>10280.615867728353</v>
      </c>
      <c r="EF222" s="11">
        <f t="shared" ref="EF222:EF240" si="452">EB222+2.68*SQRT(ED222)/SQRT(GD222)</f>
        <v>34749.669852271647</v>
      </c>
      <c r="EG222" s="1"/>
      <c r="EH222" s="7">
        <v>70.224149999999995</v>
      </c>
      <c r="EI222" s="7">
        <v>92.611350000000002</v>
      </c>
      <c r="EJ222" s="7">
        <v>97.154820000000001</v>
      </c>
      <c r="EK222" s="7">
        <v>98.327510000000004</v>
      </c>
      <c r="EL222" s="7">
        <v>99.768519999999995</v>
      </c>
      <c r="EM222" s="7">
        <v>100.53243999999999</v>
      </c>
      <c r="EN222" s="7">
        <v>101.42988</v>
      </c>
      <c r="EO222" s="7">
        <v>102.15904999999999</v>
      </c>
      <c r="EP222" s="7">
        <v>103.07561</v>
      </c>
      <c r="EQ222" s="7">
        <v>104.24048000000001</v>
      </c>
      <c r="ER222" s="7">
        <v>105.50377</v>
      </c>
      <c r="ES222" s="7">
        <v>106.37229000000001</v>
      </c>
      <c r="ET222" s="7">
        <v>107.46617000000001</v>
      </c>
      <c r="EU222" s="7">
        <v>108.34846</v>
      </c>
      <c r="EV222" s="7">
        <v>109.90585</v>
      </c>
      <c r="EW222" s="7">
        <v>110.71046</v>
      </c>
      <c r="EX222" s="7">
        <v>111.89677</v>
      </c>
      <c r="EY222" s="7">
        <v>112.65336000000001</v>
      </c>
      <c r="EZ222" s="7">
        <v>113.95904</v>
      </c>
      <c r="FA222" s="7">
        <v>114.84399999999999</v>
      </c>
      <c r="FB222" s="7">
        <v>116.06916</v>
      </c>
      <c r="FC222" s="7">
        <v>116.94027269999999</v>
      </c>
      <c r="FD222" s="7">
        <v>117.8280625</v>
      </c>
      <c r="FE222" s="7">
        <v>117.834</v>
      </c>
      <c r="FF222" s="1"/>
      <c r="FG222" s="7">
        <v>100</v>
      </c>
      <c r="FH222" s="7">
        <v>100</v>
      </c>
      <c r="FI222" s="7">
        <v>100</v>
      </c>
      <c r="FJ222" s="7">
        <v>100</v>
      </c>
      <c r="FK222" s="7">
        <v>100</v>
      </c>
      <c r="FL222" s="7">
        <v>100</v>
      </c>
      <c r="FM222" s="7">
        <v>100</v>
      </c>
      <c r="FN222" s="7">
        <v>100</v>
      </c>
      <c r="FO222" s="7">
        <v>100</v>
      </c>
      <c r="FP222" s="7">
        <v>100</v>
      </c>
      <c r="FQ222" s="7">
        <v>100</v>
      </c>
      <c r="FR222" s="7">
        <v>100</v>
      </c>
      <c r="FS222" s="7">
        <v>100</v>
      </c>
      <c r="FT222" s="7">
        <v>100</v>
      </c>
      <c r="FU222" s="7">
        <v>100</v>
      </c>
      <c r="FV222" s="7">
        <v>100</v>
      </c>
      <c r="FW222" s="7">
        <v>100</v>
      </c>
      <c r="FX222" s="7">
        <v>100</v>
      </c>
      <c r="FY222" s="7">
        <v>100</v>
      </c>
      <c r="FZ222" s="7">
        <v>100</v>
      </c>
      <c r="GA222" s="7">
        <v>100</v>
      </c>
      <c r="GB222" s="7">
        <v>99</v>
      </c>
      <c r="GC222" s="7">
        <v>16</v>
      </c>
      <c r="GD222" s="7">
        <v>7</v>
      </c>
      <c r="GE222" s="1"/>
      <c r="GF222" s="7">
        <v>148510.60999999999</v>
      </c>
      <c r="GG222" s="7">
        <v>112167.06</v>
      </c>
      <c r="GH222" s="7">
        <v>81930.02</v>
      </c>
      <c r="GI222" s="7">
        <v>75539.600000000006</v>
      </c>
      <c r="GJ222" s="7">
        <v>68730.95</v>
      </c>
      <c r="GK222" s="7">
        <v>62352.03</v>
      </c>
      <c r="GL222" s="7">
        <v>54894.13</v>
      </c>
      <c r="GM222" s="7">
        <v>49062.17</v>
      </c>
      <c r="GN222" s="7">
        <v>42429.8</v>
      </c>
      <c r="GO222" s="7">
        <v>36817.94</v>
      </c>
      <c r="GP222" s="7">
        <v>29835.22</v>
      </c>
      <c r="GQ222" s="7">
        <v>24936.82</v>
      </c>
      <c r="GR222" s="7">
        <v>19227.43</v>
      </c>
      <c r="GS222" s="7">
        <v>15111.68</v>
      </c>
      <c r="GT222" s="7">
        <v>10010.1</v>
      </c>
      <c r="GU222" s="7">
        <v>7177.35</v>
      </c>
      <c r="GV222" s="7">
        <v>4263.1099999999997</v>
      </c>
      <c r="GW222" s="7">
        <v>2681.87</v>
      </c>
      <c r="GX222" s="7">
        <v>1082.45</v>
      </c>
      <c r="GY222" s="7">
        <v>528.13</v>
      </c>
      <c r="GZ222" s="7">
        <v>160.06</v>
      </c>
      <c r="HA222" s="7">
        <v>48.909090910000003</v>
      </c>
      <c r="HB222" s="7">
        <v>1.625</v>
      </c>
      <c r="HC222" s="7">
        <v>1.14285714</v>
      </c>
      <c r="HD222" s="1"/>
      <c r="HE222" s="7">
        <v>3502211.78</v>
      </c>
      <c r="HF222" s="7">
        <v>494818.17</v>
      </c>
      <c r="HG222" s="7">
        <v>96770.85</v>
      </c>
      <c r="HH222" s="7">
        <v>7783.33</v>
      </c>
      <c r="HI222" s="7">
        <v>85.78</v>
      </c>
      <c r="HJ222" s="7">
        <v>0.64</v>
      </c>
      <c r="HK222" s="7">
        <v>0</v>
      </c>
      <c r="HL222" s="7">
        <v>0</v>
      </c>
      <c r="HM222" s="7">
        <v>0</v>
      </c>
      <c r="HN222" s="7">
        <v>0</v>
      </c>
      <c r="HO222" s="7">
        <v>0</v>
      </c>
      <c r="HP222" s="7">
        <v>0</v>
      </c>
      <c r="HQ222" s="7">
        <v>0</v>
      </c>
      <c r="HR222" s="1"/>
      <c r="HS222" s="4" t="s">
        <v>44</v>
      </c>
      <c r="HT222" s="7">
        <v>27.276719759999999</v>
      </c>
      <c r="HU222" s="7">
        <v>783.63242809999997</v>
      </c>
      <c r="HV222" s="1"/>
      <c r="HW222" s="7">
        <v>1.0378805900000001</v>
      </c>
      <c r="HX222" s="7">
        <v>1.39462522</v>
      </c>
      <c r="HY222" s="7">
        <v>1.14551436</v>
      </c>
      <c r="HZ222" s="7">
        <v>1.66008884</v>
      </c>
      <c r="IA222" s="7">
        <v>1.4037325199999999</v>
      </c>
      <c r="IB222" s="7">
        <v>2.4242032400000002</v>
      </c>
      <c r="IC222" s="7">
        <v>1.76114773</v>
      </c>
      <c r="ID222" s="7">
        <v>3.7738532299999998</v>
      </c>
      <c r="IE222" s="7">
        <v>2.2021392099999999</v>
      </c>
      <c r="IF222" s="7">
        <v>6.2972104199999999</v>
      </c>
      <c r="IG222" s="7">
        <v>2.4652028000000001</v>
      </c>
      <c r="IH222" s="7">
        <v>7.9092187799999998</v>
      </c>
      <c r="II222" s="7">
        <v>3.0464722200000001</v>
      </c>
      <c r="IJ222" s="7">
        <v>13.136350950000001</v>
      </c>
      <c r="IK222" s="7">
        <v>4.0131206199999996</v>
      </c>
      <c r="IL222" s="7">
        <v>22.766574259999999</v>
      </c>
      <c r="IM222" s="7">
        <v>5.0502177699999997</v>
      </c>
      <c r="IN222" s="7">
        <v>36.413493350000003</v>
      </c>
      <c r="IO222" s="7">
        <v>0</v>
      </c>
      <c r="IP222" s="7">
        <v>0</v>
      </c>
      <c r="IS222" s="3">
        <f t="shared" ref="IS222:IS240" si="453">EB222/IT222</f>
        <v>4.651889020661157E-3</v>
      </c>
      <c r="IT222">
        <f t="shared" ref="IT222:IT240" si="454">2*11*10*2*11*10*10*10</f>
        <v>4840000</v>
      </c>
      <c r="IV222" s="3">
        <f t="shared" si="433"/>
        <v>2.1240941875471805E-3</v>
      </c>
      <c r="IW222" s="3">
        <f t="shared" si="434"/>
        <v>7.179683853775134E-3</v>
      </c>
      <c r="IY222" s="3">
        <f t="shared" si="435"/>
        <v>1</v>
      </c>
      <c r="IZ222" s="3">
        <f t="shared" si="435"/>
        <v>1</v>
      </c>
      <c r="JA222" s="3">
        <f t="shared" si="435"/>
        <v>1</v>
      </c>
      <c r="JB222" s="3">
        <f t="shared" si="435"/>
        <v>1</v>
      </c>
      <c r="JC222" s="3">
        <f t="shared" si="435"/>
        <v>1</v>
      </c>
      <c r="JD222" s="3">
        <f t="shared" si="435"/>
        <v>1</v>
      </c>
      <c r="JE222" s="3">
        <f t="shared" si="435"/>
        <v>1</v>
      </c>
      <c r="JF222" s="3">
        <f t="shared" si="435"/>
        <v>1</v>
      </c>
      <c r="JG222" s="3">
        <f t="shared" si="436"/>
        <v>1</v>
      </c>
      <c r="JH222" s="3">
        <f t="shared" si="436"/>
        <v>1</v>
      </c>
      <c r="JI222" s="3">
        <f t="shared" si="436"/>
        <v>1</v>
      </c>
      <c r="JJ222" s="3">
        <f t="shared" si="436"/>
        <v>1</v>
      </c>
      <c r="JK222" s="3">
        <f t="shared" si="436"/>
        <v>1</v>
      </c>
      <c r="JL222" s="3">
        <f t="shared" si="436"/>
        <v>1</v>
      </c>
      <c r="JM222" s="3">
        <f t="shared" si="436"/>
        <v>1</v>
      </c>
      <c r="JN222" s="3">
        <f t="shared" si="436"/>
        <v>1</v>
      </c>
      <c r="JO222" s="3">
        <f t="shared" si="436"/>
        <v>1</v>
      </c>
      <c r="JP222" s="3">
        <f t="shared" si="436"/>
        <v>1</v>
      </c>
      <c r="JQ222" s="3">
        <f t="shared" si="436"/>
        <v>1</v>
      </c>
      <c r="JR222" s="3">
        <f t="shared" si="436"/>
        <v>1</v>
      </c>
      <c r="JS222" s="3">
        <f t="shared" si="436"/>
        <v>1</v>
      </c>
      <c r="JT222" s="3">
        <f t="shared" si="436"/>
        <v>0.99</v>
      </c>
      <c r="JU222" s="3">
        <f t="shared" si="436"/>
        <v>0.16</v>
      </c>
      <c r="JV222" s="3">
        <f t="shared" si="436"/>
        <v>7.0000000000000007E-2</v>
      </c>
      <c r="JW222" s="14">
        <f t="shared" ref="JW222:JW240" si="455">KA222/A222</f>
        <v>2.896348091532857</v>
      </c>
      <c r="JX222" s="1">
        <f t="shared" si="437"/>
        <v>27.276719759999999</v>
      </c>
      <c r="JY222" s="1">
        <f t="shared" si="438"/>
        <v>39.612987234425532</v>
      </c>
      <c r="JZ222" s="11">
        <f t="shared" ref="JZ222:JZ240" si="456">JX222-2.68*SQRT(JY222)/SQRT(100)</f>
        <v>25.589958604671427</v>
      </c>
      <c r="KA222" s="11">
        <f t="shared" ref="KA222:KA240" si="457">JX222+2.68*SQRT(JY222)/SQRT(100)</f>
        <v>28.963480915328571</v>
      </c>
      <c r="KB222" s="3">
        <f t="shared" ref="KB222:KB240" si="458">JZ222/A222</f>
        <v>2.5589958604671428</v>
      </c>
      <c r="KC222" s="3">
        <f t="shared" si="439"/>
        <v>2.7276719759999999</v>
      </c>
      <c r="KD222" s="3">
        <v>2</v>
      </c>
      <c r="KE222" s="3">
        <f t="shared" ref="KE222:KT240" si="459">GF222/$KD222</f>
        <v>74255.304999999993</v>
      </c>
      <c r="KF222" s="3">
        <f t="shared" si="440"/>
        <v>56083.53</v>
      </c>
      <c r="KG222" s="3">
        <f t="shared" si="440"/>
        <v>40965.01</v>
      </c>
      <c r="KH222" s="3">
        <f t="shared" si="440"/>
        <v>37769.800000000003</v>
      </c>
      <c r="KI222" s="3">
        <f t="shared" si="440"/>
        <v>34365.474999999999</v>
      </c>
      <c r="KJ222" s="3">
        <f t="shared" si="440"/>
        <v>31176.014999999999</v>
      </c>
      <c r="KK222" s="3">
        <f t="shared" si="440"/>
        <v>27447.064999999999</v>
      </c>
      <c r="KL222" s="3">
        <f t="shared" si="440"/>
        <v>24531.084999999999</v>
      </c>
      <c r="KM222" s="3">
        <f t="shared" si="440"/>
        <v>21214.9</v>
      </c>
      <c r="KN222" s="3">
        <f t="shared" si="440"/>
        <v>18408.97</v>
      </c>
      <c r="KO222" s="3">
        <f t="shared" si="440"/>
        <v>14917.61</v>
      </c>
      <c r="KP222" s="3">
        <f t="shared" si="440"/>
        <v>12468.41</v>
      </c>
      <c r="KQ222" s="3">
        <f t="shared" si="440"/>
        <v>9613.7150000000001</v>
      </c>
      <c r="KR222" s="3">
        <f t="shared" si="440"/>
        <v>7555.84</v>
      </c>
      <c r="KS222" s="3">
        <f t="shared" si="440"/>
        <v>5005.05</v>
      </c>
      <c r="KT222" s="3">
        <f t="shared" si="440"/>
        <v>3588.6750000000002</v>
      </c>
      <c r="KU222" s="3">
        <f t="shared" si="440"/>
        <v>2131.5549999999998</v>
      </c>
      <c r="KV222" s="3">
        <f t="shared" si="441"/>
        <v>1340.9349999999999</v>
      </c>
      <c r="KW222" s="3">
        <f t="shared" si="441"/>
        <v>541.22500000000002</v>
      </c>
      <c r="KX222" s="3">
        <f t="shared" si="441"/>
        <v>264.065</v>
      </c>
      <c r="KY222" s="3">
        <f t="shared" si="441"/>
        <v>80.03</v>
      </c>
      <c r="KZ222" s="3">
        <f t="shared" si="441"/>
        <v>24.454545455000002</v>
      </c>
      <c r="LA222" s="3">
        <f t="shared" si="441"/>
        <v>0.8125</v>
      </c>
      <c r="LB222" s="3">
        <f t="shared" si="441"/>
        <v>0.57142857000000002</v>
      </c>
    </row>
    <row r="223" spans="1:314">
      <c r="A223" s="7">
        <v>15</v>
      </c>
      <c r="B223" s="7">
        <v>149985</v>
      </c>
      <c r="C223" s="7">
        <v>22495500225</v>
      </c>
      <c r="D223" s="11">
        <f t="shared" si="442"/>
        <v>0</v>
      </c>
      <c r="E223" s="11">
        <f t="shared" si="443"/>
        <v>0.99990000000000001</v>
      </c>
      <c r="F223" s="11">
        <f t="shared" si="444"/>
        <v>149985</v>
      </c>
      <c r="G223" s="11">
        <f t="shared" si="445"/>
        <v>149985</v>
      </c>
      <c r="H223" s="11">
        <f t="shared" si="446"/>
        <v>0.99990000000000001</v>
      </c>
      <c r="I223" s="11">
        <f t="shared" si="447"/>
        <v>0.99990000000000001</v>
      </c>
      <c r="J223" s="1"/>
      <c r="K223" s="7">
        <v>10000</v>
      </c>
      <c r="L223" s="7">
        <v>100000000</v>
      </c>
      <c r="M223" s="1"/>
      <c r="N223" s="7">
        <v>9814891.0099999998</v>
      </c>
      <c r="O223" s="7">
        <v>41891327361</v>
      </c>
      <c r="P223" s="7">
        <v>2711.74</v>
      </c>
      <c r="Q223" s="7">
        <v>23495087.199999999</v>
      </c>
      <c r="R223" s="11">
        <f t="shared" si="430"/>
        <v>16141553.372400001</v>
      </c>
      <c r="S223" s="11">
        <f t="shared" si="448"/>
        <v>1635.0084041882778</v>
      </c>
      <c r="T223" s="11">
        <f t="shared" si="449"/>
        <v>3788.4715958117217</v>
      </c>
      <c r="U223" s="1"/>
      <c r="V223" s="1"/>
      <c r="W223" s="5">
        <v>0.95</v>
      </c>
      <c r="X223" s="5">
        <f t="shared" si="431"/>
        <v>9.4999999999999992E-5</v>
      </c>
      <c r="Y223" s="5">
        <f t="shared" si="432"/>
        <v>0.26398553333333336</v>
      </c>
      <c r="Z223" s="5">
        <v>40676.1</v>
      </c>
      <c r="AA223" s="5">
        <v>5286394620</v>
      </c>
      <c r="AB223" s="1"/>
      <c r="AC223" s="5">
        <v>39597.83</v>
      </c>
      <c r="AD223" s="1"/>
      <c r="AE223" s="1"/>
      <c r="AF223" s="5">
        <v>13.511419070000001</v>
      </c>
      <c r="AG223" s="12">
        <v>3.5069444444444444E-4</v>
      </c>
      <c r="AH223" s="5">
        <v>1</v>
      </c>
      <c r="AI223" s="5">
        <v>1</v>
      </c>
      <c r="AJ223" s="5">
        <v>1.8</v>
      </c>
      <c r="AK223" s="5">
        <v>4</v>
      </c>
      <c r="AL223" s="5">
        <v>3.59</v>
      </c>
      <c r="AM223" s="5">
        <v>18.170000000000002</v>
      </c>
      <c r="AN223" s="5">
        <v>4.17</v>
      </c>
      <c r="AO223" s="5">
        <v>24.45</v>
      </c>
      <c r="AP223" s="5">
        <v>4.91</v>
      </c>
      <c r="AQ223" s="5">
        <v>35.79</v>
      </c>
      <c r="AR223" s="5">
        <v>5.82</v>
      </c>
      <c r="AS223" s="5">
        <v>51.84</v>
      </c>
      <c r="AT223" s="5">
        <v>7.55</v>
      </c>
      <c r="AU223" s="5">
        <v>86.71</v>
      </c>
      <c r="AV223" s="5">
        <v>9.4700000000000006</v>
      </c>
      <c r="AW223" s="5">
        <v>133.09</v>
      </c>
      <c r="AX223" s="5">
        <v>11.59</v>
      </c>
      <c r="AY223" s="5">
        <v>199.37</v>
      </c>
      <c r="AZ223" s="5">
        <v>14.53</v>
      </c>
      <c r="BA223" s="5">
        <v>347.39</v>
      </c>
      <c r="BB223" s="5">
        <v>17.579999999999998</v>
      </c>
      <c r="BC223" s="5">
        <v>476.22</v>
      </c>
      <c r="BD223" s="5">
        <v>22.34</v>
      </c>
      <c r="BE223" s="5">
        <v>751.54</v>
      </c>
      <c r="BF223" s="5">
        <v>29.44</v>
      </c>
      <c r="BG223" s="5">
        <v>1220.8</v>
      </c>
      <c r="BH223" s="5">
        <v>35.33</v>
      </c>
      <c r="BI223" s="5">
        <v>1617.21</v>
      </c>
      <c r="BJ223" s="5">
        <v>48.89</v>
      </c>
      <c r="BK223" s="5">
        <v>3098.81</v>
      </c>
      <c r="BL223" s="5">
        <v>60.28</v>
      </c>
      <c r="BM223" s="7">
        <v>4709.0200000000004</v>
      </c>
      <c r="BN223" s="7">
        <v>81.150000000000006</v>
      </c>
      <c r="BO223" s="7">
        <v>8288.57</v>
      </c>
      <c r="BP223" s="7">
        <v>100.18</v>
      </c>
      <c r="BQ223" s="7">
        <v>12332.46</v>
      </c>
      <c r="BR223" s="7">
        <v>148.12</v>
      </c>
      <c r="BS223" s="7">
        <v>27658.959999999999</v>
      </c>
      <c r="BT223" s="7">
        <v>192.18</v>
      </c>
      <c r="BU223" s="7">
        <v>47713.760000000002</v>
      </c>
      <c r="BV223" s="7">
        <v>352.41</v>
      </c>
      <c r="BW223" s="7">
        <v>206157.01</v>
      </c>
      <c r="BX223" s="7">
        <v>753.17</v>
      </c>
      <c r="BY223" s="7">
        <v>1731161.61</v>
      </c>
      <c r="BZ223" s="7">
        <v>2172.961538</v>
      </c>
      <c r="CA223" s="7">
        <v>8017083.7309999997</v>
      </c>
      <c r="CB223" s="7">
        <v>3037</v>
      </c>
      <c r="CC223" s="7">
        <v>16617633.33</v>
      </c>
      <c r="CD223" s="1"/>
      <c r="CE223" s="1"/>
      <c r="CF223" s="1"/>
      <c r="CG223" s="1"/>
      <c r="CH223" s="7">
        <v>1.96</v>
      </c>
      <c r="CI223" s="7">
        <v>4.9400000000000004</v>
      </c>
      <c r="CJ223" s="7">
        <v>18.989999999999998</v>
      </c>
      <c r="CK223" s="7">
        <v>538.07000000000005</v>
      </c>
      <c r="CL223" s="7">
        <v>46.92</v>
      </c>
      <c r="CM223" s="7">
        <v>3390.16</v>
      </c>
      <c r="CN223" s="7">
        <v>55.44</v>
      </c>
      <c r="CO223" s="7">
        <v>4670.76</v>
      </c>
      <c r="CP223" s="7">
        <v>67.06</v>
      </c>
      <c r="CQ223" s="7">
        <v>7131.56</v>
      </c>
      <c r="CR223" s="7">
        <v>81.099999999999994</v>
      </c>
      <c r="CS223" s="7">
        <v>10604.66</v>
      </c>
      <c r="CT223" s="7">
        <v>106.79</v>
      </c>
      <c r="CU223" s="7">
        <v>17958.45</v>
      </c>
      <c r="CV223" s="7">
        <v>135.31</v>
      </c>
      <c r="CW223" s="7">
        <v>27967.15</v>
      </c>
      <c r="CX223" s="7">
        <v>167.25</v>
      </c>
      <c r="CY223" s="7">
        <v>42549.79</v>
      </c>
      <c r="CZ223" s="7">
        <v>211.26</v>
      </c>
      <c r="DA223" s="7">
        <v>75063.960000000006</v>
      </c>
      <c r="DB223" s="7">
        <v>256.89999999999998</v>
      </c>
      <c r="DC223" s="7">
        <v>103294.16</v>
      </c>
      <c r="DD223" s="7">
        <v>327.8</v>
      </c>
      <c r="DE223" s="7">
        <v>163853.72</v>
      </c>
      <c r="DF223" s="7">
        <v>434.29</v>
      </c>
      <c r="DG223" s="7">
        <v>267738.95</v>
      </c>
      <c r="DH223" s="7">
        <v>522.96</v>
      </c>
      <c r="DI223" s="7">
        <v>356236.96</v>
      </c>
      <c r="DJ223" s="7">
        <v>726.73</v>
      </c>
      <c r="DK223" s="7">
        <v>687435.51</v>
      </c>
      <c r="DL223" s="7">
        <v>897.45</v>
      </c>
      <c r="DM223" s="7">
        <v>1047325.09</v>
      </c>
      <c r="DN223" s="7">
        <v>1211.1199999999999</v>
      </c>
      <c r="DO223" s="7">
        <v>1850433.62</v>
      </c>
      <c r="DP223" s="7">
        <v>1496.05</v>
      </c>
      <c r="DQ223" s="7">
        <v>2754662.83</v>
      </c>
      <c r="DR223" s="7">
        <v>2214.44</v>
      </c>
      <c r="DS223" s="7">
        <v>6190618.2800000003</v>
      </c>
      <c r="DT223" s="7">
        <v>2875.24</v>
      </c>
      <c r="DU223" s="7">
        <v>10693937.68</v>
      </c>
      <c r="DV223" s="7">
        <v>5279.02</v>
      </c>
      <c r="DW223" s="7">
        <v>46319357.119999997</v>
      </c>
      <c r="DX223" s="7">
        <v>11291.29</v>
      </c>
      <c r="DY223" s="7">
        <v>389377381.10000002</v>
      </c>
      <c r="DZ223" s="7">
        <v>32585.53846</v>
      </c>
      <c r="EA223" s="7">
        <v>1803216380</v>
      </c>
      <c r="EB223" s="7">
        <v>45546.166669999999</v>
      </c>
      <c r="EC223" s="7">
        <v>3738178779</v>
      </c>
      <c r="ED223" s="11">
        <f t="shared" si="450"/>
        <v>1663725480.6685812</v>
      </c>
      <c r="EE223" s="11">
        <f t="shared" si="451"/>
        <v>13989.944499148049</v>
      </c>
      <c r="EF223" s="11">
        <f t="shared" si="452"/>
        <v>77102.388840851956</v>
      </c>
      <c r="EG223" s="1"/>
      <c r="EH223" s="7">
        <v>70.171239999999997</v>
      </c>
      <c r="EI223" s="7">
        <v>92.541610000000006</v>
      </c>
      <c r="EJ223" s="7">
        <v>97.679900000000004</v>
      </c>
      <c r="EK223" s="7">
        <v>98.663340000000005</v>
      </c>
      <c r="EL223" s="7">
        <v>99.636439999999993</v>
      </c>
      <c r="EM223" s="7">
        <v>100.24847</v>
      </c>
      <c r="EN223" s="7">
        <v>101.45149000000001</v>
      </c>
      <c r="EO223" s="7">
        <v>102.3974</v>
      </c>
      <c r="EP223" s="7">
        <v>103.30706000000001</v>
      </c>
      <c r="EQ223" s="7">
        <v>104.35791</v>
      </c>
      <c r="ER223" s="7">
        <v>105.52423</v>
      </c>
      <c r="ES223" s="7">
        <v>106.32074</v>
      </c>
      <c r="ET223" s="7">
        <v>107.56989</v>
      </c>
      <c r="EU223" s="7">
        <v>108.19828</v>
      </c>
      <c r="EV223" s="7">
        <v>109.92124</v>
      </c>
      <c r="EW223" s="7">
        <v>110.98053</v>
      </c>
      <c r="EX223" s="7">
        <v>112.12605000000001</v>
      </c>
      <c r="EY223" s="7">
        <v>112.92792</v>
      </c>
      <c r="EZ223" s="7">
        <v>114.09634</v>
      </c>
      <c r="FA223" s="7">
        <v>114.97657</v>
      </c>
      <c r="FB223" s="7">
        <v>116.02351</v>
      </c>
      <c r="FC223" s="7">
        <v>116.87145</v>
      </c>
      <c r="FD223" s="7">
        <v>117.8276539</v>
      </c>
      <c r="FE223" s="7">
        <v>117.834</v>
      </c>
      <c r="FF223" s="1"/>
      <c r="FG223" s="7">
        <v>100</v>
      </c>
      <c r="FH223" s="7">
        <v>100</v>
      </c>
      <c r="FI223" s="7">
        <v>100</v>
      </c>
      <c r="FJ223" s="7">
        <v>100</v>
      </c>
      <c r="FK223" s="7">
        <v>100</v>
      </c>
      <c r="FL223" s="7">
        <v>100</v>
      </c>
      <c r="FM223" s="7">
        <v>100</v>
      </c>
      <c r="FN223" s="7">
        <v>100</v>
      </c>
      <c r="FO223" s="7">
        <v>100</v>
      </c>
      <c r="FP223" s="7">
        <v>100</v>
      </c>
      <c r="FQ223" s="7">
        <v>100</v>
      </c>
      <c r="FR223" s="7">
        <v>100</v>
      </c>
      <c r="FS223" s="7">
        <v>100</v>
      </c>
      <c r="FT223" s="7">
        <v>100</v>
      </c>
      <c r="FU223" s="7">
        <v>100</v>
      </c>
      <c r="FV223" s="7">
        <v>100</v>
      </c>
      <c r="FW223" s="7">
        <v>100</v>
      </c>
      <c r="FX223" s="7">
        <v>100</v>
      </c>
      <c r="FY223" s="7">
        <v>100</v>
      </c>
      <c r="FZ223" s="7">
        <v>100</v>
      </c>
      <c r="GA223" s="7">
        <v>100</v>
      </c>
      <c r="GB223" s="7">
        <v>100</v>
      </c>
      <c r="GC223" s="7">
        <v>26</v>
      </c>
      <c r="GD223" s="7">
        <v>12</v>
      </c>
      <c r="GE223" s="1"/>
      <c r="GF223" s="7">
        <v>297477.86</v>
      </c>
      <c r="GG223" s="7">
        <v>226748.12</v>
      </c>
      <c r="GH223" s="7">
        <v>166410.49</v>
      </c>
      <c r="GI223" s="7">
        <v>153726.82999999999</v>
      </c>
      <c r="GJ223" s="7">
        <v>140192.46</v>
      </c>
      <c r="GK223" s="7">
        <v>127382.1</v>
      </c>
      <c r="GL223" s="7">
        <v>112447.45</v>
      </c>
      <c r="GM223" s="7">
        <v>100981.37</v>
      </c>
      <c r="GN223" s="7">
        <v>87986.11</v>
      </c>
      <c r="GO223" s="7">
        <v>76838.05</v>
      </c>
      <c r="GP223" s="7">
        <v>62918.1</v>
      </c>
      <c r="GQ223" s="7">
        <v>53155.79</v>
      </c>
      <c r="GR223" s="7">
        <v>41668.129999999997</v>
      </c>
      <c r="GS223" s="7">
        <v>33161.67</v>
      </c>
      <c r="GT223" s="7">
        <v>22408.13</v>
      </c>
      <c r="GU223" s="7">
        <v>16311.92</v>
      </c>
      <c r="GV223" s="7">
        <v>9898.7099999999991</v>
      </c>
      <c r="GW223" s="7">
        <v>6318.07</v>
      </c>
      <c r="GX223" s="7">
        <v>2622.79</v>
      </c>
      <c r="GY223" s="7">
        <v>1300.69</v>
      </c>
      <c r="GZ223" s="7">
        <v>398.67</v>
      </c>
      <c r="HA223" s="7">
        <v>122.02</v>
      </c>
      <c r="HB223" s="7">
        <v>2.6153846199999999</v>
      </c>
      <c r="HC223" s="7">
        <v>1.8333333300000001</v>
      </c>
      <c r="HD223" s="1"/>
      <c r="HE223" s="7">
        <v>8372205.54</v>
      </c>
      <c r="HF223" s="7">
        <v>1187435</v>
      </c>
      <c r="HG223" s="7">
        <v>234218.99</v>
      </c>
      <c r="HH223" s="7">
        <v>20695.5</v>
      </c>
      <c r="HI223" s="7">
        <v>324.31</v>
      </c>
      <c r="HJ223" s="7">
        <v>11.67</v>
      </c>
      <c r="HK223" s="7">
        <v>0</v>
      </c>
      <c r="HL223" s="7">
        <v>0</v>
      </c>
      <c r="HM223" s="7">
        <v>0</v>
      </c>
      <c r="HN223" s="7">
        <v>0</v>
      </c>
      <c r="HO223" s="7">
        <v>0</v>
      </c>
      <c r="HP223" s="7">
        <v>0</v>
      </c>
      <c r="HQ223" s="7">
        <v>0</v>
      </c>
      <c r="HR223" s="1"/>
      <c r="HS223" s="4" t="s">
        <v>83</v>
      </c>
      <c r="HT223" s="7">
        <v>55.857820769999996</v>
      </c>
      <c r="HU223" s="7">
        <v>3585.4341629999999</v>
      </c>
      <c r="HV223" s="1"/>
      <c r="HW223" s="7">
        <v>1.5213621900000001</v>
      </c>
      <c r="HX223" s="7">
        <v>3.7093238300000002</v>
      </c>
      <c r="HY223" s="7">
        <v>1.77520627</v>
      </c>
      <c r="HZ223" s="7">
        <v>4.8482634500000001</v>
      </c>
      <c r="IA223" s="7">
        <v>2.3208615300000002</v>
      </c>
      <c r="IB223" s="7">
        <v>8.0127912899999991</v>
      </c>
      <c r="IC223" s="7">
        <v>2.9294681200000001</v>
      </c>
      <c r="ID223" s="7">
        <v>13.10231317</v>
      </c>
      <c r="IE223" s="7">
        <v>4.0696706999999996</v>
      </c>
      <c r="IF223" s="7">
        <v>26.445919620000002</v>
      </c>
      <c r="IG223" s="7">
        <v>5.2381449399999997</v>
      </c>
      <c r="IH223" s="7">
        <v>43.735927189999998</v>
      </c>
      <c r="II223" s="7">
        <v>6.8341748500000001</v>
      </c>
      <c r="IJ223" s="7">
        <v>79.268322209999994</v>
      </c>
      <c r="IK223" s="7">
        <v>8.72904385</v>
      </c>
      <c r="IL223" s="7">
        <v>127.3047251</v>
      </c>
      <c r="IM223" s="7">
        <v>11.201901599999999</v>
      </c>
      <c r="IN223" s="7">
        <v>410.2889399</v>
      </c>
      <c r="IO223" s="7">
        <v>0</v>
      </c>
      <c r="IP223" s="7">
        <v>0</v>
      </c>
      <c r="IS223" s="3">
        <f t="shared" si="453"/>
        <v>9.4103650144628098E-3</v>
      </c>
      <c r="IT223">
        <f t="shared" si="454"/>
        <v>4840000</v>
      </c>
      <c r="IV223" s="3">
        <f t="shared" si="433"/>
        <v>2.8904844006504235E-3</v>
      </c>
      <c r="IW223" s="3">
        <f t="shared" si="434"/>
        <v>1.5930245628275198E-2</v>
      </c>
      <c r="IY223" s="3">
        <f t="shared" si="435"/>
        <v>1</v>
      </c>
      <c r="IZ223" s="3">
        <f t="shared" si="435"/>
        <v>1</v>
      </c>
      <c r="JA223" s="3">
        <f t="shared" si="435"/>
        <v>1</v>
      </c>
      <c r="JB223" s="3">
        <f t="shared" si="435"/>
        <v>1</v>
      </c>
      <c r="JC223" s="3">
        <f t="shared" si="435"/>
        <v>1</v>
      </c>
      <c r="JD223" s="3">
        <f t="shared" si="435"/>
        <v>1</v>
      </c>
      <c r="JE223" s="3">
        <f t="shared" si="435"/>
        <v>1</v>
      </c>
      <c r="JF223" s="3">
        <f t="shared" si="435"/>
        <v>1</v>
      </c>
      <c r="JG223" s="3">
        <f t="shared" si="436"/>
        <v>1</v>
      </c>
      <c r="JH223" s="3">
        <f t="shared" si="436"/>
        <v>1</v>
      </c>
      <c r="JI223" s="3">
        <f t="shared" si="436"/>
        <v>1</v>
      </c>
      <c r="JJ223" s="3">
        <f t="shared" si="436"/>
        <v>1</v>
      </c>
      <c r="JK223" s="3">
        <f t="shared" si="436"/>
        <v>1</v>
      </c>
      <c r="JL223" s="3">
        <f t="shared" si="436"/>
        <v>1</v>
      </c>
      <c r="JM223" s="3">
        <f t="shared" si="436"/>
        <v>1</v>
      </c>
      <c r="JN223" s="3">
        <f t="shared" si="436"/>
        <v>1</v>
      </c>
      <c r="JO223" s="3">
        <f t="shared" si="436"/>
        <v>1</v>
      </c>
      <c r="JP223" s="3">
        <f t="shared" si="436"/>
        <v>1</v>
      </c>
      <c r="JQ223" s="3">
        <f t="shared" si="436"/>
        <v>1</v>
      </c>
      <c r="JR223" s="3">
        <f t="shared" si="436"/>
        <v>1</v>
      </c>
      <c r="JS223" s="3">
        <f t="shared" si="436"/>
        <v>1</v>
      </c>
      <c r="JT223" s="3">
        <f t="shared" si="436"/>
        <v>1</v>
      </c>
      <c r="JU223" s="3">
        <f t="shared" si="436"/>
        <v>0.26</v>
      </c>
      <c r="JV223" s="3">
        <f t="shared" si="436"/>
        <v>0.12</v>
      </c>
      <c r="JW223" s="14">
        <f t="shared" si="455"/>
        <v>4.1092690006141508</v>
      </c>
      <c r="JX223" s="1">
        <f t="shared" si="437"/>
        <v>55.857820769999996</v>
      </c>
      <c r="JY223" s="1">
        <f t="shared" si="438"/>
        <v>465.338021826557</v>
      </c>
      <c r="JZ223" s="11">
        <f t="shared" si="456"/>
        <v>50.076606530787735</v>
      </c>
      <c r="KA223" s="11">
        <f t="shared" si="457"/>
        <v>61.639035009212257</v>
      </c>
      <c r="KB223" s="3">
        <f t="shared" si="458"/>
        <v>3.338440435385849</v>
      </c>
      <c r="KC223" s="3">
        <f t="shared" si="439"/>
        <v>3.7238547179999997</v>
      </c>
      <c r="KD223" s="3">
        <v>3</v>
      </c>
      <c r="KE223" s="3">
        <f t="shared" si="459"/>
        <v>99159.286666666667</v>
      </c>
      <c r="KF223" s="3">
        <f t="shared" si="440"/>
        <v>75582.706666666665</v>
      </c>
      <c r="KG223" s="3">
        <f t="shared" si="440"/>
        <v>55470.16333333333</v>
      </c>
      <c r="KH223" s="3">
        <f t="shared" si="440"/>
        <v>51242.276666666665</v>
      </c>
      <c r="KI223" s="3">
        <f t="shared" si="440"/>
        <v>46730.82</v>
      </c>
      <c r="KJ223" s="3">
        <f t="shared" si="440"/>
        <v>42460.700000000004</v>
      </c>
      <c r="KK223" s="3">
        <f t="shared" si="440"/>
        <v>37482.48333333333</v>
      </c>
      <c r="KL223" s="3">
        <f t="shared" si="440"/>
        <v>33660.456666666665</v>
      </c>
      <c r="KM223" s="3">
        <f t="shared" si="440"/>
        <v>29328.703333333335</v>
      </c>
      <c r="KN223" s="3">
        <f t="shared" si="440"/>
        <v>25612.683333333334</v>
      </c>
      <c r="KO223" s="3">
        <f t="shared" si="440"/>
        <v>20972.7</v>
      </c>
      <c r="KP223" s="3">
        <f t="shared" si="440"/>
        <v>17718.596666666668</v>
      </c>
      <c r="KQ223" s="3">
        <f t="shared" si="440"/>
        <v>13889.376666666665</v>
      </c>
      <c r="KR223" s="3">
        <f t="shared" si="440"/>
        <v>11053.89</v>
      </c>
      <c r="KS223" s="3">
        <f t="shared" si="440"/>
        <v>7469.376666666667</v>
      </c>
      <c r="KT223" s="3">
        <f t="shared" si="440"/>
        <v>5437.3066666666664</v>
      </c>
      <c r="KU223" s="3">
        <f t="shared" si="440"/>
        <v>3299.5699999999997</v>
      </c>
      <c r="KV223" s="3">
        <f t="shared" si="441"/>
        <v>2106.0233333333331</v>
      </c>
      <c r="KW223" s="3">
        <f t="shared" si="441"/>
        <v>874.26333333333332</v>
      </c>
      <c r="KX223" s="3">
        <f t="shared" si="441"/>
        <v>433.56333333333333</v>
      </c>
      <c r="KY223" s="3">
        <f t="shared" si="441"/>
        <v>132.89000000000001</v>
      </c>
      <c r="KZ223" s="3">
        <f t="shared" si="441"/>
        <v>40.673333333333332</v>
      </c>
      <c r="LA223" s="3">
        <f t="shared" si="441"/>
        <v>0.87179487333333328</v>
      </c>
      <c r="LB223" s="3">
        <f t="shared" si="441"/>
        <v>0.61111111000000007</v>
      </c>
    </row>
    <row r="224" spans="1:314">
      <c r="A224" s="7">
        <v>20</v>
      </c>
      <c r="B224" s="7">
        <v>199980</v>
      </c>
      <c r="C224" s="7">
        <v>39992000400</v>
      </c>
      <c r="D224" s="11">
        <f t="shared" si="442"/>
        <v>0</v>
      </c>
      <c r="E224" s="11">
        <f t="shared" si="443"/>
        <v>0.99990000000000001</v>
      </c>
      <c r="F224" s="11">
        <f t="shared" si="444"/>
        <v>199980</v>
      </c>
      <c r="G224" s="11">
        <f t="shared" si="445"/>
        <v>199980</v>
      </c>
      <c r="H224" s="11">
        <f t="shared" si="446"/>
        <v>0.99990000000000001</v>
      </c>
      <c r="I224" s="11">
        <f t="shared" si="447"/>
        <v>0.99990000000000001</v>
      </c>
      <c r="J224" s="1"/>
      <c r="K224" s="7">
        <v>10000</v>
      </c>
      <c r="L224" s="7">
        <v>100000000</v>
      </c>
      <c r="M224" s="1"/>
      <c r="N224" s="7">
        <v>18802979.98</v>
      </c>
      <c r="O224" s="7">
        <v>109959328320</v>
      </c>
      <c r="P224" s="7">
        <v>540.59</v>
      </c>
      <c r="Q224" s="7">
        <v>4996469.13</v>
      </c>
      <c r="R224" s="11">
        <f t="shared" si="430"/>
        <v>4704231.5818999996</v>
      </c>
      <c r="S224" s="11">
        <f t="shared" si="448"/>
        <v>-40.681648318052339</v>
      </c>
      <c r="T224" s="11">
        <f t="shared" si="449"/>
        <v>1121.8616483180524</v>
      </c>
      <c r="U224" s="1"/>
      <c r="V224" s="1"/>
      <c r="W224" s="5">
        <v>0.12</v>
      </c>
      <c r="X224" s="5">
        <f t="shared" si="431"/>
        <v>1.2E-5</v>
      </c>
      <c r="Y224" s="5">
        <f t="shared" si="432"/>
        <v>0.26921580000000001</v>
      </c>
      <c r="Z224" s="5">
        <v>10811.8</v>
      </c>
      <c r="AA224" s="5">
        <v>1998587652</v>
      </c>
      <c r="AB224" s="1"/>
      <c r="AC224" s="5">
        <v>53843.16</v>
      </c>
      <c r="AD224" s="1"/>
      <c r="AE224" s="1"/>
      <c r="AF224" s="5">
        <v>13.594660749999999</v>
      </c>
      <c r="AG224" s="12">
        <v>1.0636574074074075E-3</v>
      </c>
      <c r="AH224" s="5">
        <v>1</v>
      </c>
      <c r="AI224" s="5">
        <v>1</v>
      </c>
      <c r="AJ224" s="5">
        <v>1.61</v>
      </c>
      <c r="AK224" s="5">
        <v>3.47</v>
      </c>
      <c r="AL224" s="5">
        <v>2.76</v>
      </c>
      <c r="AM224" s="5">
        <v>10.44</v>
      </c>
      <c r="AN224" s="5">
        <v>3.2</v>
      </c>
      <c r="AO224" s="5">
        <v>14.14</v>
      </c>
      <c r="AP224" s="5">
        <v>3.97</v>
      </c>
      <c r="AQ224" s="5">
        <v>24.21</v>
      </c>
      <c r="AR224" s="5">
        <v>4.6100000000000003</v>
      </c>
      <c r="AS224" s="5">
        <v>32.409999999999997</v>
      </c>
      <c r="AT224" s="5">
        <v>5.62</v>
      </c>
      <c r="AU224" s="5">
        <v>46.16</v>
      </c>
      <c r="AV224" s="5">
        <v>6.72</v>
      </c>
      <c r="AW224" s="5">
        <v>63.58</v>
      </c>
      <c r="AX224" s="5">
        <v>8.1199999999999992</v>
      </c>
      <c r="AY224" s="5">
        <v>94.26</v>
      </c>
      <c r="AZ224" s="5">
        <v>9.74</v>
      </c>
      <c r="BA224" s="5">
        <v>144.56</v>
      </c>
      <c r="BB224" s="5">
        <v>13.12</v>
      </c>
      <c r="BC224" s="5">
        <v>249.14</v>
      </c>
      <c r="BD224" s="5">
        <v>16.05</v>
      </c>
      <c r="BE224" s="5">
        <v>354.63</v>
      </c>
      <c r="BF224" s="5">
        <v>22.06</v>
      </c>
      <c r="BG224" s="5">
        <v>672.8</v>
      </c>
      <c r="BH224" s="5">
        <v>29.17</v>
      </c>
      <c r="BI224" s="5">
        <v>1152.6300000000001</v>
      </c>
      <c r="BJ224" s="5">
        <v>38</v>
      </c>
      <c r="BK224" s="5">
        <v>1873.4</v>
      </c>
      <c r="BL224" s="5">
        <v>49.22</v>
      </c>
      <c r="BM224" s="7">
        <v>3182.8</v>
      </c>
      <c r="BN224" s="7">
        <v>71.459999999999994</v>
      </c>
      <c r="BO224" s="7">
        <v>6727.92</v>
      </c>
      <c r="BP224" s="7">
        <v>92.76</v>
      </c>
      <c r="BQ224" s="7">
        <v>10605.64</v>
      </c>
      <c r="BR224" s="7">
        <v>142.18</v>
      </c>
      <c r="BS224" s="7">
        <v>25736.58</v>
      </c>
      <c r="BT224" s="7">
        <v>179.25</v>
      </c>
      <c r="BU224" s="7">
        <v>38723.81</v>
      </c>
      <c r="BV224" s="7">
        <v>290.66000000000003</v>
      </c>
      <c r="BW224" s="7">
        <v>118096.54</v>
      </c>
      <c r="BX224" s="7">
        <v>452.01</v>
      </c>
      <c r="BY224" s="7">
        <v>312091.43</v>
      </c>
      <c r="BZ224" s="7">
        <v>2736.5609760000002</v>
      </c>
      <c r="CA224" s="7">
        <v>13945534.76</v>
      </c>
      <c r="CB224" s="7">
        <v>2552.3888889999998</v>
      </c>
      <c r="CC224" s="7">
        <v>12697634.83</v>
      </c>
      <c r="CD224" s="1"/>
      <c r="CE224" s="1"/>
      <c r="CF224" s="1"/>
      <c r="CG224" s="1"/>
      <c r="CH224" s="7">
        <v>1.97</v>
      </c>
      <c r="CI224" s="7">
        <v>5.39</v>
      </c>
      <c r="CJ224" s="7">
        <v>21.08</v>
      </c>
      <c r="CK224" s="7">
        <v>806.62</v>
      </c>
      <c r="CL224" s="7">
        <v>44.57</v>
      </c>
      <c r="CM224" s="7">
        <v>3150.85</v>
      </c>
      <c r="CN224" s="7">
        <v>53.16</v>
      </c>
      <c r="CO224" s="7">
        <v>4489.1000000000004</v>
      </c>
      <c r="CP224" s="7">
        <v>68.91</v>
      </c>
      <c r="CQ224" s="7">
        <v>8286.51</v>
      </c>
      <c r="CR224" s="7">
        <v>81.7</v>
      </c>
      <c r="CS224" s="7">
        <v>11249.58</v>
      </c>
      <c r="CT224" s="7">
        <v>102.68</v>
      </c>
      <c r="CU224" s="7">
        <v>16470.54</v>
      </c>
      <c r="CV224" s="7">
        <v>125.1</v>
      </c>
      <c r="CW224" s="7">
        <v>23059.58</v>
      </c>
      <c r="CX224" s="7">
        <v>153.30000000000001</v>
      </c>
      <c r="CY224" s="7">
        <v>34838.080000000002</v>
      </c>
      <c r="CZ224" s="7">
        <v>185.09</v>
      </c>
      <c r="DA224" s="7">
        <v>53949.99</v>
      </c>
      <c r="DB224" s="7">
        <v>252.22</v>
      </c>
      <c r="DC224" s="7">
        <v>94199.360000000001</v>
      </c>
      <c r="DD224" s="7">
        <v>311.41000000000003</v>
      </c>
      <c r="DE224" s="7">
        <v>135638.43</v>
      </c>
      <c r="DF224" s="7">
        <v>430.97</v>
      </c>
      <c r="DG224" s="7">
        <v>260439.99</v>
      </c>
      <c r="DH224" s="7">
        <v>573.77</v>
      </c>
      <c r="DI224" s="7">
        <v>450403.71</v>
      </c>
      <c r="DJ224" s="7">
        <v>750.67</v>
      </c>
      <c r="DK224" s="7">
        <v>735960.01</v>
      </c>
      <c r="DL224" s="7">
        <v>975.21</v>
      </c>
      <c r="DM224" s="7">
        <v>1256068.53</v>
      </c>
      <c r="DN224" s="7">
        <v>1419.32</v>
      </c>
      <c r="DO224" s="7">
        <v>2663513.1800000002</v>
      </c>
      <c r="DP224" s="7">
        <v>1845.88</v>
      </c>
      <c r="DQ224" s="7">
        <v>4206837.88</v>
      </c>
      <c r="DR224" s="7">
        <v>2833.78</v>
      </c>
      <c r="DS224" s="7">
        <v>10239852.619999999</v>
      </c>
      <c r="DT224" s="7">
        <v>3575.36</v>
      </c>
      <c r="DU224" s="7">
        <v>15420386.9</v>
      </c>
      <c r="DV224" s="7">
        <v>5804.09</v>
      </c>
      <c r="DW224" s="7">
        <v>47129927.390000001</v>
      </c>
      <c r="DX224" s="7">
        <v>9030.09</v>
      </c>
      <c r="DY224" s="7">
        <v>124657408.59999999</v>
      </c>
      <c r="DZ224" s="7">
        <v>54720.975610000001</v>
      </c>
      <c r="EA224" s="7">
        <v>5577196630</v>
      </c>
      <c r="EB224" s="7">
        <v>51039.111109999998</v>
      </c>
      <c r="EC224" s="7">
        <v>5078160675</v>
      </c>
      <c r="ED224" s="11">
        <f t="shared" si="450"/>
        <v>2473169812.1010747</v>
      </c>
      <c r="EE224" s="11">
        <f t="shared" si="451"/>
        <v>19624.946878598155</v>
      </c>
      <c r="EF224" s="11">
        <f t="shared" si="452"/>
        <v>82453.275341401837</v>
      </c>
      <c r="EG224" s="1"/>
      <c r="EH224" s="7">
        <v>71.084419999999994</v>
      </c>
      <c r="EI224" s="7">
        <v>93.055480000000003</v>
      </c>
      <c r="EJ224" s="7">
        <v>97.431229999999999</v>
      </c>
      <c r="EK224" s="7">
        <v>98.170789999999997</v>
      </c>
      <c r="EL224" s="7">
        <v>99.238</v>
      </c>
      <c r="EM224" s="7">
        <v>100.4319</v>
      </c>
      <c r="EN224" s="7">
        <v>101.45354</v>
      </c>
      <c r="EO224" s="7">
        <v>102.40693</v>
      </c>
      <c r="EP224" s="7">
        <v>103.48466999999999</v>
      </c>
      <c r="EQ224" s="7">
        <v>103.90952</v>
      </c>
      <c r="ER224" s="7">
        <v>105.48014000000001</v>
      </c>
      <c r="ES224" s="7">
        <v>106.44134</v>
      </c>
      <c r="ET224" s="7">
        <v>107.5505</v>
      </c>
      <c r="EU224" s="7">
        <v>108.54844</v>
      </c>
      <c r="EV224" s="7">
        <v>109.68579</v>
      </c>
      <c r="EW224" s="7">
        <v>110.59350999999999</v>
      </c>
      <c r="EX224" s="7">
        <v>111.80604</v>
      </c>
      <c r="EY224" s="7">
        <v>112.64837</v>
      </c>
      <c r="EZ224" s="7">
        <v>114.07550999999999</v>
      </c>
      <c r="FA224" s="7">
        <v>114.86612</v>
      </c>
      <c r="FB224" s="7">
        <v>116.07599999999999</v>
      </c>
      <c r="FC224" s="7">
        <v>116.92092</v>
      </c>
      <c r="FD224" s="7">
        <v>117.8286342</v>
      </c>
      <c r="FE224" s="7">
        <v>117.834</v>
      </c>
      <c r="FF224" s="1"/>
      <c r="FG224" s="7">
        <v>100</v>
      </c>
      <c r="FH224" s="7">
        <v>100</v>
      </c>
      <c r="FI224" s="7">
        <v>100</v>
      </c>
      <c r="FJ224" s="7">
        <v>100</v>
      </c>
      <c r="FK224" s="7">
        <v>100</v>
      </c>
      <c r="FL224" s="7">
        <v>100</v>
      </c>
      <c r="FM224" s="7">
        <v>100</v>
      </c>
      <c r="FN224" s="7">
        <v>100</v>
      </c>
      <c r="FO224" s="7">
        <v>100</v>
      </c>
      <c r="FP224" s="7">
        <v>100</v>
      </c>
      <c r="FQ224" s="7">
        <v>100</v>
      </c>
      <c r="FR224" s="7">
        <v>100</v>
      </c>
      <c r="FS224" s="7">
        <v>100</v>
      </c>
      <c r="FT224" s="7">
        <v>100</v>
      </c>
      <c r="FU224" s="7">
        <v>100</v>
      </c>
      <c r="FV224" s="7">
        <v>100</v>
      </c>
      <c r="FW224" s="7">
        <v>100</v>
      </c>
      <c r="FX224" s="7">
        <v>100</v>
      </c>
      <c r="FY224" s="7">
        <v>100</v>
      </c>
      <c r="FZ224" s="7">
        <v>100</v>
      </c>
      <c r="GA224" s="7">
        <v>100</v>
      </c>
      <c r="GB224" s="7">
        <v>100</v>
      </c>
      <c r="GC224" s="7">
        <v>41</v>
      </c>
      <c r="GD224" s="7">
        <v>18</v>
      </c>
      <c r="GE224" s="1"/>
      <c r="GF224" s="7">
        <v>496281.99</v>
      </c>
      <c r="GG224" s="7">
        <v>379300.39</v>
      </c>
      <c r="GH224" s="7">
        <v>278286.34999999998</v>
      </c>
      <c r="GI224" s="7">
        <v>257208.36</v>
      </c>
      <c r="GJ224" s="7">
        <v>234687.3</v>
      </c>
      <c r="GK224" s="7">
        <v>213348.3</v>
      </c>
      <c r="GL224" s="7">
        <v>188410.55</v>
      </c>
      <c r="GM224" s="7">
        <v>169545.60000000001</v>
      </c>
      <c r="GN224" s="7">
        <v>148265.87</v>
      </c>
      <c r="GO224" s="7">
        <v>129950.23</v>
      </c>
      <c r="GP224" s="7">
        <v>107045.45</v>
      </c>
      <c r="GQ224" s="7">
        <v>91017.53</v>
      </c>
      <c r="GR224" s="7">
        <v>72069.2</v>
      </c>
      <c r="GS224" s="7">
        <v>57902.02</v>
      </c>
      <c r="GT224" s="7">
        <v>39738.26</v>
      </c>
      <c r="GU224" s="7">
        <v>29299.77</v>
      </c>
      <c r="GV224" s="7">
        <v>18078.77</v>
      </c>
      <c r="GW224" s="7">
        <v>11714.67</v>
      </c>
      <c r="GX224" s="7">
        <v>5013.68</v>
      </c>
      <c r="GY224" s="7">
        <v>2538.44</v>
      </c>
      <c r="GZ224" s="7">
        <v>790.67</v>
      </c>
      <c r="HA224" s="7">
        <v>244.9</v>
      </c>
      <c r="HB224" s="7">
        <v>3.4878048800000001</v>
      </c>
      <c r="HC224" s="7">
        <v>2.5</v>
      </c>
      <c r="HD224" s="1"/>
      <c r="HE224" s="7">
        <v>16030736.720000001</v>
      </c>
      <c r="HF224" s="7">
        <v>2278310.5</v>
      </c>
      <c r="HG224" s="7">
        <v>451322.94</v>
      </c>
      <c r="HH224" s="7">
        <v>41717.5</v>
      </c>
      <c r="HI224" s="7">
        <v>851.96</v>
      </c>
      <c r="HJ224" s="7">
        <v>40.36</v>
      </c>
      <c r="HK224" s="7">
        <v>0</v>
      </c>
      <c r="HL224" s="7">
        <v>0</v>
      </c>
      <c r="HM224" s="7">
        <v>0</v>
      </c>
      <c r="HN224" s="7">
        <v>0</v>
      </c>
      <c r="HO224" s="7">
        <v>0</v>
      </c>
      <c r="HP224" s="7">
        <v>0</v>
      </c>
      <c r="HQ224" s="7">
        <v>0</v>
      </c>
      <c r="HR224" s="1"/>
      <c r="HS224" s="4" t="s">
        <v>84</v>
      </c>
      <c r="HT224" s="7">
        <v>97.926847949999996</v>
      </c>
      <c r="HU224" s="7">
        <v>11217.48949</v>
      </c>
      <c r="HV224" s="1"/>
      <c r="HW224" s="7">
        <v>2.0028114600000002</v>
      </c>
      <c r="HX224" s="7">
        <v>7.7209059299999998</v>
      </c>
      <c r="HY224" s="7">
        <v>2.48144586</v>
      </c>
      <c r="HZ224" s="7">
        <v>11.093010189999999</v>
      </c>
      <c r="IA224" s="7">
        <v>3.4709043099999999</v>
      </c>
      <c r="IB224" s="7">
        <v>20.74708622</v>
      </c>
      <c r="IC224" s="7">
        <v>4.8662020100000003</v>
      </c>
      <c r="ID224" s="7">
        <v>42.853289740000001</v>
      </c>
      <c r="IE224" s="7">
        <v>6.7102984599999997</v>
      </c>
      <c r="IF224" s="7">
        <v>85.179665700000001</v>
      </c>
      <c r="IG224" s="7">
        <v>9.4249729799999997</v>
      </c>
      <c r="IH224" s="7">
        <v>158.79737270000001</v>
      </c>
      <c r="II224" s="7">
        <v>12.57829755</v>
      </c>
      <c r="IJ224" s="7">
        <v>301.64646260000001</v>
      </c>
      <c r="IK224" s="7">
        <v>14.89603234</v>
      </c>
      <c r="IL224" s="7">
        <v>425.51370079999998</v>
      </c>
      <c r="IM224" s="7">
        <v>17.28922421</v>
      </c>
      <c r="IN224" s="7">
        <v>972.91165120000005</v>
      </c>
      <c r="IO224" s="7">
        <v>0</v>
      </c>
      <c r="IP224" s="7">
        <v>0</v>
      </c>
      <c r="IS224" s="3">
        <f t="shared" si="453"/>
        <v>1.0545270890495867E-2</v>
      </c>
      <c r="IT224">
        <f t="shared" si="454"/>
        <v>4840000</v>
      </c>
      <c r="IV224" s="3">
        <f>EE224/IT224</f>
        <v>4.0547410906194535E-3</v>
      </c>
      <c r="IW224" s="3">
        <f>EF224/IT224</f>
        <v>1.703580069037228E-2</v>
      </c>
      <c r="IY224" s="3">
        <f t="shared" si="435"/>
        <v>1</v>
      </c>
      <c r="IZ224" s="3">
        <f t="shared" si="435"/>
        <v>1</v>
      </c>
      <c r="JA224" s="3">
        <f t="shared" si="435"/>
        <v>1</v>
      </c>
      <c r="JB224" s="3">
        <f t="shared" si="435"/>
        <v>1</v>
      </c>
      <c r="JC224" s="3">
        <f t="shared" si="435"/>
        <v>1</v>
      </c>
      <c r="JD224" s="3">
        <f t="shared" si="435"/>
        <v>1</v>
      </c>
      <c r="JE224" s="3">
        <f t="shared" si="435"/>
        <v>1</v>
      </c>
      <c r="JF224" s="3">
        <f t="shared" si="435"/>
        <v>1</v>
      </c>
      <c r="JG224" s="3">
        <f t="shared" si="436"/>
        <v>1</v>
      </c>
      <c r="JH224" s="3">
        <f t="shared" si="436"/>
        <v>1</v>
      </c>
      <c r="JI224" s="3">
        <f t="shared" si="436"/>
        <v>1</v>
      </c>
      <c r="JJ224" s="3">
        <f t="shared" si="436"/>
        <v>1</v>
      </c>
      <c r="JK224" s="3">
        <f t="shared" si="436"/>
        <v>1</v>
      </c>
      <c r="JL224" s="3">
        <f t="shared" si="436"/>
        <v>1</v>
      </c>
      <c r="JM224" s="3">
        <f t="shared" si="436"/>
        <v>1</v>
      </c>
      <c r="JN224" s="3">
        <f t="shared" si="436"/>
        <v>1</v>
      </c>
      <c r="JO224" s="3">
        <f t="shared" si="436"/>
        <v>1</v>
      </c>
      <c r="JP224" s="3">
        <f t="shared" si="436"/>
        <v>1</v>
      </c>
      <c r="JQ224" s="3">
        <f t="shared" si="436"/>
        <v>1</v>
      </c>
      <c r="JR224" s="3">
        <f t="shared" si="436"/>
        <v>1</v>
      </c>
      <c r="JS224" s="3">
        <f t="shared" si="436"/>
        <v>1</v>
      </c>
      <c r="JT224" s="3">
        <f t="shared" si="436"/>
        <v>1</v>
      </c>
      <c r="JU224" s="3">
        <f t="shared" si="436"/>
        <v>0.41</v>
      </c>
      <c r="JV224" s="3">
        <f t="shared" si="436"/>
        <v>0.18</v>
      </c>
      <c r="JW224" s="14">
        <f t="shared" si="455"/>
        <v>5.4369824881796598</v>
      </c>
      <c r="JX224" s="1">
        <f t="shared" si="437"/>
        <v>97.926847949999996</v>
      </c>
      <c r="JY224" s="1">
        <f t="shared" si="438"/>
        <v>1627.8219405775817</v>
      </c>
      <c r="JZ224" s="11">
        <f t="shared" si="456"/>
        <v>87.114046136406799</v>
      </c>
      <c r="KA224" s="11">
        <f t="shared" si="457"/>
        <v>108.73964976359319</v>
      </c>
      <c r="KB224" s="3">
        <f t="shared" si="458"/>
        <v>4.3557023068203398</v>
      </c>
      <c r="KC224" s="3">
        <f t="shared" si="439"/>
        <v>4.8963423974999998</v>
      </c>
      <c r="KD224" s="3">
        <v>4</v>
      </c>
      <c r="KE224" s="3">
        <f t="shared" si="459"/>
        <v>124070.4975</v>
      </c>
      <c r="KF224" s="3">
        <f t="shared" si="440"/>
        <v>94825.097500000003</v>
      </c>
      <c r="KG224" s="3">
        <f t="shared" si="440"/>
        <v>69571.587499999994</v>
      </c>
      <c r="KH224" s="3">
        <f t="shared" si="440"/>
        <v>64302.09</v>
      </c>
      <c r="KI224" s="3">
        <f t="shared" si="440"/>
        <v>58671.824999999997</v>
      </c>
      <c r="KJ224" s="3">
        <f t="shared" si="440"/>
        <v>53337.074999999997</v>
      </c>
      <c r="KK224" s="3">
        <f t="shared" si="440"/>
        <v>47102.637499999997</v>
      </c>
      <c r="KL224" s="3">
        <f t="shared" si="440"/>
        <v>42386.400000000001</v>
      </c>
      <c r="KM224" s="3">
        <f t="shared" si="440"/>
        <v>37066.467499999999</v>
      </c>
      <c r="KN224" s="3">
        <f t="shared" si="440"/>
        <v>32487.557499999999</v>
      </c>
      <c r="KO224" s="3">
        <f t="shared" si="440"/>
        <v>26761.362499999999</v>
      </c>
      <c r="KP224" s="3">
        <f t="shared" si="440"/>
        <v>22754.3825</v>
      </c>
      <c r="KQ224" s="3">
        <f t="shared" si="440"/>
        <v>18017.3</v>
      </c>
      <c r="KR224" s="3">
        <f t="shared" si="440"/>
        <v>14475.504999999999</v>
      </c>
      <c r="KS224" s="3">
        <f t="shared" si="440"/>
        <v>9934.5650000000005</v>
      </c>
      <c r="KT224" s="3">
        <f t="shared" si="440"/>
        <v>7324.9425000000001</v>
      </c>
      <c r="KU224" s="3">
        <f t="shared" si="440"/>
        <v>4519.6925000000001</v>
      </c>
      <c r="KV224" s="3">
        <f t="shared" si="441"/>
        <v>2928.6675</v>
      </c>
      <c r="KW224" s="3">
        <f t="shared" si="441"/>
        <v>1253.42</v>
      </c>
      <c r="KX224" s="3">
        <f t="shared" si="441"/>
        <v>634.61</v>
      </c>
      <c r="KY224" s="3">
        <f t="shared" si="441"/>
        <v>197.66749999999999</v>
      </c>
      <c r="KZ224" s="3">
        <f t="shared" si="441"/>
        <v>61.225000000000001</v>
      </c>
      <c r="LA224" s="3">
        <f t="shared" si="441"/>
        <v>0.87195122000000003</v>
      </c>
      <c r="LB224" s="3">
        <f t="shared" si="441"/>
        <v>0.625</v>
      </c>
    </row>
    <row r="225" spans="1:314">
      <c r="A225" s="7">
        <v>25</v>
      </c>
      <c r="B225" s="7">
        <v>249975</v>
      </c>
      <c r="C225" s="7">
        <v>62487500625</v>
      </c>
      <c r="D225" s="11">
        <f t="shared" si="442"/>
        <v>0</v>
      </c>
      <c r="E225" s="11">
        <f t="shared" si="443"/>
        <v>0.99990000000000001</v>
      </c>
      <c r="F225" s="11">
        <f t="shared" si="444"/>
        <v>249975</v>
      </c>
      <c r="G225" s="11">
        <f t="shared" si="445"/>
        <v>249975</v>
      </c>
      <c r="H225" s="11">
        <f t="shared" si="446"/>
        <v>0.99990000000000001</v>
      </c>
      <c r="I225" s="11">
        <f t="shared" si="447"/>
        <v>0.99990000000000001</v>
      </c>
      <c r="J225" s="1"/>
      <c r="K225" s="7">
        <v>10000</v>
      </c>
      <c r="L225" s="7">
        <v>100000000</v>
      </c>
      <c r="M225" s="1"/>
      <c r="N225" s="7">
        <v>25598087.120000001</v>
      </c>
      <c r="O225" s="7">
        <v>151143106752</v>
      </c>
      <c r="P225" s="7">
        <v>533.87</v>
      </c>
      <c r="Q225" s="7">
        <v>4779082.8499999996</v>
      </c>
      <c r="R225" s="11">
        <f t="shared" si="430"/>
        <v>4494065.6730999993</v>
      </c>
      <c r="S225" s="11">
        <f t="shared" si="448"/>
        <v>-34.268867623694973</v>
      </c>
      <c r="T225" s="11">
        <f t="shared" si="449"/>
        <v>1102.0088676236951</v>
      </c>
      <c r="U225" s="1"/>
      <c r="V225" s="1"/>
      <c r="W225" s="5">
        <v>0.1</v>
      </c>
      <c r="X225" s="5">
        <f t="shared" si="431"/>
        <v>1.0000000000000001E-5</v>
      </c>
      <c r="Y225" s="5">
        <f t="shared" si="432"/>
        <v>0.26944056</v>
      </c>
      <c r="Z225" s="5">
        <v>13346.75</v>
      </c>
      <c r="AA225" s="5">
        <v>2986926781</v>
      </c>
      <c r="AB225" s="1"/>
      <c r="AC225" s="5">
        <v>67360.14</v>
      </c>
      <c r="AD225" s="1"/>
      <c r="AE225" s="1"/>
      <c r="AF225" s="5">
        <v>13.570664280000001</v>
      </c>
      <c r="AG225" s="12">
        <v>8.5532407407407399E-4</v>
      </c>
      <c r="AH225" s="5">
        <v>1</v>
      </c>
      <c r="AI225" s="5">
        <v>1</v>
      </c>
      <c r="AJ225" s="5">
        <v>1.53</v>
      </c>
      <c r="AK225" s="5">
        <v>3.01</v>
      </c>
      <c r="AL225" s="5">
        <v>2.4700000000000002</v>
      </c>
      <c r="AM225" s="5">
        <v>8.57</v>
      </c>
      <c r="AN225" s="5">
        <v>2.93</v>
      </c>
      <c r="AO225" s="5">
        <v>12.25</v>
      </c>
      <c r="AP225" s="5">
        <v>3.4</v>
      </c>
      <c r="AQ225" s="5">
        <v>16.38</v>
      </c>
      <c r="AR225" s="5">
        <v>3.97</v>
      </c>
      <c r="AS225" s="5">
        <v>22.77</v>
      </c>
      <c r="AT225" s="5">
        <v>4.97</v>
      </c>
      <c r="AU225" s="5">
        <v>33.369999999999997</v>
      </c>
      <c r="AV225" s="5">
        <v>5.87</v>
      </c>
      <c r="AW225" s="5">
        <v>45.97</v>
      </c>
      <c r="AX225" s="5">
        <v>7.25</v>
      </c>
      <c r="AY225" s="5">
        <v>71.95</v>
      </c>
      <c r="AZ225" s="5">
        <v>8.74</v>
      </c>
      <c r="BA225" s="5">
        <v>102.76</v>
      </c>
      <c r="BB225" s="5">
        <v>10.56</v>
      </c>
      <c r="BC225" s="5">
        <v>151.9</v>
      </c>
      <c r="BD225" s="5">
        <v>13.4</v>
      </c>
      <c r="BE225" s="5">
        <v>247.86</v>
      </c>
      <c r="BF225" s="5">
        <v>16.71</v>
      </c>
      <c r="BG225" s="5">
        <v>381.03</v>
      </c>
      <c r="BH225" s="5">
        <v>21.57</v>
      </c>
      <c r="BI225" s="5">
        <v>660.73</v>
      </c>
      <c r="BJ225" s="5">
        <v>29.26</v>
      </c>
      <c r="BK225" s="5">
        <v>1104.98</v>
      </c>
      <c r="BL225" s="5">
        <v>36.840000000000003</v>
      </c>
      <c r="BM225" s="7">
        <v>1784.48</v>
      </c>
      <c r="BN225" s="7">
        <v>51.73</v>
      </c>
      <c r="BO225" s="7">
        <v>3403.73</v>
      </c>
      <c r="BP225" s="7">
        <v>70.06</v>
      </c>
      <c r="BQ225" s="7">
        <v>6343.58</v>
      </c>
      <c r="BR225" s="7">
        <v>109.19</v>
      </c>
      <c r="BS225" s="7">
        <v>14421.39</v>
      </c>
      <c r="BT225" s="7">
        <v>143.65</v>
      </c>
      <c r="BU225" s="7">
        <v>25355.27</v>
      </c>
      <c r="BV225" s="7">
        <v>229.23</v>
      </c>
      <c r="BW225" s="7">
        <v>63218.87</v>
      </c>
      <c r="BX225" s="7">
        <v>340.87</v>
      </c>
      <c r="BY225" s="7">
        <v>158934.59</v>
      </c>
      <c r="BZ225" s="7">
        <v>2519.5510199999999</v>
      </c>
      <c r="CA225" s="7">
        <v>11389369.960000001</v>
      </c>
      <c r="CB225" s="7">
        <v>3065.36</v>
      </c>
      <c r="CC225" s="7">
        <v>16522279.279999999</v>
      </c>
      <c r="CD225" s="1"/>
      <c r="CE225" s="1"/>
      <c r="CF225" s="1"/>
      <c r="CG225" s="1"/>
      <c r="CH225" s="7">
        <v>2</v>
      </c>
      <c r="CI225" s="7">
        <v>5.42</v>
      </c>
      <c r="CJ225" s="7">
        <v>23.69</v>
      </c>
      <c r="CK225" s="7">
        <v>1036.4100000000001</v>
      </c>
      <c r="CL225" s="7">
        <v>47.36</v>
      </c>
      <c r="CM225" s="7">
        <v>3765.52</v>
      </c>
      <c r="CN225" s="7">
        <v>60.69</v>
      </c>
      <c r="CO225" s="7">
        <v>6133.73</v>
      </c>
      <c r="CP225" s="7">
        <v>71.91</v>
      </c>
      <c r="CQ225" s="7">
        <v>8250.83</v>
      </c>
      <c r="CR225" s="7">
        <v>86.65</v>
      </c>
      <c r="CS225" s="7">
        <v>11928.05</v>
      </c>
      <c r="CT225" s="7">
        <v>112.21</v>
      </c>
      <c r="CU225" s="7">
        <v>18205.990000000002</v>
      </c>
      <c r="CV225" s="7">
        <v>134.44</v>
      </c>
      <c r="CW225" s="7">
        <v>25363.759999999998</v>
      </c>
      <c r="CX225" s="7">
        <v>169.72</v>
      </c>
      <c r="CY225" s="7">
        <v>40954.32</v>
      </c>
      <c r="CZ225" s="7">
        <v>206.4</v>
      </c>
      <c r="DA225" s="7">
        <v>58937.98</v>
      </c>
      <c r="DB225" s="7">
        <v>252.66</v>
      </c>
      <c r="DC225" s="7">
        <v>88858.84</v>
      </c>
      <c r="DD225" s="7">
        <v>323.76</v>
      </c>
      <c r="DE225" s="7">
        <v>147278.29999999999</v>
      </c>
      <c r="DF225" s="7">
        <v>406.37</v>
      </c>
      <c r="DG225" s="7">
        <v>228365.21</v>
      </c>
      <c r="DH225" s="7">
        <v>528.14</v>
      </c>
      <c r="DI225" s="7">
        <v>400267.86</v>
      </c>
      <c r="DJ225" s="7">
        <v>720.13</v>
      </c>
      <c r="DK225" s="7">
        <v>673384.85</v>
      </c>
      <c r="DL225" s="7">
        <v>908.79</v>
      </c>
      <c r="DM225" s="7">
        <v>1091829.83</v>
      </c>
      <c r="DN225" s="7">
        <v>1279.54</v>
      </c>
      <c r="DO225" s="7">
        <v>2092165.84</v>
      </c>
      <c r="DP225" s="7">
        <v>1738.02</v>
      </c>
      <c r="DQ225" s="7">
        <v>3919375.06</v>
      </c>
      <c r="DR225" s="7">
        <v>2717.67</v>
      </c>
      <c r="DS225" s="7">
        <v>8949867.1099999994</v>
      </c>
      <c r="DT225" s="7">
        <v>3579.71</v>
      </c>
      <c r="DU225" s="7">
        <v>15760500.029999999</v>
      </c>
      <c r="DV225" s="7">
        <v>5718.27</v>
      </c>
      <c r="DW225" s="7">
        <v>39373888.229999997</v>
      </c>
      <c r="DX225" s="7">
        <v>8509.57</v>
      </c>
      <c r="DY225" s="7">
        <v>99146436.510000005</v>
      </c>
      <c r="DZ225" s="7">
        <v>62977.040820000002</v>
      </c>
      <c r="EA225" s="7">
        <v>7116776529</v>
      </c>
      <c r="EB225" s="7">
        <v>76622.36</v>
      </c>
      <c r="EC225" s="7">
        <v>10324334445</v>
      </c>
      <c r="ED225" s="11">
        <f t="shared" si="450"/>
        <v>4453348393.0304003</v>
      </c>
      <c r="EE225" s="11">
        <f t="shared" si="451"/>
        <v>40853.250702673875</v>
      </c>
      <c r="EF225" s="11">
        <f t="shared" si="452"/>
        <v>112391.46929732613</v>
      </c>
      <c r="EG225" s="1"/>
      <c r="EH225" s="7">
        <v>69.614320000000006</v>
      </c>
      <c r="EI225" s="7">
        <v>92.543840000000003</v>
      </c>
      <c r="EJ225" s="7">
        <v>96.833479999999994</v>
      </c>
      <c r="EK225" s="7">
        <v>97.799840000000003</v>
      </c>
      <c r="EL225" s="7">
        <v>98.752409999999998</v>
      </c>
      <c r="EM225" s="7">
        <v>99.855400000000003</v>
      </c>
      <c r="EN225" s="7">
        <v>101.32553</v>
      </c>
      <c r="EO225" s="7">
        <v>102.03265</v>
      </c>
      <c r="EP225" s="7">
        <v>103.59213</v>
      </c>
      <c r="EQ225" s="7">
        <v>104.63282</v>
      </c>
      <c r="ER225" s="7">
        <v>106.00743</v>
      </c>
      <c r="ES225" s="7">
        <v>106.85575</v>
      </c>
      <c r="ET225" s="7">
        <v>107.73766000000001</v>
      </c>
      <c r="EU225" s="7">
        <v>108.7266</v>
      </c>
      <c r="EV225" s="7">
        <v>109.80647</v>
      </c>
      <c r="EW225" s="7">
        <v>110.59719</v>
      </c>
      <c r="EX225" s="7">
        <v>111.99370999999999</v>
      </c>
      <c r="EY225" s="7">
        <v>112.81143</v>
      </c>
      <c r="EZ225" s="7">
        <v>114.20746</v>
      </c>
      <c r="FA225" s="7">
        <v>114.99688999999999</v>
      </c>
      <c r="FB225" s="7">
        <v>116.13943999999999</v>
      </c>
      <c r="FC225" s="7">
        <v>116.89094</v>
      </c>
      <c r="FD225" s="7">
        <v>117.8296122</v>
      </c>
      <c r="FE225" s="7">
        <v>117.834</v>
      </c>
      <c r="FF225" s="1"/>
      <c r="FG225" s="7">
        <v>100</v>
      </c>
      <c r="FH225" s="7">
        <v>100</v>
      </c>
      <c r="FI225" s="7">
        <v>100</v>
      </c>
      <c r="FJ225" s="7">
        <v>100</v>
      </c>
      <c r="FK225" s="7">
        <v>100</v>
      </c>
      <c r="FL225" s="7">
        <v>100</v>
      </c>
      <c r="FM225" s="7">
        <v>100</v>
      </c>
      <c r="FN225" s="7">
        <v>100</v>
      </c>
      <c r="FO225" s="7">
        <v>100</v>
      </c>
      <c r="FP225" s="7">
        <v>100</v>
      </c>
      <c r="FQ225" s="7">
        <v>100</v>
      </c>
      <c r="FR225" s="7">
        <v>100</v>
      </c>
      <c r="FS225" s="7">
        <v>100</v>
      </c>
      <c r="FT225" s="7">
        <v>100</v>
      </c>
      <c r="FU225" s="7">
        <v>100</v>
      </c>
      <c r="FV225" s="7">
        <v>100</v>
      </c>
      <c r="FW225" s="7">
        <v>100</v>
      </c>
      <c r="FX225" s="7">
        <v>100</v>
      </c>
      <c r="FY225" s="7">
        <v>100</v>
      </c>
      <c r="FZ225" s="7">
        <v>100</v>
      </c>
      <c r="GA225" s="7">
        <v>100</v>
      </c>
      <c r="GB225" s="7">
        <v>100</v>
      </c>
      <c r="GC225" s="7">
        <v>49</v>
      </c>
      <c r="GD225" s="7">
        <v>25</v>
      </c>
      <c r="GE225" s="1"/>
      <c r="GF225" s="7">
        <v>744955.08</v>
      </c>
      <c r="GG225" s="7">
        <v>571861.24</v>
      </c>
      <c r="GH225" s="7">
        <v>419725.09</v>
      </c>
      <c r="GI225" s="7">
        <v>388353.89</v>
      </c>
      <c r="GJ225" s="7">
        <v>354835.82</v>
      </c>
      <c r="GK225" s="7">
        <v>322572.08</v>
      </c>
      <c r="GL225" s="7">
        <v>284542.05</v>
      </c>
      <c r="GM225" s="7">
        <v>256535.69</v>
      </c>
      <c r="GN225" s="7">
        <v>225196.38</v>
      </c>
      <c r="GO225" s="7">
        <v>197776.94</v>
      </c>
      <c r="GP225" s="7">
        <v>163048.70000000001</v>
      </c>
      <c r="GQ225" s="7">
        <v>139167.67999999999</v>
      </c>
      <c r="GR225" s="7">
        <v>111146.44</v>
      </c>
      <c r="GS225" s="7">
        <v>89707.45</v>
      </c>
      <c r="GT225" s="7">
        <v>61758.68</v>
      </c>
      <c r="GU225" s="7">
        <v>45782.86</v>
      </c>
      <c r="GV225" s="7">
        <v>28648.74</v>
      </c>
      <c r="GW225" s="7">
        <v>18681</v>
      </c>
      <c r="GX225" s="7">
        <v>8004.07</v>
      </c>
      <c r="GY225" s="7">
        <v>4066.76</v>
      </c>
      <c r="GZ225" s="7">
        <v>1295.24</v>
      </c>
      <c r="HA225" s="7">
        <v>403.96</v>
      </c>
      <c r="HB225" s="7">
        <v>4.9795918400000003</v>
      </c>
      <c r="HC225" s="7">
        <v>3.12</v>
      </c>
      <c r="HD225" s="1"/>
      <c r="HE225" s="7">
        <v>21821712.239999998</v>
      </c>
      <c r="HF225" s="7">
        <v>3102477.8</v>
      </c>
      <c r="HG225" s="7">
        <v>615147.19999999995</v>
      </c>
      <c r="HH225" s="7">
        <v>57506.74</v>
      </c>
      <c r="HI225" s="7">
        <v>1175.19</v>
      </c>
      <c r="HJ225" s="7">
        <v>67.95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1"/>
      <c r="HS225" s="4" t="s">
        <v>44</v>
      </c>
      <c r="HT225" s="7">
        <v>132.34201210000001</v>
      </c>
      <c r="HU225" s="7">
        <v>20051.070449999999</v>
      </c>
      <c r="HV225" s="1"/>
      <c r="HW225" s="7">
        <v>2.51214396</v>
      </c>
      <c r="HX225" s="7">
        <v>14.033977760000001</v>
      </c>
      <c r="HY225" s="7">
        <v>3.2200084699999998</v>
      </c>
      <c r="HZ225" s="7">
        <v>21.690272449999998</v>
      </c>
      <c r="IA225" s="7">
        <v>4.6559482799999996</v>
      </c>
      <c r="IB225" s="7">
        <v>43.949552240000003</v>
      </c>
      <c r="IC225" s="7">
        <v>6.8372070799999998</v>
      </c>
      <c r="ID225" s="7">
        <v>99.981704989999997</v>
      </c>
      <c r="IE225" s="7">
        <v>11.043922329999999</v>
      </c>
      <c r="IF225" s="7">
        <v>252.6700712</v>
      </c>
      <c r="IG225" s="7">
        <v>13.40845043</v>
      </c>
      <c r="IH225" s="7">
        <v>389.3400446</v>
      </c>
      <c r="II225" s="7">
        <v>15.543781129999999</v>
      </c>
      <c r="IJ225" s="7">
        <v>615.65795390000005</v>
      </c>
      <c r="IK225" s="7">
        <v>20.931476580000002</v>
      </c>
      <c r="IL225" s="7">
        <v>1277.9696180000001</v>
      </c>
      <c r="IM225" s="7">
        <v>23.922110880000002</v>
      </c>
      <c r="IN225" s="7">
        <v>1856.877976</v>
      </c>
      <c r="IO225" s="7">
        <v>0</v>
      </c>
      <c r="IP225" s="7">
        <v>0</v>
      </c>
      <c r="IS225" s="3">
        <f t="shared" si="453"/>
        <v>1.583106611570248E-2</v>
      </c>
      <c r="IT225">
        <f t="shared" si="454"/>
        <v>4840000</v>
      </c>
      <c r="IV225" s="3">
        <f t="shared" ref="IV225:IV240" si="460">EE225/IT225</f>
        <v>8.440754277411958E-3</v>
      </c>
      <c r="IW225" s="3">
        <f t="shared" ref="IW225:IW240" si="461">EF225/IT225</f>
        <v>2.3221377953993001E-2</v>
      </c>
      <c r="IY225" s="3">
        <f t="shared" si="435"/>
        <v>1</v>
      </c>
      <c r="IZ225" s="3">
        <f t="shared" si="435"/>
        <v>1</v>
      </c>
      <c r="JA225" s="3">
        <f t="shared" si="435"/>
        <v>1</v>
      </c>
      <c r="JB225" s="3">
        <f t="shared" si="435"/>
        <v>1</v>
      </c>
      <c r="JC225" s="3">
        <f t="shared" si="435"/>
        <v>1</v>
      </c>
      <c r="JD225" s="3">
        <f t="shared" si="435"/>
        <v>1</v>
      </c>
      <c r="JE225" s="3">
        <f t="shared" si="435"/>
        <v>1</v>
      </c>
      <c r="JF225" s="3">
        <f t="shared" si="435"/>
        <v>1</v>
      </c>
      <c r="JG225" s="3">
        <f t="shared" si="436"/>
        <v>1</v>
      </c>
      <c r="JH225" s="3">
        <f t="shared" si="436"/>
        <v>1</v>
      </c>
      <c r="JI225" s="3">
        <f t="shared" si="436"/>
        <v>1</v>
      </c>
      <c r="JJ225" s="3">
        <f t="shared" si="436"/>
        <v>1</v>
      </c>
      <c r="JK225" s="3">
        <f t="shared" si="436"/>
        <v>1</v>
      </c>
      <c r="JL225" s="3">
        <f t="shared" si="436"/>
        <v>1</v>
      </c>
      <c r="JM225" s="3">
        <f t="shared" si="436"/>
        <v>1</v>
      </c>
      <c r="JN225" s="3">
        <f t="shared" si="436"/>
        <v>1</v>
      </c>
      <c r="JO225" s="3">
        <f t="shared" si="436"/>
        <v>1</v>
      </c>
      <c r="JP225" s="3">
        <f t="shared" si="436"/>
        <v>1</v>
      </c>
      <c r="JQ225" s="3">
        <f t="shared" si="436"/>
        <v>1</v>
      </c>
      <c r="JR225" s="3">
        <f t="shared" si="436"/>
        <v>1</v>
      </c>
      <c r="JS225" s="3">
        <f t="shared" si="436"/>
        <v>1</v>
      </c>
      <c r="JT225" s="3">
        <f t="shared" si="436"/>
        <v>1</v>
      </c>
      <c r="JU225" s="3">
        <f t="shared" si="436"/>
        <v>0.49</v>
      </c>
      <c r="JV225" s="3">
        <f t="shared" si="436"/>
        <v>0.25</v>
      </c>
      <c r="JW225" s="14">
        <f t="shared" si="455"/>
        <v>5.8335963764683347</v>
      </c>
      <c r="JX225" s="1">
        <f t="shared" si="437"/>
        <v>132.34201210000001</v>
      </c>
      <c r="JY225" s="1">
        <f t="shared" si="438"/>
        <v>2536.6622833234505</v>
      </c>
      <c r="JZ225" s="11">
        <f t="shared" si="456"/>
        <v>118.84411478829165</v>
      </c>
      <c r="KA225" s="11">
        <f t="shared" si="457"/>
        <v>145.83990941170836</v>
      </c>
      <c r="KB225" s="3">
        <f t="shared" si="458"/>
        <v>4.7537645915316658</v>
      </c>
      <c r="KC225" s="3">
        <f t="shared" si="439"/>
        <v>5.2936804840000002</v>
      </c>
      <c r="KD225" s="3">
        <v>5</v>
      </c>
      <c r="KE225" s="3">
        <f t="shared" si="459"/>
        <v>148991.016</v>
      </c>
      <c r="KF225" s="3">
        <f t="shared" si="440"/>
        <v>114372.24799999999</v>
      </c>
      <c r="KG225" s="3">
        <f t="shared" si="440"/>
        <v>83945.018000000011</v>
      </c>
      <c r="KH225" s="3">
        <f t="shared" si="440"/>
        <v>77670.778000000006</v>
      </c>
      <c r="KI225" s="3">
        <f t="shared" si="440"/>
        <v>70967.164000000004</v>
      </c>
      <c r="KJ225" s="3">
        <f t="shared" si="440"/>
        <v>64514.416000000005</v>
      </c>
      <c r="KK225" s="3">
        <f t="shared" si="440"/>
        <v>56908.409999999996</v>
      </c>
      <c r="KL225" s="3">
        <f t="shared" si="440"/>
        <v>51307.137999999999</v>
      </c>
      <c r="KM225" s="3">
        <f t="shared" si="440"/>
        <v>45039.275999999998</v>
      </c>
      <c r="KN225" s="3">
        <f t="shared" si="440"/>
        <v>39555.387999999999</v>
      </c>
      <c r="KO225" s="3">
        <f t="shared" si="440"/>
        <v>32609.74</v>
      </c>
      <c r="KP225" s="3">
        <f t="shared" si="440"/>
        <v>27833.536</v>
      </c>
      <c r="KQ225" s="3">
        <f t="shared" si="440"/>
        <v>22229.288</v>
      </c>
      <c r="KR225" s="3">
        <f t="shared" si="440"/>
        <v>17941.489999999998</v>
      </c>
      <c r="KS225" s="3">
        <f t="shared" si="440"/>
        <v>12351.736000000001</v>
      </c>
      <c r="KT225" s="3">
        <f t="shared" si="440"/>
        <v>9156.5720000000001</v>
      </c>
      <c r="KU225" s="3">
        <f t="shared" si="440"/>
        <v>5729.7480000000005</v>
      </c>
      <c r="KV225" s="3">
        <f t="shared" si="441"/>
        <v>3736.2</v>
      </c>
      <c r="KW225" s="3">
        <f t="shared" si="441"/>
        <v>1600.8139999999999</v>
      </c>
      <c r="KX225" s="3">
        <f t="shared" si="441"/>
        <v>813.35200000000009</v>
      </c>
      <c r="KY225" s="3">
        <f t="shared" si="441"/>
        <v>259.048</v>
      </c>
      <c r="KZ225" s="3">
        <f t="shared" si="441"/>
        <v>80.792000000000002</v>
      </c>
      <c r="LA225" s="3">
        <f t="shared" si="441"/>
        <v>0.99591836800000011</v>
      </c>
      <c r="LB225" s="3">
        <f t="shared" si="441"/>
        <v>0.624</v>
      </c>
    </row>
    <row r="226" spans="1:314">
      <c r="A226" s="7">
        <v>30</v>
      </c>
      <c r="B226" s="7">
        <v>299970</v>
      </c>
      <c r="C226" s="7">
        <v>89982000900</v>
      </c>
      <c r="D226" s="11">
        <f t="shared" si="442"/>
        <v>0</v>
      </c>
      <c r="E226" s="11">
        <f t="shared" si="443"/>
        <v>0.99990000000000001</v>
      </c>
      <c r="F226" s="11">
        <f t="shared" si="444"/>
        <v>299970</v>
      </c>
      <c r="G226" s="11">
        <f t="shared" si="445"/>
        <v>299970</v>
      </c>
      <c r="H226" s="11">
        <f t="shared" si="446"/>
        <v>0.99990000000000001</v>
      </c>
      <c r="I226" s="11">
        <f t="shared" si="447"/>
        <v>0.99990000000000001</v>
      </c>
      <c r="J226" s="1"/>
      <c r="K226" s="7">
        <v>10000</v>
      </c>
      <c r="L226" s="7">
        <v>100000000</v>
      </c>
      <c r="M226" s="1"/>
      <c r="N226" s="7">
        <v>36545398.100000001</v>
      </c>
      <c r="O226" s="7">
        <v>265244307617</v>
      </c>
      <c r="P226" s="7">
        <v>0</v>
      </c>
      <c r="Q226" s="7">
        <v>0</v>
      </c>
      <c r="R226" s="11">
        <f t="shared" si="430"/>
        <v>0</v>
      </c>
      <c r="S226" s="11">
        <f t="shared" si="448"/>
        <v>0</v>
      </c>
      <c r="T226" s="11">
        <f t="shared" si="449"/>
        <v>0</v>
      </c>
      <c r="U226" s="1"/>
      <c r="V226" s="1"/>
      <c r="W226" s="5">
        <v>0</v>
      </c>
      <c r="X226" s="5">
        <f t="shared" si="431"/>
        <v>0</v>
      </c>
      <c r="Y226" s="5">
        <f t="shared" si="432"/>
        <v>0.27162259999999999</v>
      </c>
      <c r="Z226" s="5">
        <v>0</v>
      </c>
      <c r="AA226" s="5">
        <v>0</v>
      </c>
      <c r="AB226" s="1"/>
      <c r="AC226" s="5">
        <v>81486.78</v>
      </c>
      <c r="AD226" s="1"/>
      <c r="AE226" s="1"/>
      <c r="AF226" s="5">
        <v>13.66022907</v>
      </c>
      <c r="AG226" s="12">
        <v>1.5659722222222221E-3</v>
      </c>
      <c r="AH226" s="5">
        <v>1</v>
      </c>
      <c r="AI226" s="5">
        <v>1</v>
      </c>
      <c r="AJ226" s="5">
        <v>1.47</v>
      </c>
      <c r="AK226" s="5">
        <v>2.57</v>
      </c>
      <c r="AL226" s="5">
        <v>2.09</v>
      </c>
      <c r="AM226" s="5">
        <v>5.87</v>
      </c>
      <c r="AN226" s="5">
        <v>2.42</v>
      </c>
      <c r="AO226" s="5">
        <v>7.98</v>
      </c>
      <c r="AP226" s="5">
        <v>2.73</v>
      </c>
      <c r="AQ226" s="5">
        <v>9.81</v>
      </c>
      <c r="AR226" s="5">
        <v>3.33</v>
      </c>
      <c r="AS226" s="5">
        <v>15.47</v>
      </c>
      <c r="AT226" s="5">
        <v>3.98</v>
      </c>
      <c r="AU226" s="5">
        <v>21.44</v>
      </c>
      <c r="AV226" s="5">
        <v>4.58</v>
      </c>
      <c r="AW226" s="5">
        <v>28.32</v>
      </c>
      <c r="AX226" s="5">
        <v>5.51</v>
      </c>
      <c r="AY226" s="5">
        <v>39.409999999999997</v>
      </c>
      <c r="AZ226" s="5">
        <v>6.74</v>
      </c>
      <c r="BA226" s="5">
        <v>60.16</v>
      </c>
      <c r="BB226" s="5">
        <v>8.75</v>
      </c>
      <c r="BC226" s="5">
        <v>107.25</v>
      </c>
      <c r="BD226" s="5">
        <v>11.75</v>
      </c>
      <c r="BE226" s="5">
        <v>195.93</v>
      </c>
      <c r="BF226" s="5">
        <v>14.98</v>
      </c>
      <c r="BG226" s="5">
        <v>317.76</v>
      </c>
      <c r="BH226" s="5">
        <v>18.95</v>
      </c>
      <c r="BI226" s="5">
        <v>482.87</v>
      </c>
      <c r="BJ226" s="5">
        <v>28.47</v>
      </c>
      <c r="BK226" s="5">
        <v>1088.93</v>
      </c>
      <c r="BL226" s="5">
        <v>34.9</v>
      </c>
      <c r="BM226" s="7">
        <v>1588.62</v>
      </c>
      <c r="BN226" s="7">
        <v>47.31</v>
      </c>
      <c r="BO226" s="7">
        <v>2859.91</v>
      </c>
      <c r="BP226" s="7">
        <v>58.4</v>
      </c>
      <c r="BQ226" s="7">
        <v>4239.1400000000003</v>
      </c>
      <c r="BR226" s="7">
        <v>97.72</v>
      </c>
      <c r="BS226" s="7">
        <v>12312.26</v>
      </c>
      <c r="BT226" s="7">
        <v>122.26</v>
      </c>
      <c r="BU226" s="7">
        <v>18897.96</v>
      </c>
      <c r="BV226" s="7">
        <v>194.36</v>
      </c>
      <c r="BW226" s="7">
        <v>53909.56</v>
      </c>
      <c r="BX226" s="7">
        <v>329.61</v>
      </c>
      <c r="BY226" s="7">
        <v>173334.41</v>
      </c>
      <c r="BZ226" s="7">
        <v>2066.7368419999998</v>
      </c>
      <c r="CA226" s="7">
        <v>8516377.5089999996</v>
      </c>
      <c r="CB226" s="7">
        <v>1944.633333</v>
      </c>
      <c r="CC226" s="7">
        <v>7194691.5</v>
      </c>
      <c r="CD226" s="1"/>
      <c r="CE226" s="1"/>
      <c r="CF226" s="1"/>
      <c r="CG226" s="1"/>
      <c r="CH226" s="7">
        <v>2.17</v>
      </c>
      <c r="CI226" s="7">
        <v>7.35</v>
      </c>
      <c r="CJ226" s="7">
        <v>25.25</v>
      </c>
      <c r="CK226" s="7">
        <v>1046.73</v>
      </c>
      <c r="CL226" s="7">
        <v>46.98</v>
      </c>
      <c r="CM226" s="7">
        <v>3743.34</v>
      </c>
      <c r="CN226" s="7">
        <v>57.18</v>
      </c>
      <c r="CO226" s="7">
        <v>5299.9</v>
      </c>
      <c r="CP226" s="7">
        <v>66.150000000000006</v>
      </c>
      <c r="CQ226" s="7">
        <v>6582.75</v>
      </c>
      <c r="CR226" s="7">
        <v>84.31</v>
      </c>
      <c r="CS226" s="7">
        <v>11092.27</v>
      </c>
      <c r="CT226" s="7">
        <v>103.02</v>
      </c>
      <c r="CU226" s="7">
        <v>15671.66</v>
      </c>
      <c r="CV226" s="7">
        <v>121.66</v>
      </c>
      <c r="CW226" s="7">
        <v>21487.34</v>
      </c>
      <c r="CX226" s="7">
        <v>150.94</v>
      </c>
      <c r="CY226" s="7">
        <v>30895.86</v>
      </c>
      <c r="CZ226" s="7">
        <v>187.77</v>
      </c>
      <c r="DA226" s="7">
        <v>48220.43</v>
      </c>
      <c r="DB226" s="7">
        <v>248.28</v>
      </c>
      <c r="DC226" s="7">
        <v>89187.86</v>
      </c>
      <c r="DD226" s="7">
        <v>338.39</v>
      </c>
      <c r="DE226" s="7">
        <v>165989.04999999999</v>
      </c>
      <c r="DF226" s="7">
        <v>434.24</v>
      </c>
      <c r="DG226" s="7">
        <v>272902.59999999998</v>
      </c>
      <c r="DH226" s="7">
        <v>554.59</v>
      </c>
      <c r="DI226" s="7">
        <v>419686.01</v>
      </c>
      <c r="DJ226" s="7">
        <v>840.07</v>
      </c>
      <c r="DK226" s="7">
        <v>955785.83</v>
      </c>
      <c r="DL226" s="7">
        <v>1032.93</v>
      </c>
      <c r="DM226" s="7">
        <v>1401117.19</v>
      </c>
      <c r="DN226" s="7">
        <v>1404.28</v>
      </c>
      <c r="DO226" s="7">
        <v>2530694.8199999998</v>
      </c>
      <c r="DP226" s="7">
        <v>1737.95</v>
      </c>
      <c r="DQ226" s="7">
        <v>3765512.95</v>
      </c>
      <c r="DR226" s="7">
        <v>2917.5</v>
      </c>
      <c r="DS226" s="7">
        <v>11003496.18</v>
      </c>
      <c r="DT226" s="7">
        <v>3653.31</v>
      </c>
      <c r="DU226" s="7">
        <v>16907066.190000001</v>
      </c>
      <c r="DV226" s="7">
        <v>5815.82</v>
      </c>
      <c r="DW226" s="7">
        <v>48350353.799999997</v>
      </c>
      <c r="DX226" s="7">
        <v>9874.15</v>
      </c>
      <c r="DY226" s="7">
        <v>155723831.09999999</v>
      </c>
      <c r="DZ226" s="7">
        <v>61988.70175</v>
      </c>
      <c r="EA226" s="7">
        <v>7663199221</v>
      </c>
      <c r="EB226" s="7">
        <v>58326.633329999997</v>
      </c>
      <c r="EC226" s="7">
        <v>6473606253</v>
      </c>
      <c r="ED226" s="11">
        <f t="shared" si="450"/>
        <v>3071610097.3877335</v>
      </c>
      <c r="EE226" s="11">
        <f t="shared" si="451"/>
        <v>31208.661206039069</v>
      </c>
      <c r="EF226" s="11">
        <f t="shared" si="452"/>
        <v>85444.605453960918</v>
      </c>
      <c r="EG226" s="1"/>
      <c r="EH226" s="7">
        <v>69.04974</v>
      </c>
      <c r="EI226" s="7">
        <v>92.812520000000006</v>
      </c>
      <c r="EJ226" s="7">
        <v>97.162970000000001</v>
      </c>
      <c r="EK226" s="7">
        <v>98.549719999999994</v>
      </c>
      <c r="EL226" s="7">
        <v>99.447940000000003</v>
      </c>
      <c r="EM226" s="7">
        <v>100.69035</v>
      </c>
      <c r="EN226" s="7">
        <v>101.75894</v>
      </c>
      <c r="EO226" s="7">
        <v>102.52529</v>
      </c>
      <c r="EP226" s="7">
        <v>103.36887</v>
      </c>
      <c r="EQ226" s="7">
        <v>104.36317</v>
      </c>
      <c r="ER226" s="7">
        <v>105.43204</v>
      </c>
      <c r="ES226" s="7">
        <v>106.36413</v>
      </c>
      <c r="ET226" s="7">
        <v>107.49256</v>
      </c>
      <c r="EU226" s="7">
        <v>108.42362</v>
      </c>
      <c r="EV226" s="7">
        <v>110.02394</v>
      </c>
      <c r="EW226" s="7">
        <v>110.78505</v>
      </c>
      <c r="EX226" s="7">
        <v>112.12412999999999</v>
      </c>
      <c r="EY226" s="7">
        <v>112.98966</v>
      </c>
      <c r="EZ226" s="7">
        <v>114.18859</v>
      </c>
      <c r="FA226" s="7">
        <v>114.98607</v>
      </c>
      <c r="FB226" s="7">
        <v>115.97217000000001</v>
      </c>
      <c r="FC226" s="7">
        <v>116.95809</v>
      </c>
      <c r="FD226" s="7">
        <v>117.8288246</v>
      </c>
      <c r="FE226" s="7">
        <v>117.834</v>
      </c>
      <c r="FF226" s="1"/>
      <c r="FG226" s="7">
        <v>100</v>
      </c>
      <c r="FH226" s="7">
        <v>100</v>
      </c>
      <c r="FI226" s="7">
        <v>100</v>
      </c>
      <c r="FJ226" s="7">
        <v>100</v>
      </c>
      <c r="FK226" s="7">
        <v>100</v>
      </c>
      <c r="FL226" s="7">
        <v>100</v>
      </c>
      <c r="FM226" s="7">
        <v>100</v>
      </c>
      <c r="FN226" s="7">
        <v>100</v>
      </c>
      <c r="FO226" s="7">
        <v>100</v>
      </c>
      <c r="FP226" s="7">
        <v>100</v>
      </c>
      <c r="FQ226" s="7">
        <v>100</v>
      </c>
      <c r="FR226" s="7">
        <v>100</v>
      </c>
      <c r="FS226" s="7">
        <v>100</v>
      </c>
      <c r="FT226" s="7">
        <v>100</v>
      </c>
      <c r="FU226" s="7">
        <v>100</v>
      </c>
      <c r="FV226" s="7">
        <v>100</v>
      </c>
      <c r="FW226" s="7">
        <v>100</v>
      </c>
      <c r="FX226" s="7">
        <v>100</v>
      </c>
      <c r="FY226" s="7">
        <v>100</v>
      </c>
      <c r="FZ226" s="7">
        <v>100</v>
      </c>
      <c r="GA226" s="7">
        <v>100</v>
      </c>
      <c r="GB226" s="7">
        <v>100</v>
      </c>
      <c r="GC226" s="7">
        <v>57</v>
      </c>
      <c r="GD226" s="7">
        <v>30</v>
      </c>
      <c r="GE226" s="1"/>
      <c r="GF226" s="7">
        <v>1043522.47</v>
      </c>
      <c r="GG226" s="7">
        <v>805700.78</v>
      </c>
      <c r="GH226" s="7">
        <v>592469.31000000006</v>
      </c>
      <c r="GI226" s="7">
        <v>548574.62</v>
      </c>
      <c r="GJ226" s="7">
        <v>501714.87</v>
      </c>
      <c r="GK226" s="7">
        <v>456255.39</v>
      </c>
      <c r="GL226" s="7">
        <v>402487.13</v>
      </c>
      <c r="GM226" s="7">
        <v>363274.63</v>
      </c>
      <c r="GN226" s="7">
        <v>319700.78999999998</v>
      </c>
      <c r="GO226" s="7">
        <v>281213.56</v>
      </c>
      <c r="GP226" s="7">
        <v>232275.63</v>
      </c>
      <c r="GQ226" s="7">
        <v>198760.56</v>
      </c>
      <c r="GR226" s="7">
        <v>159602.5</v>
      </c>
      <c r="GS226" s="7">
        <v>129218.51</v>
      </c>
      <c r="GT226" s="7">
        <v>89360.58</v>
      </c>
      <c r="GU226" s="7">
        <v>66485.990000000005</v>
      </c>
      <c r="GV226" s="7">
        <v>41911.07</v>
      </c>
      <c r="GW226" s="7">
        <v>27430.23</v>
      </c>
      <c r="GX226" s="7">
        <v>11828.56</v>
      </c>
      <c r="GY226" s="7">
        <v>6031.93</v>
      </c>
      <c r="GZ226" s="7">
        <v>1929.18</v>
      </c>
      <c r="HA226" s="7">
        <v>602.67999999999995</v>
      </c>
      <c r="HB226" s="7">
        <v>6.6491228099999997</v>
      </c>
      <c r="HC226" s="7">
        <v>4.0999999999999996</v>
      </c>
      <c r="HD226" s="1"/>
      <c r="HE226" s="7">
        <v>31148445.620000001</v>
      </c>
      <c r="HF226" s="7">
        <v>4431570.7</v>
      </c>
      <c r="HG226" s="7">
        <v>879905.87</v>
      </c>
      <c r="HH226" s="7">
        <v>83340.86</v>
      </c>
      <c r="HI226" s="7">
        <v>2017.58</v>
      </c>
      <c r="HJ226" s="7">
        <v>117.47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1"/>
      <c r="HS226" s="4" t="s">
        <v>62</v>
      </c>
      <c r="HT226" s="7">
        <v>183.14415829999999</v>
      </c>
      <c r="HU226" s="7">
        <v>41169.567620000002</v>
      </c>
      <c r="HV226" s="1"/>
      <c r="HW226" s="7">
        <v>3.0142897299999998</v>
      </c>
      <c r="HX226" s="7">
        <v>23.12539786</v>
      </c>
      <c r="HY226" s="7">
        <v>4.0058624900000002</v>
      </c>
      <c r="HZ226" s="7">
        <v>38.235838430000001</v>
      </c>
      <c r="IA226" s="7">
        <v>6.15866311</v>
      </c>
      <c r="IB226" s="7">
        <v>86.900007500000001</v>
      </c>
      <c r="IC226" s="7">
        <v>8.8625811199999998</v>
      </c>
      <c r="ID226" s="7">
        <v>204.9404633</v>
      </c>
      <c r="IE226" s="7">
        <v>13.287017110000001</v>
      </c>
      <c r="IF226" s="7">
        <v>495.1446593</v>
      </c>
      <c r="IG226" s="7">
        <v>18.590474610000001</v>
      </c>
      <c r="IH226" s="7">
        <v>1134.3707569999999</v>
      </c>
      <c r="II226" s="7">
        <v>21.26027006</v>
      </c>
      <c r="IJ226" s="7">
        <v>1394.1797630000001</v>
      </c>
      <c r="IK226" s="7">
        <v>27.160387530000001</v>
      </c>
      <c r="IL226" s="7">
        <v>2447.2256189999998</v>
      </c>
      <c r="IM226" s="7">
        <v>37.422310869999997</v>
      </c>
      <c r="IN226" s="7">
        <v>4624.900353</v>
      </c>
      <c r="IO226" s="7">
        <v>0</v>
      </c>
      <c r="IP226" s="7">
        <v>0</v>
      </c>
      <c r="IS226" s="3">
        <f t="shared" si="453"/>
        <v>1.2050957299586777E-2</v>
      </c>
      <c r="IT226">
        <f t="shared" si="454"/>
        <v>4840000</v>
      </c>
      <c r="IV226" s="3">
        <f t="shared" si="460"/>
        <v>6.4480704971155104E-3</v>
      </c>
      <c r="IW226" s="3">
        <f t="shared" si="461"/>
        <v>1.7653844102058041E-2</v>
      </c>
      <c r="IY226" s="3">
        <f t="shared" si="435"/>
        <v>1</v>
      </c>
      <c r="IZ226" s="3">
        <f t="shared" si="435"/>
        <v>1</v>
      </c>
      <c r="JA226" s="3">
        <f t="shared" si="435"/>
        <v>1</v>
      </c>
      <c r="JB226" s="3">
        <f t="shared" si="435"/>
        <v>1</v>
      </c>
      <c r="JC226" s="3">
        <f t="shared" si="435"/>
        <v>1</v>
      </c>
      <c r="JD226" s="3">
        <f t="shared" si="435"/>
        <v>1</v>
      </c>
      <c r="JE226" s="3">
        <f t="shared" si="435"/>
        <v>1</v>
      </c>
      <c r="JF226" s="3">
        <f t="shared" si="435"/>
        <v>1</v>
      </c>
      <c r="JG226" s="3">
        <f t="shared" si="436"/>
        <v>1</v>
      </c>
      <c r="JH226" s="3">
        <f t="shared" si="436"/>
        <v>1</v>
      </c>
      <c r="JI226" s="3">
        <f t="shared" si="436"/>
        <v>1</v>
      </c>
      <c r="JJ226" s="3">
        <f t="shared" si="436"/>
        <v>1</v>
      </c>
      <c r="JK226" s="3">
        <f t="shared" si="436"/>
        <v>1</v>
      </c>
      <c r="JL226" s="3">
        <f t="shared" si="436"/>
        <v>1</v>
      </c>
      <c r="JM226" s="3">
        <f t="shared" si="436"/>
        <v>1</v>
      </c>
      <c r="JN226" s="3">
        <f t="shared" si="436"/>
        <v>1</v>
      </c>
      <c r="JO226" s="3">
        <f t="shared" si="436"/>
        <v>1</v>
      </c>
      <c r="JP226" s="3">
        <f t="shared" si="436"/>
        <v>1</v>
      </c>
      <c r="JQ226" s="3">
        <f t="shared" si="436"/>
        <v>1</v>
      </c>
      <c r="JR226" s="3">
        <f t="shared" si="436"/>
        <v>1</v>
      </c>
      <c r="JS226" s="3">
        <f t="shared" si="436"/>
        <v>1</v>
      </c>
      <c r="JT226" s="3">
        <f t="shared" si="436"/>
        <v>1</v>
      </c>
      <c r="JU226" s="3">
        <f t="shared" si="436"/>
        <v>0.56999999999999995</v>
      </c>
      <c r="JV226" s="3">
        <f t="shared" si="436"/>
        <v>0.3</v>
      </c>
      <c r="JW226" s="14">
        <f t="shared" si="455"/>
        <v>6.8850175146717314</v>
      </c>
      <c r="JX226" s="1">
        <f t="shared" si="437"/>
        <v>183.14415829999999</v>
      </c>
      <c r="JY226" s="1">
        <f t="shared" si="438"/>
        <v>7627.7849005845492</v>
      </c>
      <c r="JZ226" s="11">
        <f t="shared" si="456"/>
        <v>159.73779115984803</v>
      </c>
      <c r="KA226" s="11">
        <f t="shared" si="457"/>
        <v>206.55052544015194</v>
      </c>
      <c r="KB226" s="3">
        <f t="shared" si="458"/>
        <v>5.3245930386616012</v>
      </c>
      <c r="KC226" s="3">
        <f t="shared" si="439"/>
        <v>6.1048052766666663</v>
      </c>
      <c r="KD226" s="3">
        <v>6</v>
      </c>
      <c r="KE226" s="3">
        <f t="shared" si="459"/>
        <v>173920.41166666665</v>
      </c>
      <c r="KF226" s="3">
        <f t="shared" si="440"/>
        <v>134283.46333333335</v>
      </c>
      <c r="KG226" s="3">
        <f t="shared" si="440"/>
        <v>98744.885000000009</v>
      </c>
      <c r="KH226" s="3">
        <f t="shared" si="440"/>
        <v>91429.103333333333</v>
      </c>
      <c r="KI226" s="3">
        <f t="shared" si="440"/>
        <v>83619.145000000004</v>
      </c>
      <c r="KJ226" s="3">
        <f t="shared" si="440"/>
        <v>76042.565000000002</v>
      </c>
      <c r="KK226" s="3">
        <f t="shared" si="440"/>
        <v>67081.188333333339</v>
      </c>
      <c r="KL226" s="3">
        <f t="shared" si="440"/>
        <v>60545.771666666667</v>
      </c>
      <c r="KM226" s="3">
        <f t="shared" si="440"/>
        <v>53283.464999999997</v>
      </c>
      <c r="KN226" s="3">
        <f t="shared" si="440"/>
        <v>46868.926666666666</v>
      </c>
      <c r="KO226" s="3">
        <f t="shared" si="440"/>
        <v>38712.605000000003</v>
      </c>
      <c r="KP226" s="3">
        <f t="shared" si="440"/>
        <v>33126.76</v>
      </c>
      <c r="KQ226" s="3">
        <f t="shared" si="440"/>
        <v>26600.416666666668</v>
      </c>
      <c r="KR226" s="3">
        <f t="shared" si="440"/>
        <v>21536.418333333331</v>
      </c>
      <c r="KS226" s="3">
        <f t="shared" si="440"/>
        <v>14893.43</v>
      </c>
      <c r="KT226" s="3">
        <f t="shared" si="440"/>
        <v>11080.998333333335</v>
      </c>
      <c r="KU226" s="3">
        <f t="shared" si="440"/>
        <v>6985.1783333333333</v>
      </c>
      <c r="KV226" s="3">
        <f t="shared" si="441"/>
        <v>4571.7049999999999</v>
      </c>
      <c r="KW226" s="3">
        <f t="shared" si="441"/>
        <v>1971.4266666666665</v>
      </c>
      <c r="KX226" s="3">
        <f t="shared" si="441"/>
        <v>1005.3216666666667</v>
      </c>
      <c r="KY226" s="3">
        <f t="shared" si="441"/>
        <v>321.53000000000003</v>
      </c>
      <c r="KZ226" s="3">
        <f t="shared" si="441"/>
        <v>100.44666666666666</v>
      </c>
      <c r="LA226" s="3">
        <f t="shared" si="441"/>
        <v>1.1081871349999999</v>
      </c>
      <c r="LB226" s="3">
        <f t="shared" si="441"/>
        <v>0.68333333333333324</v>
      </c>
    </row>
    <row r="227" spans="1:314">
      <c r="A227" s="7">
        <v>35</v>
      </c>
      <c r="B227" s="7">
        <v>349965</v>
      </c>
      <c r="C227" s="7">
        <v>122475501225</v>
      </c>
      <c r="D227" s="11">
        <f t="shared" si="442"/>
        <v>0</v>
      </c>
      <c r="E227" s="11">
        <f t="shared" si="443"/>
        <v>0.99990000000000001</v>
      </c>
      <c r="F227" s="11">
        <f t="shared" si="444"/>
        <v>349965</v>
      </c>
      <c r="G227" s="11">
        <f t="shared" si="445"/>
        <v>349965</v>
      </c>
      <c r="H227" s="11">
        <f t="shared" si="446"/>
        <v>0.99990000000000001</v>
      </c>
      <c r="I227" s="11">
        <f t="shared" si="447"/>
        <v>0.99990000000000001</v>
      </c>
      <c r="J227" s="1"/>
      <c r="K227" s="7">
        <v>10000</v>
      </c>
      <c r="L227" s="7">
        <v>100000000</v>
      </c>
      <c r="M227" s="1"/>
      <c r="N227" s="7">
        <v>44251024.310000002</v>
      </c>
      <c r="O227" s="7">
        <v>327302217119</v>
      </c>
      <c r="P227" s="7">
        <v>95.65</v>
      </c>
      <c r="Q227" s="7">
        <v>914892.25</v>
      </c>
      <c r="R227" s="11">
        <f t="shared" si="430"/>
        <v>905743.32750000001</v>
      </c>
      <c r="S227" s="11">
        <f t="shared" si="448"/>
        <v>-159.40706960278516</v>
      </c>
      <c r="T227" s="11">
        <f t="shared" si="449"/>
        <v>350.70706960278517</v>
      </c>
      <c r="U227" s="1"/>
      <c r="V227" s="1"/>
      <c r="W227" s="5">
        <v>0.01</v>
      </c>
      <c r="X227" s="5">
        <f t="shared" si="431"/>
        <v>9.9999999999999995E-7</v>
      </c>
      <c r="Y227" s="5">
        <f t="shared" si="432"/>
        <v>0.27270537142857143</v>
      </c>
      <c r="Z227" s="5">
        <v>3347.75</v>
      </c>
      <c r="AA227" s="5">
        <v>1120743006</v>
      </c>
      <c r="AB227" s="1"/>
      <c r="AC227" s="5">
        <v>95446.88</v>
      </c>
      <c r="AD227" s="1"/>
      <c r="AE227" s="1"/>
      <c r="AF227" s="5">
        <v>13.66197871</v>
      </c>
      <c r="AG227" s="12">
        <v>2.1574074074074074E-3</v>
      </c>
      <c r="AH227" s="5">
        <v>1</v>
      </c>
      <c r="AI227" s="5">
        <v>1</v>
      </c>
      <c r="AJ227" s="5">
        <v>1.24</v>
      </c>
      <c r="AK227" s="5">
        <v>1.82</v>
      </c>
      <c r="AL227" s="5">
        <v>1.83</v>
      </c>
      <c r="AM227" s="5">
        <v>4.51</v>
      </c>
      <c r="AN227" s="5">
        <v>2.04</v>
      </c>
      <c r="AO227" s="5">
        <v>5.5</v>
      </c>
      <c r="AP227" s="5">
        <v>2.5099999999999998</v>
      </c>
      <c r="AQ227" s="5">
        <v>8.41</v>
      </c>
      <c r="AR227" s="5">
        <v>2.94</v>
      </c>
      <c r="AS227" s="5">
        <v>12.02</v>
      </c>
      <c r="AT227" s="5">
        <v>3.61</v>
      </c>
      <c r="AU227" s="5">
        <v>17.850000000000001</v>
      </c>
      <c r="AV227" s="5">
        <v>4.01</v>
      </c>
      <c r="AW227" s="5">
        <v>22.11</v>
      </c>
      <c r="AX227" s="5">
        <v>4.75</v>
      </c>
      <c r="AY227" s="5">
        <v>30.89</v>
      </c>
      <c r="AZ227" s="5">
        <v>5.97</v>
      </c>
      <c r="BA227" s="5">
        <v>51.61</v>
      </c>
      <c r="BB227" s="5">
        <v>7.82</v>
      </c>
      <c r="BC227" s="5">
        <v>88.56</v>
      </c>
      <c r="BD227" s="5">
        <v>9.5</v>
      </c>
      <c r="BE227" s="5">
        <v>128.18</v>
      </c>
      <c r="BF227" s="5">
        <v>12.35</v>
      </c>
      <c r="BG227" s="5">
        <v>224.23</v>
      </c>
      <c r="BH227" s="5">
        <v>16.350000000000001</v>
      </c>
      <c r="BI227" s="5">
        <v>374.23</v>
      </c>
      <c r="BJ227" s="5">
        <v>23.55</v>
      </c>
      <c r="BK227" s="5">
        <v>773.99</v>
      </c>
      <c r="BL227" s="5">
        <v>28.38</v>
      </c>
      <c r="BM227" s="7">
        <v>1119.44</v>
      </c>
      <c r="BN227" s="7">
        <v>42.1</v>
      </c>
      <c r="BO227" s="7">
        <v>2366.46</v>
      </c>
      <c r="BP227" s="7">
        <v>57.75</v>
      </c>
      <c r="BQ227" s="7">
        <v>4327.43</v>
      </c>
      <c r="BR227" s="7">
        <v>87.77</v>
      </c>
      <c r="BS227" s="7">
        <v>9799.8700000000008</v>
      </c>
      <c r="BT227" s="7">
        <v>109.99</v>
      </c>
      <c r="BU227" s="7">
        <v>14966.83</v>
      </c>
      <c r="BV227" s="7">
        <v>186.75</v>
      </c>
      <c r="BW227" s="7">
        <v>42221.49</v>
      </c>
      <c r="BX227" s="7">
        <v>278.61</v>
      </c>
      <c r="BY227" s="7">
        <v>94234.29</v>
      </c>
      <c r="BZ227" s="7">
        <v>2003.298507</v>
      </c>
      <c r="CA227" s="7">
        <v>8648028.1339999996</v>
      </c>
      <c r="CB227" s="7">
        <v>2244.2972970000001</v>
      </c>
      <c r="CC227" s="7">
        <v>10970559.92</v>
      </c>
      <c r="CD227" s="1"/>
      <c r="CE227" s="1"/>
      <c r="CF227" s="1"/>
      <c r="CG227" s="1"/>
      <c r="CH227" s="7">
        <v>2.13</v>
      </c>
      <c r="CI227" s="7">
        <v>6.99</v>
      </c>
      <c r="CJ227" s="7">
        <v>21.42</v>
      </c>
      <c r="CK227" s="7">
        <v>862.44</v>
      </c>
      <c r="CL227" s="7">
        <v>44.29</v>
      </c>
      <c r="CM227" s="7">
        <v>3393.45</v>
      </c>
      <c r="CN227" s="7">
        <v>50.76</v>
      </c>
      <c r="CO227" s="7">
        <v>4216.8</v>
      </c>
      <c r="CP227" s="7">
        <v>66.37</v>
      </c>
      <c r="CQ227" s="7">
        <v>6948.71</v>
      </c>
      <c r="CR227" s="7">
        <v>82.32</v>
      </c>
      <c r="CS227" s="7">
        <v>10741.66</v>
      </c>
      <c r="CT227" s="7">
        <v>106.69</v>
      </c>
      <c r="CU227" s="7">
        <v>17389.189999999999</v>
      </c>
      <c r="CV227" s="7">
        <v>121.1</v>
      </c>
      <c r="CW227" s="7">
        <v>22225.24</v>
      </c>
      <c r="CX227" s="7">
        <v>147.05000000000001</v>
      </c>
      <c r="CY227" s="7">
        <v>31671.43</v>
      </c>
      <c r="CZ227" s="7">
        <v>191.36</v>
      </c>
      <c r="DA227" s="7">
        <v>55844.4</v>
      </c>
      <c r="DB227" s="7">
        <v>256.01</v>
      </c>
      <c r="DC227" s="7">
        <v>99095.47</v>
      </c>
      <c r="DD227" s="7">
        <v>316.24</v>
      </c>
      <c r="DE227" s="7">
        <v>146266.9</v>
      </c>
      <c r="DF227" s="7">
        <v>416.66</v>
      </c>
      <c r="DG227" s="7">
        <v>261374.32</v>
      </c>
      <c r="DH227" s="7">
        <v>555.29</v>
      </c>
      <c r="DI227" s="7">
        <v>439442.97</v>
      </c>
      <c r="DJ227" s="7">
        <v>806.4</v>
      </c>
      <c r="DK227" s="7">
        <v>919079.52</v>
      </c>
      <c r="DL227" s="7">
        <v>975.03</v>
      </c>
      <c r="DM227" s="7">
        <v>1334472.03</v>
      </c>
      <c r="DN227" s="7">
        <v>1454.58</v>
      </c>
      <c r="DO227" s="7">
        <v>2842162.02</v>
      </c>
      <c r="DP227" s="7">
        <v>2002.27</v>
      </c>
      <c r="DQ227" s="7">
        <v>5220935.3499999996</v>
      </c>
      <c r="DR227" s="7">
        <v>3053.85</v>
      </c>
      <c r="DS227" s="7">
        <v>11892747.25</v>
      </c>
      <c r="DT227" s="7">
        <v>3832.4</v>
      </c>
      <c r="DU227" s="7">
        <v>18202755.68</v>
      </c>
      <c r="DV227" s="7">
        <v>6518.22</v>
      </c>
      <c r="DW227" s="7">
        <v>51488478.920000002</v>
      </c>
      <c r="DX227" s="7">
        <v>9733.09</v>
      </c>
      <c r="DY227" s="7">
        <v>115081714.2</v>
      </c>
      <c r="DZ227" s="7">
        <v>70097.567160000006</v>
      </c>
      <c r="EA227" s="7">
        <v>10591291788</v>
      </c>
      <c r="EB227" s="7">
        <v>78534.783779999998</v>
      </c>
      <c r="EC227" s="7">
        <v>13436683667</v>
      </c>
      <c r="ED227" s="11">
        <f t="shared" si="450"/>
        <v>7268971403.6286497</v>
      </c>
      <c r="EE227" s="11">
        <f t="shared" si="451"/>
        <v>40970.906576961832</v>
      </c>
      <c r="EF227" s="11">
        <f t="shared" si="452"/>
        <v>116098.66098303816</v>
      </c>
      <c r="EG227" s="1"/>
      <c r="EH227" s="7">
        <v>71.148679999999999</v>
      </c>
      <c r="EI227" s="7">
        <v>92.47878</v>
      </c>
      <c r="EJ227" s="7">
        <v>97.532550000000001</v>
      </c>
      <c r="EK227" s="7">
        <v>98.266769999999994</v>
      </c>
      <c r="EL227" s="7">
        <v>99.389380000000003</v>
      </c>
      <c r="EM227" s="7">
        <v>100.44974000000001</v>
      </c>
      <c r="EN227" s="7">
        <v>101.63977</v>
      </c>
      <c r="EO227" s="7">
        <v>102.41492</v>
      </c>
      <c r="EP227" s="7">
        <v>103.28232</v>
      </c>
      <c r="EQ227" s="7">
        <v>104.38209999999999</v>
      </c>
      <c r="ER227" s="7">
        <v>105.70788</v>
      </c>
      <c r="ES227" s="7">
        <v>106.45654999999999</v>
      </c>
      <c r="ET227" s="7">
        <v>107.55343000000001</v>
      </c>
      <c r="EU227" s="7">
        <v>108.60953000000001</v>
      </c>
      <c r="EV227" s="7">
        <v>109.7419</v>
      </c>
      <c r="EW227" s="7">
        <v>110.64927</v>
      </c>
      <c r="EX227" s="7">
        <v>111.98077000000001</v>
      </c>
      <c r="EY227" s="7">
        <v>112.90098999999999</v>
      </c>
      <c r="EZ227" s="7">
        <v>114.16419999999999</v>
      </c>
      <c r="FA227" s="7">
        <v>114.86798</v>
      </c>
      <c r="FB227" s="7">
        <v>116.03804</v>
      </c>
      <c r="FC227" s="7">
        <v>116.91549999999999</v>
      </c>
      <c r="FD227" s="7">
        <v>117.82899999999999</v>
      </c>
      <c r="FE227" s="7">
        <v>117.834</v>
      </c>
      <c r="FF227" s="1"/>
      <c r="FG227" s="7">
        <v>100</v>
      </c>
      <c r="FH227" s="7">
        <v>100</v>
      </c>
      <c r="FI227" s="7">
        <v>100</v>
      </c>
      <c r="FJ227" s="7">
        <v>100</v>
      </c>
      <c r="FK227" s="7">
        <v>100</v>
      </c>
      <c r="FL227" s="7">
        <v>100</v>
      </c>
      <c r="FM227" s="7">
        <v>100</v>
      </c>
      <c r="FN227" s="7">
        <v>100</v>
      </c>
      <c r="FO227" s="7">
        <v>100</v>
      </c>
      <c r="FP227" s="7">
        <v>100</v>
      </c>
      <c r="FQ227" s="7">
        <v>100</v>
      </c>
      <c r="FR227" s="7">
        <v>100</v>
      </c>
      <c r="FS227" s="7">
        <v>100</v>
      </c>
      <c r="FT227" s="7">
        <v>100</v>
      </c>
      <c r="FU227" s="7">
        <v>100</v>
      </c>
      <c r="FV227" s="7">
        <v>100</v>
      </c>
      <c r="FW227" s="7">
        <v>100</v>
      </c>
      <c r="FX227" s="7">
        <v>100</v>
      </c>
      <c r="FY227" s="7">
        <v>100</v>
      </c>
      <c r="FZ227" s="7">
        <v>100</v>
      </c>
      <c r="GA227" s="7">
        <v>100</v>
      </c>
      <c r="GB227" s="7">
        <v>100</v>
      </c>
      <c r="GC227" s="7">
        <v>67</v>
      </c>
      <c r="GD227" s="7">
        <v>37</v>
      </c>
      <c r="GE227" s="1"/>
      <c r="GF227" s="7">
        <v>1392000.77</v>
      </c>
      <c r="GG227" s="7">
        <v>1079982.42</v>
      </c>
      <c r="GH227" s="7">
        <v>796385.68</v>
      </c>
      <c r="GI227" s="7">
        <v>738173.42</v>
      </c>
      <c r="GJ227" s="7">
        <v>675788.05</v>
      </c>
      <c r="GK227" s="7">
        <v>614939.5</v>
      </c>
      <c r="GL227" s="7">
        <v>542731.18999999994</v>
      </c>
      <c r="GM227" s="7">
        <v>490688.28</v>
      </c>
      <c r="GN227" s="7">
        <v>432768.15</v>
      </c>
      <c r="GO227" s="7">
        <v>381425.06</v>
      </c>
      <c r="GP227" s="7">
        <v>315698.96999999997</v>
      </c>
      <c r="GQ227" s="7">
        <v>270990.73</v>
      </c>
      <c r="GR227" s="7">
        <v>218564.05</v>
      </c>
      <c r="GS227" s="7">
        <v>177562.57</v>
      </c>
      <c r="GT227" s="7">
        <v>123251.35</v>
      </c>
      <c r="GU227" s="7">
        <v>92051.07</v>
      </c>
      <c r="GV227" s="7">
        <v>58314.49</v>
      </c>
      <c r="GW227" s="7">
        <v>38290.07</v>
      </c>
      <c r="GX227" s="7">
        <v>16574.96</v>
      </c>
      <c r="GY227" s="7">
        <v>8477.61</v>
      </c>
      <c r="GZ227" s="7">
        <v>2706.88</v>
      </c>
      <c r="HA227" s="7">
        <v>844.99</v>
      </c>
      <c r="HB227" s="7">
        <v>8.0597014900000001</v>
      </c>
      <c r="HC227" s="7">
        <v>4.7837837800000003</v>
      </c>
      <c r="HD227" s="1"/>
      <c r="HE227" s="7">
        <v>37714902.840000004</v>
      </c>
      <c r="HF227" s="7">
        <v>5366291.71</v>
      </c>
      <c r="HG227" s="7">
        <v>1065806.56</v>
      </c>
      <c r="HH227" s="7">
        <v>101381.33</v>
      </c>
      <c r="HI227" s="7">
        <v>2449.15</v>
      </c>
      <c r="HJ227" s="7">
        <v>192.72</v>
      </c>
      <c r="HK227" s="7">
        <v>0</v>
      </c>
      <c r="HL227" s="7">
        <v>0</v>
      </c>
      <c r="HM227" s="7">
        <v>0</v>
      </c>
      <c r="HN227" s="7">
        <v>0</v>
      </c>
      <c r="HO227" s="7">
        <v>0</v>
      </c>
      <c r="HP227" s="7">
        <v>0</v>
      </c>
      <c r="HQ227" s="7">
        <v>0</v>
      </c>
      <c r="HR227" s="1"/>
      <c r="HS227" s="4" t="s">
        <v>43</v>
      </c>
      <c r="HT227" s="7">
        <v>223.7517842</v>
      </c>
      <c r="HU227" s="7">
        <v>62749.11537</v>
      </c>
      <c r="HV227" s="1"/>
      <c r="HW227" s="7">
        <v>3.5383764800000002</v>
      </c>
      <c r="HX227" s="7">
        <v>35.654385619999999</v>
      </c>
      <c r="HY227" s="7">
        <v>4.6982575300000002</v>
      </c>
      <c r="HZ227" s="7">
        <v>60.985056210000003</v>
      </c>
      <c r="IA227" s="7">
        <v>7.2944121300000004</v>
      </c>
      <c r="IB227" s="7">
        <v>148.66495509999999</v>
      </c>
      <c r="IC227" s="7">
        <v>10.444646690000001</v>
      </c>
      <c r="ID227" s="7">
        <v>341.99109979999997</v>
      </c>
      <c r="IE227" s="7">
        <v>14.91462359</v>
      </c>
      <c r="IF227" s="7">
        <v>798.50689799999998</v>
      </c>
      <c r="IG227" s="7">
        <v>21.44400547</v>
      </c>
      <c r="IH227" s="7">
        <v>1861.07997</v>
      </c>
      <c r="II227" s="7">
        <v>27.61889584</v>
      </c>
      <c r="IJ227" s="7">
        <v>2625.9941549999999</v>
      </c>
      <c r="IK227" s="7">
        <v>35.49320771</v>
      </c>
      <c r="IL227" s="7">
        <v>4562.1448639999999</v>
      </c>
      <c r="IM227" s="7">
        <v>42.546969590000003</v>
      </c>
      <c r="IN227" s="7">
        <v>7786.9487920000001</v>
      </c>
      <c r="IO227" s="7">
        <v>0</v>
      </c>
      <c r="IP227" s="7">
        <v>0</v>
      </c>
      <c r="IS227" s="3">
        <f t="shared" si="453"/>
        <v>1.622619499586777E-2</v>
      </c>
      <c r="IT227">
        <f t="shared" si="454"/>
        <v>4840000</v>
      </c>
      <c r="IV227" s="3">
        <f t="shared" si="460"/>
        <v>8.4650633423474855E-3</v>
      </c>
      <c r="IW227" s="3">
        <f t="shared" si="461"/>
        <v>2.398732664938805E-2</v>
      </c>
      <c r="IY227" s="3">
        <f t="shared" si="435"/>
        <v>1</v>
      </c>
      <c r="IZ227" s="3">
        <f t="shared" si="435"/>
        <v>1</v>
      </c>
      <c r="JA227" s="3">
        <f t="shared" si="435"/>
        <v>1</v>
      </c>
      <c r="JB227" s="3">
        <f t="shared" si="435"/>
        <v>1</v>
      </c>
      <c r="JC227" s="3">
        <f t="shared" si="435"/>
        <v>1</v>
      </c>
      <c r="JD227" s="3">
        <f t="shared" si="435"/>
        <v>1</v>
      </c>
      <c r="JE227" s="3">
        <f t="shared" si="435"/>
        <v>1</v>
      </c>
      <c r="JF227" s="3">
        <f t="shared" si="435"/>
        <v>1</v>
      </c>
      <c r="JG227" s="3">
        <f t="shared" si="436"/>
        <v>1</v>
      </c>
      <c r="JH227" s="3">
        <f t="shared" si="436"/>
        <v>1</v>
      </c>
      <c r="JI227" s="3">
        <f t="shared" si="436"/>
        <v>1</v>
      </c>
      <c r="JJ227" s="3">
        <f t="shared" si="436"/>
        <v>1</v>
      </c>
      <c r="JK227" s="3">
        <f t="shared" si="436"/>
        <v>1</v>
      </c>
      <c r="JL227" s="3">
        <f t="shared" si="436"/>
        <v>1</v>
      </c>
      <c r="JM227" s="3">
        <f t="shared" si="436"/>
        <v>1</v>
      </c>
      <c r="JN227" s="3">
        <f t="shared" si="436"/>
        <v>1</v>
      </c>
      <c r="JO227" s="3">
        <f t="shared" si="436"/>
        <v>1</v>
      </c>
      <c r="JP227" s="3">
        <f t="shared" si="436"/>
        <v>1</v>
      </c>
      <c r="JQ227" s="3">
        <f t="shared" si="436"/>
        <v>1</v>
      </c>
      <c r="JR227" s="3">
        <f t="shared" si="436"/>
        <v>1</v>
      </c>
      <c r="JS227" s="3">
        <f t="shared" si="436"/>
        <v>1</v>
      </c>
      <c r="JT227" s="3">
        <f t="shared" si="436"/>
        <v>1</v>
      </c>
      <c r="JU227" s="3">
        <f t="shared" si="436"/>
        <v>0.67</v>
      </c>
      <c r="JV227" s="3">
        <f t="shared" si="436"/>
        <v>0.37</v>
      </c>
      <c r="JW227" s="14">
        <f t="shared" si="455"/>
        <v>7.2552892047125912</v>
      </c>
      <c r="JX227" s="1">
        <f t="shared" si="437"/>
        <v>223.7517842</v>
      </c>
      <c r="JY227" s="1">
        <f t="shared" si="438"/>
        <v>12684.254437316631</v>
      </c>
      <c r="JZ227" s="11">
        <f t="shared" si="456"/>
        <v>193.56844623505933</v>
      </c>
      <c r="KA227" s="11">
        <f t="shared" si="457"/>
        <v>253.93512216494068</v>
      </c>
      <c r="KB227" s="3">
        <f t="shared" si="458"/>
        <v>5.5305270352874096</v>
      </c>
      <c r="KC227" s="3">
        <f t="shared" si="439"/>
        <v>6.3929081200000004</v>
      </c>
      <c r="KD227" s="3">
        <v>7</v>
      </c>
      <c r="KE227" s="3">
        <f t="shared" si="459"/>
        <v>198857.25285714286</v>
      </c>
      <c r="KF227" s="3">
        <f t="shared" si="440"/>
        <v>154283.20285714284</v>
      </c>
      <c r="KG227" s="3">
        <f t="shared" si="440"/>
        <v>113769.38285714286</v>
      </c>
      <c r="KH227" s="3">
        <f t="shared" si="440"/>
        <v>105453.34571428572</v>
      </c>
      <c r="KI227" s="3">
        <f t="shared" si="440"/>
        <v>96541.150000000009</v>
      </c>
      <c r="KJ227" s="3">
        <f t="shared" si="440"/>
        <v>87848.5</v>
      </c>
      <c r="KK227" s="3">
        <f t="shared" si="440"/>
        <v>77533.027142857129</v>
      </c>
      <c r="KL227" s="3">
        <f t="shared" si="440"/>
        <v>70098.325714285718</v>
      </c>
      <c r="KM227" s="3">
        <f t="shared" si="440"/>
        <v>61824.021428571432</v>
      </c>
      <c r="KN227" s="3">
        <f t="shared" si="440"/>
        <v>54489.294285714284</v>
      </c>
      <c r="KO227" s="3">
        <f t="shared" si="440"/>
        <v>45099.852857142854</v>
      </c>
      <c r="KP227" s="3">
        <f t="shared" si="440"/>
        <v>38712.961428571427</v>
      </c>
      <c r="KQ227" s="3">
        <f t="shared" si="440"/>
        <v>31223.435714285712</v>
      </c>
      <c r="KR227" s="3">
        <f t="shared" si="440"/>
        <v>25366.08142857143</v>
      </c>
      <c r="KS227" s="3">
        <f t="shared" si="440"/>
        <v>17607.335714285717</v>
      </c>
      <c r="KT227" s="3">
        <f t="shared" si="440"/>
        <v>13150.152857142859</v>
      </c>
      <c r="KU227" s="3">
        <f t="shared" si="440"/>
        <v>8330.6414285714291</v>
      </c>
      <c r="KV227" s="3">
        <f t="shared" si="441"/>
        <v>5470.01</v>
      </c>
      <c r="KW227" s="3">
        <f t="shared" si="441"/>
        <v>2367.8514285714286</v>
      </c>
      <c r="KX227" s="3">
        <f t="shared" si="441"/>
        <v>1211.0871428571429</v>
      </c>
      <c r="KY227" s="3">
        <f t="shared" si="441"/>
        <v>386.69714285714286</v>
      </c>
      <c r="KZ227" s="3">
        <f t="shared" si="441"/>
        <v>120.71285714285715</v>
      </c>
      <c r="LA227" s="3">
        <f t="shared" si="441"/>
        <v>1.1513859271428573</v>
      </c>
      <c r="LB227" s="3">
        <f t="shared" si="441"/>
        <v>0.68339768285714286</v>
      </c>
    </row>
    <row r="228" spans="1:314">
      <c r="A228" s="7">
        <v>40</v>
      </c>
      <c r="B228" s="7">
        <v>399960</v>
      </c>
      <c r="C228" s="7">
        <v>159968001600</v>
      </c>
      <c r="D228" s="11">
        <f t="shared" si="442"/>
        <v>0</v>
      </c>
      <c r="E228" s="11">
        <f t="shared" si="443"/>
        <v>0.99990000000000001</v>
      </c>
      <c r="F228" s="11">
        <f t="shared" si="444"/>
        <v>399960</v>
      </c>
      <c r="G228" s="11">
        <f t="shared" si="445"/>
        <v>399960</v>
      </c>
      <c r="H228" s="11">
        <f t="shared" si="446"/>
        <v>0.99990000000000001</v>
      </c>
      <c r="I228" s="11">
        <f t="shared" si="447"/>
        <v>0.99990000000000001</v>
      </c>
      <c r="J228" s="1"/>
      <c r="K228" s="7">
        <v>10000</v>
      </c>
      <c r="L228" s="7">
        <v>100000000</v>
      </c>
      <c r="M228" s="1"/>
      <c r="N228" s="7">
        <v>51153049.399999999</v>
      </c>
      <c r="O228" s="7">
        <v>381032396178</v>
      </c>
      <c r="P228" s="7">
        <v>0</v>
      </c>
      <c r="Q228" s="7">
        <v>0</v>
      </c>
      <c r="R228" s="11">
        <f t="shared" si="430"/>
        <v>0</v>
      </c>
      <c r="S228" s="11">
        <f t="shared" si="448"/>
        <v>0</v>
      </c>
      <c r="T228" s="11">
        <f t="shared" si="449"/>
        <v>0</v>
      </c>
      <c r="U228" s="1"/>
      <c r="V228" s="1"/>
      <c r="W228" s="5">
        <v>0</v>
      </c>
      <c r="X228" s="5">
        <f t="shared" si="431"/>
        <v>0</v>
      </c>
      <c r="Y228" s="5">
        <f t="shared" si="432"/>
        <v>0.2667467</v>
      </c>
      <c r="Z228" s="5">
        <v>0</v>
      </c>
      <c r="AA228" s="5">
        <v>0</v>
      </c>
      <c r="AB228" s="1"/>
      <c r="AC228" s="5">
        <v>106698.68</v>
      </c>
      <c r="AD228" s="1"/>
      <c r="AE228" s="1"/>
      <c r="AF228" s="5">
        <v>13.48060225</v>
      </c>
      <c r="AG228" s="12">
        <v>2.5439814814814813E-3</v>
      </c>
      <c r="AH228" s="5">
        <v>1</v>
      </c>
      <c r="AI228" s="5">
        <v>1</v>
      </c>
      <c r="AJ228" s="5">
        <v>1.1299999999999999</v>
      </c>
      <c r="AK228" s="5">
        <v>1.41</v>
      </c>
      <c r="AL228" s="5">
        <v>1.64</v>
      </c>
      <c r="AM228" s="5">
        <v>3.36</v>
      </c>
      <c r="AN228" s="5">
        <v>1.91</v>
      </c>
      <c r="AO228" s="5">
        <v>4.8099999999999996</v>
      </c>
      <c r="AP228" s="5">
        <v>2.17</v>
      </c>
      <c r="AQ228" s="5">
        <v>6.45</v>
      </c>
      <c r="AR228" s="5">
        <v>2.37</v>
      </c>
      <c r="AS228" s="5">
        <v>7.79</v>
      </c>
      <c r="AT228" s="5">
        <v>2.9</v>
      </c>
      <c r="AU228" s="5">
        <v>12.76</v>
      </c>
      <c r="AV228" s="5">
        <v>3.16</v>
      </c>
      <c r="AW228" s="5">
        <v>14.68</v>
      </c>
      <c r="AX228" s="5">
        <v>3.97</v>
      </c>
      <c r="AY228" s="5">
        <v>23.61</v>
      </c>
      <c r="AZ228" s="5">
        <v>4.8899999999999997</v>
      </c>
      <c r="BA228" s="5">
        <v>34.71</v>
      </c>
      <c r="BB228" s="5">
        <v>6.82</v>
      </c>
      <c r="BC228" s="5">
        <v>63.84</v>
      </c>
      <c r="BD228" s="5">
        <v>8.7899999999999991</v>
      </c>
      <c r="BE228" s="5">
        <v>113.81</v>
      </c>
      <c r="BF228" s="5">
        <v>12.13</v>
      </c>
      <c r="BG228" s="5">
        <v>218.15</v>
      </c>
      <c r="BH228" s="5">
        <v>15.28</v>
      </c>
      <c r="BI228" s="5">
        <v>348.22</v>
      </c>
      <c r="BJ228" s="5">
        <v>21.73</v>
      </c>
      <c r="BK228" s="5">
        <v>612.97</v>
      </c>
      <c r="BL228" s="5">
        <v>30.19</v>
      </c>
      <c r="BM228" s="7">
        <v>1183.6300000000001</v>
      </c>
      <c r="BN228" s="7">
        <v>41.55</v>
      </c>
      <c r="BO228" s="7">
        <v>2193.17</v>
      </c>
      <c r="BP228" s="7">
        <v>54.17</v>
      </c>
      <c r="BQ228" s="7">
        <v>3585.79</v>
      </c>
      <c r="BR228" s="7">
        <v>87.02</v>
      </c>
      <c r="BS228" s="7">
        <v>8903.68</v>
      </c>
      <c r="BT228" s="7">
        <v>108.39</v>
      </c>
      <c r="BU228" s="7">
        <v>13560.21</v>
      </c>
      <c r="BV228" s="7">
        <v>166.24</v>
      </c>
      <c r="BW228" s="7">
        <v>34039.760000000002</v>
      </c>
      <c r="BX228" s="7">
        <v>270.66000000000003</v>
      </c>
      <c r="BY228" s="7">
        <v>92445.74</v>
      </c>
      <c r="BZ228" s="7">
        <v>1896.2741940000001</v>
      </c>
      <c r="CA228" s="7">
        <v>8003388.1770000001</v>
      </c>
      <c r="CB228" s="7">
        <v>2065.2571429999998</v>
      </c>
      <c r="CC228" s="7">
        <v>9221639.6569999997</v>
      </c>
      <c r="CD228" s="1"/>
      <c r="CE228" s="1"/>
      <c r="CF228" s="1"/>
      <c r="CG228" s="1"/>
      <c r="CH228" s="7">
        <v>1.94</v>
      </c>
      <c r="CI228" s="7">
        <v>5.48</v>
      </c>
      <c r="CJ228" s="7">
        <v>20.059999999999999</v>
      </c>
      <c r="CK228" s="7">
        <v>646.66</v>
      </c>
      <c r="CL228" s="7">
        <v>43.36</v>
      </c>
      <c r="CM228" s="7">
        <v>3032.8</v>
      </c>
      <c r="CN228" s="7">
        <v>52.91</v>
      </c>
      <c r="CO228" s="7">
        <v>4693.2299999999996</v>
      </c>
      <c r="CP228" s="7">
        <v>63.62</v>
      </c>
      <c r="CQ228" s="7">
        <v>6943.18</v>
      </c>
      <c r="CR228" s="7">
        <v>73.88</v>
      </c>
      <c r="CS228" s="7">
        <v>9095.7000000000007</v>
      </c>
      <c r="CT228" s="7">
        <v>96.12</v>
      </c>
      <c r="CU228" s="7">
        <v>16581.080000000002</v>
      </c>
      <c r="CV228" s="7">
        <v>106.07</v>
      </c>
      <c r="CW228" s="7">
        <v>19024.189999999999</v>
      </c>
      <c r="CX228" s="7">
        <v>137.69</v>
      </c>
      <c r="CY228" s="7">
        <v>31983.15</v>
      </c>
      <c r="CZ228" s="7">
        <v>174.8</v>
      </c>
      <c r="DA228" s="7">
        <v>48243.46</v>
      </c>
      <c r="DB228" s="7">
        <v>253.4</v>
      </c>
      <c r="DC228" s="7">
        <v>92542.86</v>
      </c>
      <c r="DD228" s="7">
        <v>331.32</v>
      </c>
      <c r="DE228" s="7">
        <v>168707.5</v>
      </c>
      <c r="DF228" s="7">
        <v>463.66</v>
      </c>
      <c r="DG228" s="7">
        <v>328669.02</v>
      </c>
      <c r="DH228" s="7">
        <v>590.75</v>
      </c>
      <c r="DI228" s="7">
        <v>532670.89</v>
      </c>
      <c r="DJ228" s="7">
        <v>848.08</v>
      </c>
      <c r="DK228" s="7">
        <v>944338.74</v>
      </c>
      <c r="DL228" s="7">
        <v>1187.5</v>
      </c>
      <c r="DM228" s="7">
        <v>1847132.44</v>
      </c>
      <c r="DN228" s="7">
        <v>1641.21</v>
      </c>
      <c r="DO228" s="7">
        <v>3439049.31</v>
      </c>
      <c r="DP228" s="7">
        <v>2145.88</v>
      </c>
      <c r="DQ228" s="7">
        <v>5646813.5199999996</v>
      </c>
      <c r="DR228" s="7">
        <v>3461.71</v>
      </c>
      <c r="DS228" s="7">
        <v>14115752.369999999</v>
      </c>
      <c r="DT228" s="7">
        <v>4316.42</v>
      </c>
      <c r="DU228" s="7">
        <v>21531296.140000001</v>
      </c>
      <c r="DV228" s="7">
        <v>6629.27</v>
      </c>
      <c r="DW228" s="7">
        <v>54212796.57</v>
      </c>
      <c r="DX228" s="7">
        <v>10806.24</v>
      </c>
      <c r="DY228" s="7">
        <v>147467789.19999999</v>
      </c>
      <c r="DZ228" s="7">
        <v>75833.032260000007</v>
      </c>
      <c r="EA228" s="7">
        <v>12802739291</v>
      </c>
      <c r="EB228" s="7">
        <v>82588.399999999994</v>
      </c>
      <c r="EC228" s="7">
        <v>14750916393</v>
      </c>
      <c r="ED228" s="11">
        <f t="shared" si="450"/>
        <v>7930072578.4400005</v>
      </c>
      <c r="EE228" s="11">
        <f t="shared" si="451"/>
        <v>42248.078701121063</v>
      </c>
      <c r="EF228" s="11">
        <f t="shared" si="452"/>
        <v>122928.72129887893</v>
      </c>
      <c r="EG228" s="1"/>
      <c r="EH228" s="7">
        <v>70.391229999999993</v>
      </c>
      <c r="EI228" s="7">
        <v>92.104249999999993</v>
      </c>
      <c r="EJ228" s="7">
        <v>97.395480000000006</v>
      </c>
      <c r="EK228" s="7">
        <v>98.546959999999999</v>
      </c>
      <c r="EL228" s="7">
        <v>99.672499999999999</v>
      </c>
      <c r="EM228" s="7">
        <v>100.50224</v>
      </c>
      <c r="EN228" s="7">
        <v>101.64173</v>
      </c>
      <c r="EO228" s="7">
        <v>102.25846</v>
      </c>
      <c r="EP228" s="7">
        <v>103.02146999999999</v>
      </c>
      <c r="EQ228" s="7">
        <v>103.87161</v>
      </c>
      <c r="ER228" s="7">
        <v>105.27997999999999</v>
      </c>
      <c r="ES228" s="7">
        <v>106.31319999999999</v>
      </c>
      <c r="ET228" s="7">
        <v>107.44074999999999</v>
      </c>
      <c r="EU228" s="7">
        <v>108.36606</v>
      </c>
      <c r="EV228" s="7">
        <v>109.45962</v>
      </c>
      <c r="EW228" s="7">
        <v>110.56196</v>
      </c>
      <c r="EX228" s="7">
        <v>111.81133</v>
      </c>
      <c r="EY228" s="7">
        <v>112.54808</v>
      </c>
      <c r="EZ228" s="7">
        <v>114.13065</v>
      </c>
      <c r="FA228" s="7">
        <v>114.97136</v>
      </c>
      <c r="FB228" s="7">
        <v>115.99139</v>
      </c>
      <c r="FC228" s="7">
        <v>116.84299</v>
      </c>
      <c r="FD228" s="7">
        <v>117.8294032</v>
      </c>
      <c r="FE228" s="7">
        <v>117.834</v>
      </c>
      <c r="FF228" s="1"/>
      <c r="FG228" s="7">
        <v>100</v>
      </c>
      <c r="FH228" s="7">
        <v>100</v>
      </c>
      <c r="FI228" s="7">
        <v>100</v>
      </c>
      <c r="FJ228" s="7">
        <v>100</v>
      </c>
      <c r="FK228" s="7">
        <v>100</v>
      </c>
      <c r="FL228" s="7">
        <v>100</v>
      </c>
      <c r="FM228" s="7">
        <v>100</v>
      </c>
      <c r="FN228" s="7">
        <v>100</v>
      </c>
      <c r="FO228" s="7">
        <v>100</v>
      </c>
      <c r="FP228" s="7">
        <v>100</v>
      </c>
      <c r="FQ228" s="7">
        <v>100</v>
      </c>
      <c r="FR228" s="7">
        <v>100</v>
      </c>
      <c r="FS228" s="7">
        <v>100</v>
      </c>
      <c r="FT228" s="7">
        <v>100</v>
      </c>
      <c r="FU228" s="7">
        <v>100</v>
      </c>
      <c r="FV228" s="7">
        <v>100</v>
      </c>
      <c r="FW228" s="7">
        <v>100</v>
      </c>
      <c r="FX228" s="7">
        <v>100</v>
      </c>
      <c r="FY228" s="7">
        <v>100</v>
      </c>
      <c r="FZ228" s="7">
        <v>100</v>
      </c>
      <c r="GA228" s="7">
        <v>100</v>
      </c>
      <c r="GB228" s="7">
        <v>100</v>
      </c>
      <c r="GC228" s="7">
        <v>62</v>
      </c>
      <c r="GD228" s="7">
        <v>35</v>
      </c>
      <c r="GE228" s="1"/>
      <c r="GF228" s="7">
        <v>398355.79</v>
      </c>
      <c r="GG228" s="7">
        <v>314532.84999999998</v>
      </c>
      <c r="GH228" s="7">
        <v>233898.39</v>
      </c>
      <c r="GI228" s="7">
        <v>217349.32</v>
      </c>
      <c r="GJ228" s="7">
        <v>199215.37</v>
      </c>
      <c r="GK228" s="7">
        <v>181418.06</v>
      </c>
      <c r="GL228" s="7">
        <v>160547.49</v>
      </c>
      <c r="GM228" s="7">
        <v>145639.97</v>
      </c>
      <c r="GN228" s="7">
        <v>129019.35</v>
      </c>
      <c r="GO228" s="7">
        <v>114173.37</v>
      </c>
      <c r="GP228" s="7">
        <v>95186.19</v>
      </c>
      <c r="GQ228" s="7">
        <v>82229.399999999994</v>
      </c>
      <c r="GR228" s="7">
        <v>66944.460000000006</v>
      </c>
      <c r="GS228" s="7">
        <v>54787.26</v>
      </c>
      <c r="GT228" s="7">
        <v>38497.5</v>
      </c>
      <c r="GU228" s="7">
        <v>28989.49</v>
      </c>
      <c r="GV228" s="7">
        <v>18461.349999999999</v>
      </c>
      <c r="GW228" s="7">
        <v>12188.3</v>
      </c>
      <c r="GX228" s="7">
        <v>5322.16</v>
      </c>
      <c r="GY228" s="7">
        <v>2721.08</v>
      </c>
      <c r="GZ228" s="7">
        <v>857.09</v>
      </c>
      <c r="HA228" s="7">
        <v>265.58</v>
      </c>
      <c r="HB228" s="7">
        <v>2.2741935500000001</v>
      </c>
      <c r="HC228" s="7">
        <v>1.3142857100000001</v>
      </c>
      <c r="HD228" s="1"/>
      <c r="HE228" s="7">
        <v>43596149.850000001</v>
      </c>
      <c r="HF228" s="7">
        <v>6203764.9400000004</v>
      </c>
      <c r="HG228" s="7">
        <v>1232521.69</v>
      </c>
      <c r="HH228" s="7">
        <v>117551.13</v>
      </c>
      <c r="HI228" s="7">
        <v>2880.08</v>
      </c>
      <c r="HJ228" s="7">
        <v>181.71</v>
      </c>
      <c r="HK228" s="7">
        <v>0</v>
      </c>
      <c r="HL228" s="7">
        <v>0</v>
      </c>
      <c r="HM228" s="7">
        <v>0</v>
      </c>
      <c r="HN228" s="7">
        <v>0</v>
      </c>
      <c r="HO228" s="7">
        <v>0</v>
      </c>
      <c r="HP228" s="7">
        <v>0</v>
      </c>
      <c r="HQ228" s="7">
        <v>0</v>
      </c>
      <c r="HR228" s="1"/>
      <c r="HS228" s="4" t="s">
        <v>85</v>
      </c>
      <c r="HT228" s="7">
        <v>250.138136</v>
      </c>
      <c r="HU228" s="7">
        <v>77477.301149999999</v>
      </c>
      <c r="HV228" s="1"/>
      <c r="HW228" s="7">
        <v>3.9365761899999998</v>
      </c>
      <c r="HX228" s="7">
        <v>15.501449579999999</v>
      </c>
      <c r="HY228" s="7">
        <v>5.3323412899999996</v>
      </c>
      <c r="HZ228" s="7">
        <v>29.280563149999999</v>
      </c>
      <c r="IA228" s="7">
        <v>7.8206638899999996</v>
      </c>
      <c r="IB228" s="7">
        <v>65.48743297</v>
      </c>
      <c r="IC228" s="7">
        <v>11.166126459999999</v>
      </c>
      <c r="ID228" s="7">
        <v>138.39792800000001</v>
      </c>
      <c r="IE228" s="7">
        <v>16.722638180000001</v>
      </c>
      <c r="IF228" s="7">
        <v>362.00973820000002</v>
      </c>
      <c r="IG228" s="7">
        <v>22.054661750000001</v>
      </c>
      <c r="IH228" s="7">
        <v>591.97166560000005</v>
      </c>
      <c r="II228" s="7">
        <v>30.302886050000001</v>
      </c>
      <c r="IJ228" s="7">
        <v>1566.6721460000001</v>
      </c>
      <c r="IK228" s="7">
        <v>43.368096270000002</v>
      </c>
      <c r="IL228" s="7">
        <v>3720.2299830000002</v>
      </c>
      <c r="IM228" s="7">
        <v>48.084334939999998</v>
      </c>
      <c r="IN228" s="7">
        <v>3895.314844</v>
      </c>
      <c r="IO228" s="7">
        <v>0</v>
      </c>
      <c r="IP228" s="7">
        <v>0</v>
      </c>
      <c r="IS228" s="3">
        <f t="shared" si="453"/>
        <v>1.706371900826446E-2</v>
      </c>
      <c r="IT228">
        <f t="shared" si="454"/>
        <v>4840000</v>
      </c>
      <c r="IV228" s="3">
        <f t="shared" si="460"/>
        <v>8.7289418803969138E-3</v>
      </c>
      <c r="IW228" s="3">
        <f t="shared" si="461"/>
        <v>2.5398496136132008E-2</v>
      </c>
      <c r="IY228" s="3">
        <f t="shared" si="435"/>
        <v>1</v>
      </c>
      <c r="IZ228" s="3">
        <f t="shared" si="435"/>
        <v>1</v>
      </c>
      <c r="JA228" s="3">
        <f t="shared" si="435"/>
        <v>1</v>
      </c>
      <c r="JB228" s="3">
        <f t="shared" si="435"/>
        <v>1</v>
      </c>
      <c r="JC228" s="3">
        <f t="shared" si="435"/>
        <v>1</v>
      </c>
      <c r="JD228" s="3">
        <f t="shared" si="435"/>
        <v>1</v>
      </c>
      <c r="JE228" s="3">
        <f t="shared" si="435"/>
        <v>1</v>
      </c>
      <c r="JF228" s="3">
        <f t="shared" si="435"/>
        <v>1</v>
      </c>
      <c r="JG228" s="3">
        <f t="shared" si="436"/>
        <v>1</v>
      </c>
      <c r="JH228" s="3">
        <f t="shared" si="436"/>
        <v>1</v>
      </c>
      <c r="JI228" s="3">
        <f t="shared" si="436"/>
        <v>1</v>
      </c>
      <c r="JJ228" s="3">
        <f t="shared" si="436"/>
        <v>1</v>
      </c>
      <c r="JK228" s="3">
        <f t="shared" si="436"/>
        <v>1</v>
      </c>
      <c r="JL228" s="3">
        <f t="shared" si="436"/>
        <v>1</v>
      </c>
      <c r="JM228" s="3">
        <f t="shared" si="436"/>
        <v>1</v>
      </c>
      <c r="JN228" s="3">
        <f t="shared" si="436"/>
        <v>1</v>
      </c>
      <c r="JO228" s="3">
        <f t="shared" si="436"/>
        <v>1</v>
      </c>
      <c r="JP228" s="3">
        <f t="shared" si="436"/>
        <v>1</v>
      </c>
      <c r="JQ228" s="3">
        <f t="shared" si="436"/>
        <v>1</v>
      </c>
      <c r="JR228" s="3">
        <f t="shared" si="436"/>
        <v>1</v>
      </c>
      <c r="JS228" s="3">
        <f t="shared" si="436"/>
        <v>1</v>
      </c>
      <c r="JT228" s="3">
        <f t="shared" si="436"/>
        <v>1</v>
      </c>
      <c r="JU228" s="3">
        <f t="shared" si="436"/>
        <v>0.62</v>
      </c>
      <c r="JV228" s="3">
        <f t="shared" si="436"/>
        <v>0.35</v>
      </c>
      <c r="JW228" s="14">
        <f t="shared" si="455"/>
        <v>7.0715180243008673</v>
      </c>
      <c r="JX228" s="1">
        <f t="shared" si="437"/>
        <v>250.138136</v>
      </c>
      <c r="JY228" s="1">
        <f t="shared" si="438"/>
        <v>14908.214068445501</v>
      </c>
      <c r="JZ228" s="11">
        <f t="shared" si="456"/>
        <v>217.41555102796531</v>
      </c>
      <c r="KA228" s="11">
        <f t="shared" si="457"/>
        <v>282.8607209720347</v>
      </c>
      <c r="KB228" s="3">
        <f t="shared" si="458"/>
        <v>5.435388775699133</v>
      </c>
      <c r="KC228" s="3">
        <f t="shared" si="439"/>
        <v>6.2534533999999997</v>
      </c>
      <c r="KD228" s="3">
        <v>8</v>
      </c>
      <c r="KE228" s="3">
        <f t="shared" si="459"/>
        <v>49794.473749999997</v>
      </c>
      <c r="KF228" s="3">
        <f t="shared" si="440"/>
        <v>39316.606249999997</v>
      </c>
      <c r="KG228" s="3">
        <f t="shared" si="440"/>
        <v>29237.298750000002</v>
      </c>
      <c r="KH228" s="3">
        <f t="shared" si="440"/>
        <v>27168.665000000001</v>
      </c>
      <c r="KI228" s="3">
        <f t="shared" si="440"/>
        <v>24901.921249999999</v>
      </c>
      <c r="KJ228" s="3">
        <f t="shared" si="440"/>
        <v>22677.2575</v>
      </c>
      <c r="KK228" s="3">
        <f t="shared" si="440"/>
        <v>20068.436249999999</v>
      </c>
      <c r="KL228" s="3">
        <f t="shared" si="440"/>
        <v>18204.99625</v>
      </c>
      <c r="KM228" s="3">
        <f t="shared" si="440"/>
        <v>16127.418750000001</v>
      </c>
      <c r="KN228" s="3">
        <f t="shared" si="440"/>
        <v>14271.671249999999</v>
      </c>
      <c r="KO228" s="3">
        <f t="shared" si="440"/>
        <v>11898.27375</v>
      </c>
      <c r="KP228" s="3">
        <f t="shared" si="440"/>
        <v>10278.674999999999</v>
      </c>
      <c r="KQ228" s="3">
        <f t="shared" si="440"/>
        <v>8368.0575000000008</v>
      </c>
      <c r="KR228" s="3">
        <f t="shared" si="440"/>
        <v>6848.4075000000003</v>
      </c>
      <c r="KS228" s="3">
        <f t="shared" si="440"/>
        <v>4812.1875</v>
      </c>
      <c r="KT228" s="3">
        <f t="shared" si="440"/>
        <v>3623.6862500000002</v>
      </c>
      <c r="KU228" s="3">
        <f t="shared" si="440"/>
        <v>2307.6687499999998</v>
      </c>
      <c r="KV228" s="3">
        <f t="shared" si="441"/>
        <v>1523.5374999999999</v>
      </c>
      <c r="KW228" s="3">
        <f t="shared" si="441"/>
        <v>665.27</v>
      </c>
      <c r="KX228" s="3">
        <f t="shared" si="441"/>
        <v>340.13499999999999</v>
      </c>
      <c r="KY228" s="3">
        <f t="shared" si="441"/>
        <v>107.13625</v>
      </c>
      <c r="KZ228" s="3">
        <f t="shared" si="441"/>
        <v>33.197499999999998</v>
      </c>
      <c r="LA228" s="3">
        <f t="shared" si="441"/>
        <v>0.28427419375000001</v>
      </c>
      <c r="LB228" s="3">
        <f t="shared" si="441"/>
        <v>0.16428571375000001</v>
      </c>
    </row>
    <row r="229" spans="1:314">
      <c r="A229" s="7">
        <v>45</v>
      </c>
      <c r="B229" s="7">
        <v>449955</v>
      </c>
      <c r="C229" s="7">
        <v>202459502025</v>
      </c>
      <c r="D229" s="11">
        <f t="shared" si="442"/>
        <v>0</v>
      </c>
      <c r="E229" s="11">
        <f t="shared" si="443"/>
        <v>0.99990000000000001</v>
      </c>
      <c r="F229" s="11">
        <f t="shared" si="444"/>
        <v>449955</v>
      </c>
      <c r="G229" s="11">
        <f t="shared" si="445"/>
        <v>449955</v>
      </c>
      <c r="H229" s="11">
        <f t="shared" si="446"/>
        <v>0.99990000000000001</v>
      </c>
      <c r="I229" s="11">
        <f t="shared" si="447"/>
        <v>0.99990000000000001</v>
      </c>
      <c r="J229" s="1"/>
      <c r="K229" s="7">
        <v>10000</v>
      </c>
      <c r="L229" s="7">
        <v>100000000</v>
      </c>
      <c r="M229" s="1"/>
      <c r="N229" s="7">
        <v>58310244.340000004</v>
      </c>
      <c r="O229" s="7">
        <v>424877156970</v>
      </c>
      <c r="P229" s="7">
        <v>0</v>
      </c>
      <c r="Q229" s="7">
        <v>0</v>
      </c>
      <c r="R229" s="11">
        <f t="shared" si="430"/>
        <v>0</v>
      </c>
      <c r="S229" s="11">
        <f t="shared" si="448"/>
        <v>0</v>
      </c>
      <c r="T229" s="11">
        <f t="shared" si="449"/>
        <v>0</v>
      </c>
      <c r="U229" s="1"/>
      <c r="V229" s="1"/>
      <c r="W229" s="5">
        <v>0</v>
      </c>
      <c r="X229" s="5">
        <f t="shared" si="431"/>
        <v>0</v>
      </c>
      <c r="Y229" s="5">
        <f t="shared" si="432"/>
        <v>0.26416035555555556</v>
      </c>
      <c r="Z229" s="5">
        <v>0</v>
      </c>
      <c r="AA229" s="5">
        <v>0</v>
      </c>
      <c r="AB229" s="1"/>
      <c r="AC229" s="5">
        <v>118872.16</v>
      </c>
      <c r="AD229" s="1"/>
      <c r="AE229" s="1"/>
      <c r="AF229" s="5">
        <v>13.362710180000001</v>
      </c>
      <c r="AG229" s="12">
        <v>4.0393518518518521E-3</v>
      </c>
      <c r="AH229" s="5">
        <v>1</v>
      </c>
      <c r="AI229" s="5">
        <v>1</v>
      </c>
      <c r="AJ229" s="5">
        <v>1.1200000000000001</v>
      </c>
      <c r="AK229" s="5">
        <v>1.38</v>
      </c>
      <c r="AL229" s="5">
        <v>1.6</v>
      </c>
      <c r="AM229" s="5">
        <v>3.12</v>
      </c>
      <c r="AN229" s="5">
        <v>1.78</v>
      </c>
      <c r="AO229" s="5">
        <v>4.26</v>
      </c>
      <c r="AP229" s="5">
        <v>1.95</v>
      </c>
      <c r="AQ229" s="5">
        <v>5.29</v>
      </c>
      <c r="AR229" s="5">
        <v>2.21</v>
      </c>
      <c r="AS229" s="5">
        <v>7.31</v>
      </c>
      <c r="AT229" s="5">
        <v>2.65</v>
      </c>
      <c r="AU229" s="5">
        <v>10.09</v>
      </c>
      <c r="AV229" s="5">
        <v>3.09</v>
      </c>
      <c r="AW229" s="5">
        <v>14.09</v>
      </c>
      <c r="AX229" s="5">
        <v>4.3600000000000003</v>
      </c>
      <c r="AY229" s="5">
        <v>32.32</v>
      </c>
      <c r="AZ229" s="5">
        <v>5.23</v>
      </c>
      <c r="BA229" s="5">
        <v>43.05</v>
      </c>
      <c r="BB229" s="5">
        <v>7.37</v>
      </c>
      <c r="BC229" s="5">
        <v>83.45</v>
      </c>
      <c r="BD229" s="5">
        <v>8.83</v>
      </c>
      <c r="BE229" s="5">
        <v>114.49</v>
      </c>
      <c r="BF229" s="5">
        <v>11.84</v>
      </c>
      <c r="BG229" s="5">
        <v>206.74</v>
      </c>
      <c r="BH229" s="5">
        <v>15.23</v>
      </c>
      <c r="BI229" s="5">
        <v>325.31</v>
      </c>
      <c r="BJ229" s="5">
        <v>21.33</v>
      </c>
      <c r="BK229" s="5">
        <v>638.15</v>
      </c>
      <c r="BL229" s="5">
        <v>28.07</v>
      </c>
      <c r="BM229" s="7">
        <v>1083.07</v>
      </c>
      <c r="BN229" s="7">
        <v>40.35</v>
      </c>
      <c r="BO229" s="7">
        <v>2139.41</v>
      </c>
      <c r="BP229" s="7">
        <v>53.91</v>
      </c>
      <c r="BQ229" s="7">
        <v>3628.25</v>
      </c>
      <c r="BR229" s="7">
        <v>80.510000000000005</v>
      </c>
      <c r="BS229" s="7">
        <v>7783.49</v>
      </c>
      <c r="BT229" s="7">
        <v>103.82</v>
      </c>
      <c r="BU229" s="7">
        <v>13172.1</v>
      </c>
      <c r="BV229" s="7">
        <v>160.75</v>
      </c>
      <c r="BW229" s="7">
        <v>31627.27</v>
      </c>
      <c r="BX229" s="7">
        <v>248.58</v>
      </c>
      <c r="BY229" s="7">
        <v>84968</v>
      </c>
      <c r="BZ229" s="7">
        <v>1566.4571430000001</v>
      </c>
      <c r="CA229" s="7">
        <v>5254047.943</v>
      </c>
      <c r="CB229" s="7">
        <v>1675.5641029999999</v>
      </c>
      <c r="CC229" s="7">
        <v>5950632.0769999996</v>
      </c>
      <c r="CD229" s="1"/>
      <c r="CE229" s="1"/>
      <c r="CF229" s="1"/>
      <c r="CG229" s="1"/>
      <c r="CH229" s="7">
        <v>2.1800000000000002</v>
      </c>
      <c r="CI229" s="7">
        <v>6.9</v>
      </c>
      <c r="CJ229" s="7">
        <v>21.94</v>
      </c>
      <c r="CK229" s="7">
        <v>832.16</v>
      </c>
      <c r="CL229" s="7">
        <v>47.94</v>
      </c>
      <c r="CM229" s="7">
        <v>3647.3</v>
      </c>
      <c r="CN229" s="7">
        <v>57.53</v>
      </c>
      <c r="CO229" s="7">
        <v>5637.97</v>
      </c>
      <c r="CP229" s="7">
        <v>64.400000000000006</v>
      </c>
      <c r="CQ229" s="7">
        <v>7140.5</v>
      </c>
      <c r="CR229" s="7">
        <v>77.819999999999993</v>
      </c>
      <c r="CS229" s="7">
        <v>11087</v>
      </c>
      <c r="CT229" s="7">
        <v>95.76</v>
      </c>
      <c r="CU229" s="7">
        <v>15499.28</v>
      </c>
      <c r="CV229" s="7">
        <v>115.58</v>
      </c>
      <c r="CW229" s="7">
        <v>22668.06</v>
      </c>
      <c r="CX229" s="7">
        <v>174.09</v>
      </c>
      <c r="CY229" s="7">
        <v>56714.15</v>
      </c>
      <c r="CZ229" s="7">
        <v>213.72</v>
      </c>
      <c r="DA229" s="7">
        <v>76958.84</v>
      </c>
      <c r="DB229" s="7">
        <v>310.13</v>
      </c>
      <c r="DC229" s="7">
        <v>155243.21</v>
      </c>
      <c r="DD229" s="7">
        <v>374.28</v>
      </c>
      <c r="DE229" s="7">
        <v>213665.08</v>
      </c>
      <c r="DF229" s="7">
        <v>509.37</v>
      </c>
      <c r="DG229" s="7">
        <v>395846.23</v>
      </c>
      <c r="DH229" s="7">
        <v>663.09</v>
      </c>
      <c r="DI229" s="7">
        <v>630308.39</v>
      </c>
      <c r="DJ229" s="7">
        <v>938.6</v>
      </c>
      <c r="DK229" s="7">
        <v>1252513.1200000001</v>
      </c>
      <c r="DL229" s="7">
        <v>1241.76</v>
      </c>
      <c r="DM229" s="7">
        <v>2136891.92</v>
      </c>
      <c r="DN229" s="7">
        <v>1795.55</v>
      </c>
      <c r="DO229" s="7">
        <v>4257963.07</v>
      </c>
      <c r="DP229" s="7">
        <v>2403.9899999999998</v>
      </c>
      <c r="DQ229" s="7">
        <v>7241954.3300000001</v>
      </c>
      <c r="DR229" s="7">
        <v>3602.28</v>
      </c>
      <c r="DS229" s="7">
        <v>15611566.779999999</v>
      </c>
      <c r="DT229" s="7">
        <v>4650.26</v>
      </c>
      <c r="DU229" s="7">
        <v>26474970.140000001</v>
      </c>
      <c r="DV229" s="7">
        <v>7211.77</v>
      </c>
      <c r="DW229" s="7">
        <v>63718262.869999997</v>
      </c>
      <c r="DX229" s="7">
        <v>11164.03</v>
      </c>
      <c r="DY229" s="7">
        <v>171584609.59999999</v>
      </c>
      <c r="DZ229" s="7">
        <v>70469.514290000006</v>
      </c>
      <c r="EA229" s="7">
        <v>10636001191</v>
      </c>
      <c r="EB229" s="7">
        <v>75378.692309999999</v>
      </c>
      <c r="EC229" s="7">
        <v>12045971231</v>
      </c>
      <c r="ED229" s="11">
        <f t="shared" si="450"/>
        <v>6364023976.634347</v>
      </c>
      <c r="EE229" s="11">
        <f t="shared" si="451"/>
        <v>41143.845087421425</v>
      </c>
      <c r="EF229" s="11">
        <f t="shared" si="452"/>
        <v>109613.53953257858</v>
      </c>
      <c r="EG229" s="1"/>
      <c r="EH229" s="7">
        <v>70.1845</v>
      </c>
      <c r="EI229" s="7">
        <v>93.160809999999998</v>
      </c>
      <c r="EJ229" s="7">
        <v>98.237250000000003</v>
      </c>
      <c r="EK229" s="7">
        <v>99.008949999999999</v>
      </c>
      <c r="EL229" s="7">
        <v>99.494389999999996</v>
      </c>
      <c r="EM229" s="7">
        <v>100.40285</v>
      </c>
      <c r="EN229" s="7">
        <v>101.50436000000001</v>
      </c>
      <c r="EO229" s="7">
        <v>102.10559000000001</v>
      </c>
      <c r="EP229" s="7">
        <v>103.07589</v>
      </c>
      <c r="EQ229" s="7">
        <v>104.05547</v>
      </c>
      <c r="ER229" s="7">
        <v>105.4823</v>
      </c>
      <c r="ES229" s="7">
        <v>106.46429000000001</v>
      </c>
      <c r="ET229" s="7">
        <v>107.40993</v>
      </c>
      <c r="EU229" s="7">
        <v>108.47001</v>
      </c>
      <c r="EV229" s="7">
        <v>109.56241</v>
      </c>
      <c r="EW229" s="7">
        <v>110.3061</v>
      </c>
      <c r="EX229" s="7">
        <v>111.78318</v>
      </c>
      <c r="EY229" s="7">
        <v>112.77303000000001</v>
      </c>
      <c r="EZ229" s="7">
        <v>113.97054</v>
      </c>
      <c r="FA229" s="7">
        <v>114.81385</v>
      </c>
      <c r="FB229" s="7">
        <v>116.13137999999999</v>
      </c>
      <c r="FC229" s="7">
        <v>116.90026</v>
      </c>
      <c r="FD229" s="7">
        <v>117.82914289999999</v>
      </c>
      <c r="FE229" s="7">
        <v>117.834</v>
      </c>
      <c r="FF229" s="1"/>
      <c r="FG229" s="7">
        <v>100</v>
      </c>
      <c r="FH229" s="7">
        <v>100</v>
      </c>
      <c r="FI229" s="7">
        <v>100</v>
      </c>
      <c r="FJ229" s="7">
        <v>100</v>
      </c>
      <c r="FK229" s="7">
        <v>100</v>
      </c>
      <c r="FL229" s="7">
        <v>100</v>
      </c>
      <c r="FM229" s="7">
        <v>100</v>
      </c>
      <c r="FN229" s="7">
        <v>100</v>
      </c>
      <c r="FO229" s="7">
        <v>100</v>
      </c>
      <c r="FP229" s="7">
        <v>100</v>
      </c>
      <c r="FQ229" s="7">
        <v>100</v>
      </c>
      <c r="FR229" s="7">
        <v>100</v>
      </c>
      <c r="FS229" s="7">
        <v>100</v>
      </c>
      <c r="FT229" s="7">
        <v>100</v>
      </c>
      <c r="FU229" s="7">
        <v>100</v>
      </c>
      <c r="FV229" s="7">
        <v>100</v>
      </c>
      <c r="FW229" s="7">
        <v>100</v>
      </c>
      <c r="FX229" s="7">
        <v>100</v>
      </c>
      <c r="FY229" s="7">
        <v>100</v>
      </c>
      <c r="FZ229" s="7">
        <v>100</v>
      </c>
      <c r="GA229" s="7">
        <v>100</v>
      </c>
      <c r="GB229" s="7">
        <v>100</v>
      </c>
      <c r="GC229" s="7">
        <v>70</v>
      </c>
      <c r="GD229" s="7">
        <v>39</v>
      </c>
      <c r="GE229" s="1"/>
      <c r="GF229" s="7">
        <v>846618.02</v>
      </c>
      <c r="GG229" s="7">
        <v>670303.06999999995</v>
      </c>
      <c r="GH229" s="7">
        <v>499595.47</v>
      </c>
      <c r="GI229" s="7">
        <v>464444.8</v>
      </c>
      <c r="GJ229" s="7">
        <v>426073.5</v>
      </c>
      <c r="GK229" s="7">
        <v>388006.15</v>
      </c>
      <c r="GL229" s="7">
        <v>343285.15</v>
      </c>
      <c r="GM229" s="7">
        <v>311573.99</v>
      </c>
      <c r="GN229" s="7">
        <v>276191.56</v>
      </c>
      <c r="GO229" s="7">
        <v>244278.96</v>
      </c>
      <c r="GP229" s="7">
        <v>203455.27</v>
      </c>
      <c r="GQ229" s="7">
        <v>175804.74</v>
      </c>
      <c r="GR229" s="7">
        <v>143253.78</v>
      </c>
      <c r="GS229" s="7">
        <v>117104.98</v>
      </c>
      <c r="GT229" s="7">
        <v>82025.69</v>
      </c>
      <c r="GU229" s="7">
        <v>61709.95</v>
      </c>
      <c r="GV229" s="7">
        <v>39455.519999999997</v>
      </c>
      <c r="GW229" s="7">
        <v>26033.21</v>
      </c>
      <c r="GX229" s="7">
        <v>11302.93</v>
      </c>
      <c r="GY229" s="7">
        <v>5778.09</v>
      </c>
      <c r="GZ229" s="7">
        <v>1849.76</v>
      </c>
      <c r="HA229" s="7">
        <v>576.25</v>
      </c>
      <c r="HB229" s="7">
        <v>4.3428571399999996</v>
      </c>
      <c r="HC229" s="7">
        <v>2.5641025599999998</v>
      </c>
      <c r="HD229" s="1"/>
      <c r="HE229" s="7">
        <v>49695015.479999997</v>
      </c>
      <c r="HF229" s="7">
        <v>7072040.9199999999</v>
      </c>
      <c r="HG229" s="7">
        <v>1405339.53</v>
      </c>
      <c r="HH229" s="7">
        <v>134341.13</v>
      </c>
      <c r="HI229" s="7">
        <v>3326.94</v>
      </c>
      <c r="HJ229" s="7">
        <v>180.34</v>
      </c>
      <c r="HK229" s="7">
        <v>0</v>
      </c>
      <c r="HL229" s="7">
        <v>0</v>
      </c>
      <c r="HM229" s="7">
        <v>0</v>
      </c>
      <c r="HN229" s="7">
        <v>0</v>
      </c>
      <c r="HO229" s="7">
        <v>0</v>
      </c>
      <c r="HP229" s="7">
        <v>0</v>
      </c>
      <c r="HQ229" s="7">
        <v>0</v>
      </c>
      <c r="HR229" s="1"/>
      <c r="HS229" s="4" t="s">
        <v>62</v>
      </c>
      <c r="HT229" s="7">
        <v>289.13278730000002</v>
      </c>
      <c r="HU229" s="7">
        <v>103053.17909999999</v>
      </c>
      <c r="HV229" s="1"/>
      <c r="HW229" s="7">
        <v>4.4850842999999996</v>
      </c>
      <c r="HX229" s="7">
        <v>35.63733809</v>
      </c>
      <c r="HY229" s="7">
        <v>6.3388708400000002</v>
      </c>
      <c r="HZ229" s="7">
        <v>71.399918729999996</v>
      </c>
      <c r="IA229" s="7">
        <v>10.63433612</v>
      </c>
      <c r="IB229" s="7">
        <v>200.32794609999999</v>
      </c>
      <c r="IC229" s="7">
        <v>15.655344449999999</v>
      </c>
      <c r="ID229" s="7">
        <v>482.02873169999998</v>
      </c>
      <c r="IE229" s="7">
        <v>20.451024820000001</v>
      </c>
      <c r="IF229" s="7">
        <v>902.2989609</v>
      </c>
      <c r="IG229" s="7">
        <v>28.823515700000002</v>
      </c>
      <c r="IH229" s="7">
        <v>1842.521888</v>
      </c>
      <c r="II229" s="7">
        <v>34.405059729999998</v>
      </c>
      <c r="IJ229" s="7">
        <v>3384.3801389999999</v>
      </c>
      <c r="IK229" s="7">
        <v>42.932082170000001</v>
      </c>
      <c r="IL229" s="7">
        <v>7286.512968</v>
      </c>
      <c r="IM229" s="7">
        <v>51.10306756</v>
      </c>
      <c r="IN229" s="7">
        <v>8253.2655340000001</v>
      </c>
      <c r="IO229" s="7">
        <v>0</v>
      </c>
      <c r="IP229" s="7">
        <v>0</v>
      </c>
      <c r="IS229" s="3">
        <f t="shared" si="453"/>
        <v>1.5574109981404958E-2</v>
      </c>
      <c r="IT229">
        <f t="shared" si="454"/>
        <v>4840000</v>
      </c>
      <c r="IV229" s="3">
        <f t="shared" si="460"/>
        <v>8.5007944395498816E-3</v>
      </c>
      <c r="IW229" s="3">
        <f t="shared" si="461"/>
        <v>2.2647425523260038E-2</v>
      </c>
      <c r="IY229" s="3">
        <f t="shared" si="435"/>
        <v>1</v>
      </c>
      <c r="IZ229" s="3">
        <f t="shared" si="435"/>
        <v>1</v>
      </c>
      <c r="JA229" s="3">
        <f t="shared" si="435"/>
        <v>1</v>
      </c>
      <c r="JB229" s="3">
        <f t="shared" si="435"/>
        <v>1</v>
      </c>
      <c r="JC229" s="3">
        <f t="shared" si="435"/>
        <v>1</v>
      </c>
      <c r="JD229" s="3">
        <f t="shared" si="435"/>
        <v>1</v>
      </c>
      <c r="JE229" s="3">
        <f t="shared" si="435"/>
        <v>1</v>
      </c>
      <c r="JF229" s="3">
        <f t="shared" si="435"/>
        <v>1</v>
      </c>
      <c r="JG229" s="3">
        <f t="shared" si="436"/>
        <v>1</v>
      </c>
      <c r="JH229" s="3">
        <f t="shared" si="436"/>
        <v>1</v>
      </c>
      <c r="JI229" s="3">
        <f t="shared" si="436"/>
        <v>1</v>
      </c>
      <c r="JJ229" s="3">
        <f t="shared" si="436"/>
        <v>1</v>
      </c>
      <c r="JK229" s="3">
        <f t="shared" si="436"/>
        <v>1</v>
      </c>
      <c r="JL229" s="3">
        <f t="shared" si="436"/>
        <v>1</v>
      </c>
      <c r="JM229" s="3">
        <f t="shared" si="436"/>
        <v>1</v>
      </c>
      <c r="JN229" s="3">
        <f t="shared" si="436"/>
        <v>1</v>
      </c>
      <c r="JO229" s="3">
        <f t="shared" si="436"/>
        <v>1</v>
      </c>
      <c r="JP229" s="3">
        <f t="shared" si="436"/>
        <v>1</v>
      </c>
      <c r="JQ229" s="3">
        <f t="shared" si="436"/>
        <v>1</v>
      </c>
      <c r="JR229" s="3">
        <f t="shared" si="436"/>
        <v>1</v>
      </c>
      <c r="JS229" s="3">
        <f t="shared" si="436"/>
        <v>1</v>
      </c>
      <c r="JT229" s="3">
        <f t="shared" si="436"/>
        <v>1</v>
      </c>
      <c r="JU229" s="3">
        <f t="shared" si="436"/>
        <v>0.7</v>
      </c>
      <c r="JV229" s="3">
        <f t="shared" si="436"/>
        <v>0.39</v>
      </c>
      <c r="JW229" s="14">
        <f t="shared" si="455"/>
        <v>7.255869738385571</v>
      </c>
      <c r="JX229" s="1">
        <f t="shared" si="437"/>
        <v>289.13278730000002</v>
      </c>
      <c r="JY229" s="1">
        <f t="shared" si="438"/>
        <v>19455.410408132942</v>
      </c>
      <c r="JZ229" s="11">
        <f t="shared" si="456"/>
        <v>251.75143637264935</v>
      </c>
      <c r="KA229" s="11">
        <f t="shared" si="457"/>
        <v>326.51413822735071</v>
      </c>
      <c r="KB229" s="3">
        <f t="shared" si="458"/>
        <v>5.5944763638366526</v>
      </c>
      <c r="KC229" s="3">
        <f t="shared" si="439"/>
        <v>6.4251730511111118</v>
      </c>
      <c r="KD229" s="3">
        <v>9</v>
      </c>
      <c r="KE229" s="3">
        <f t="shared" si="459"/>
        <v>94068.668888888889</v>
      </c>
      <c r="KF229" s="3">
        <f t="shared" si="440"/>
        <v>74478.118888888886</v>
      </c>
      <c r="KG229" s="3">
        <f t="shared" si="440"/>
        <v>55510.607777777775</v>
      </c>
      <c r="KH229" s="3">
        <f t="shared" si="440"/>
        <v>51604.977777777778</v>
      </c>
      <c r="KI229" s="3">
        <f t="shared" si="440"/>
        <v>47341.5</v>
      </c>
      <c r="KJ229" s="3">
        <f t="shared" si="440"/>
        <v>43111.794444444444</v>
      </c>
      <c r="KK229" s="3">
        <f t="shared" si="440"/>
        <v>38142.794444444444</v>
      </c>
      <c r="KL229" s="3">
        <f t="shared" si="440"/>
        <v>34619.33222222222</v>
      </c>
      <c r="KM229" s="3">
        <f t="shared" si="440"/>
        <v>30687.95111111111</v>
      </c>
      <c r="KN229" s="3">
        <f t="shared" si="440"/>
        <v>27142.106666666667</v>
      </c>
      <c r="KO229" s="3">
        <f t="shared" si="440"/>
        <v>22606.141111111108</v>
      </c>
      <c r="KP229" s="3">
        <f t="shared" si="440"/>
        <v>19533.86</v>
      </c>
      <c r="KQ229" s="3">
        <f t="shared" si="440"/>
        <v>15917.086666666666</v>
      </c>
      <c r="KR229" s="3">
        <f t="shared" si="440"/>
        <v>13011.664444444445</v>
      </c>
      <c r="KS229" s="3">
        <f t="shared" si="440"/>
        <v>9113.9655555555564</v>
      </c>
      <c r="KT229" s="3">
        <f t="shared" si="440"/>
        <v>6856.6611111111106</v>
      </c>
      <c r="KU229" s="3">
        <f t="shared" si="440"/>
        <v>4383.9466666666667</v>
      </c>
      <c r="KV229" s="3">
        <f t="shared" si="441"/>
        <v>2892.5788888888887</v>
      </c>
      <c r="KW229" s="3">
        <f t="shared" si="441"/>
        <v>1255.8811111111111</v>
      </c>
      <c r="KX229" s="3">
        <f t="shared" si="441"/>
        <v>642.01</v>
      </c>
      <c r="KY229" s="3">
        <f t="shared" si="441"/>
        <v>205.5288888888889</v>
      </c>
      <c r="KZ229" s="3">
        <f t="shared" si="441"/>
        <v>64.027777777777771</v>
      </c>
      <c r="LA229" s="3">
        <f t="shared" si="441"/>
        <v>0.48253968222222215</v>
      </c>
      <c r="LB229" s="3">
        <f t="shared" si="441"/>
        <v>0.28490028444444443</v>
      </c>
    </row>
    <row r="230" spans="1:314">
      <c r="A230" s="7">
        <v>50</v>
      </c>
      <c r="B230" s="7">
        <v>499950</v>
      </c>
      <c r="C230" s="7">
        <v>249950002500</v>
      </c>
      <c r="D230" s="11">
        <f t="shared" si="442"/>
        <v>0</v>
      </c>
      <c r="E230" s="11">
        <f t="shared" si="443"/>
        <v>0.99990000000000001</v>
      </c>
      <c r="F230" s="11">
        <f t="shared" si="444"/>
        <v>499950</v>
      </c>
      <c r="G230" s="11">
        <f t="shared" si="445"/>
        <v>499950</v>
      </c>
      <c r="H230" s="11">
        <f t="shared" si="446"/>
        <v>0.99990000000000001</v>
      </c>
      <c r="I230" s="11">
        <f t="shared" si="447"/>
        <v>0.99990000000000001</v>
      </c>
      <c r="J230" s="1"/>
      <c r="K230" s="7">
        <v>10000</v>
      </c>
      <c r="L230" s="7">
        <v>100000000</v>
      </c>
      <c r="M230" s="1"/>
      <c r="N230" s="7">
        <v>65378897.049999997</v>
      </c>
      <c r="O230" s="7">
        <v>498604255824</v>
      </c>
      <c r="P230" s="7">
        <v>0</v>
      </c>
      <c r="Q230" s="7">
        <v>0</v>
      </c>
      <c r="R230" s="11">
        <f t="shared" si="430"/>
        <v>0</v>
      </c>
      <c r="S230" s="11">
        <f t="shared" si="448"/>
        <v>0</v>
      </c>
      <c r="T230" s="11">
        <f t="shared" si="449"/>
        <v>0</v>
      </c>
      <c r="U230" s="1"/>
      <c r="V230" s="1"/>
      <c r="W230" s="5">
        <v>0</v>
      </c>
      <c r="X230" s="5">
        <f t="shared" si="431"/>
        <v>0</v>
      </c>
      <c r="Y230" s="5">
        <f t="shared" si="432"/>
        <v>0.26437838000000002</v>
      </c>
      <c r="Z230" s="5">
        <v>0</v>
      </c>
      <c r="AA230" s="5">
        <v>0</v>
      </c>
      <c r="AB230" s="1"/>
      <c r="AC230" s="5">
        <v>132189.19</v>
      </c>
      <c r="AD230" s="1"/>
      <c r="AE230" s="1"/>
      <c r="AF230" s="5">
        <v>13.28669614</v>
      </c>
      <c r="AG230" s="12">
        <v>3.7928240740740739E-3</v>
      </c>
      <c r="AH230" s="5">
        <v>1</v>
      </c>
      <c r="AI230" s="5">
        <v>1</v>
      </c>
      <c r="AJ230" s="5">
        <v>1.05</v>
      </c>
      <c r="AK230" s="5">
        <v>1.1499999999999999</v>
      </c>
      <c r="AL230" s="5">
        <v>1.56</v>
      </c>
      <c r="AM230" s="5">
        <v>3.08</v>
      </c>
      <c r="AN230" s="5">
        <v>1.7</v>
      </c>
      <c r="AO230" s="5">
        <v>3.78</v>
      </c>
      <c r="AP230" s="5">
        <v>2.0499999999999998</v>
      </c>
      <c r="AQ230" s="5">
        <v>5.51</v>
      </c>
      <c r="AR230" s="5">
        <v>2.2400000000000002</v>
      </c>
      <c r="AS230" s="5">
        <v>6.46</v>
      </c>
      <c r="AT230" s="5">
        <v>2.66</v>
      </c>
      <c r="AU230" s="5">
        <v>9.58</v>
      </c>
      <c r="AV230" s="5">
        <v>3.18</v>
      </c>
      <c r="AW230" s="5">
        <v>14.28</v>
      </c>
      <c r="AX230" s="5">
        <v>3.85</v>
      </c>
      <c r="AY230" s="5">
        <v>20.47</v>
      </c>
      <c r="AZ230" s="5">
        <v>4.55</v>
      </c>
      <c r="BA230" s="5">
        <v>28.87</v>
      </c>
      <c r="BB230" s="5">
        <v>6.13</v>
      </c>
      <c r="BC230" s="5">
        <v>51.95</v>
      </c>
      <c r="BD230" s="5">
        <v>7.44</v>
      </c>
      <c r="BE230" s="5">
        <v>75.16</v>
      </c>
      <c r="BF230" s="5">
        <v>9.34</v>
      </c>
      <c r="BG230" s="5">
        <v>120.04</v>
      </c>
      <c r="BH230" s="5">
        <v>12.69</v>
      </c>
      <c r="BI230" s="5">
        <v>234.45</v>
      </c>
      <c r="BJ230" s="5">
        <v>17.86</v>
      </c>
      <c r="BK230" s="5">
        <v>410.2</v>
      </c>
      <c r="BL230" s="5">
        <v>21.18</v>
      </c>
      <c r="BM230" s="7">
        <v>584.32000000000005</v>
      </c>
      <c r="BN230" s="7">
        <v>29.91</v>
      </c>
      <c r="BO230" s="7">
        <v>1134.95</v>
      </c>
      <c r="BP230" s="7">
        <v>40.03</v>
      </c>
      <c r="BQ230" s="7">
        <v>2096.79</v>
      </c>
      <c r="BR230" s="7">
        <v>69.81</v>
      </c>
      <c r="BS230" s="7">
        <v>6016.37</v>
      </c>
      <c r="BT230" s="7">
        <v>98.4</v>
      </c>
      <c r="BU230" s="7">
        <v>11149.94</v>
      </c>
      <c r="BV230" s="7">
        <v>155.07</v>
      </c>
      <c r="BW230" s="7">
        <v>29212.81</v>
      </c>
      <c r="BX230" s="7">
        <v>211.69</v>
      </c>
      <c r="BY230" s="7">
        <v>52348.95</v>
      </c>
      <c r="BZ230" s="7">
        <v>1325.173333</v>
      </c>
      <c r="CA230" s="7">
        <v>4121472.5329999998</v>
      </c>
      <c r="CB230" s="7">
        <v>2308.875</v>
      </c>
      <c r="CC230" s="7">
        <v>12974466.460000001</v>
      </c>
      <c r="CD230" s="1"/>
      <c r="CE230" s="1"/>
      <c r="CF230" s="1"/>
      <c r="CG230" s="1"/>
      <c r="CH230" s="7">
        <v>1.86</v>
      </c>
      <c r="CI230" s="7">
        <v>5.24</v>
      </c>
      <c r="CJ230" s="7">
        <v>16.75</v>
      </c>
      <c r="CK230" s="7">
        <v>512.69000000000005</v>
      </c>
      <c r="CL230" s="7">
        <v>48.84</v>
      </c>
      <c r="CM230" s="7">
        <v>4143.42</v>
      </c>
      <c r="CN230" s="7">
        <v>56.14</v>
      </c>
      <c r="CO230" s="7">
        <v>5441.46</v>
      </c>
      <c r="CP230" s="7">
        <v>72.91</v>
      </c>
      <c r="CQ230" s="7">
        <v>8548.81</v>
      </c>
      <c r="CR230" s="7">
        <v>84.7</v>
      </c>
      <c r="CS230" s="7">
        <v>10954.84</v>
      </c>
      <c r="CT230" s="7">
        <v>107.77</v>
      </c>
      <c r="CU230" s="7">
        <v>17794.59</v>
      </c>
      <c r="CV230" s="7">
        <v>135.15</v>
      </c>
      <c r="CW230" s="7">
        <v>28990.89</v>
      </c>
      <c r="CX230" s="7">
        <v>168.51</v>
      </c>
      <c r="CY230" s="7">
        <v>42866.87</v>
      </c>
      <c r="CZ230" s="7">
        <v>203.92</v>
      </c>
      <c r="DA230" s="7">
        <v>62205.78</v>
      </c>
      <c r="DB230" s="7">
        <v>283.16000000000003</v>
      </c>
      <c r="DC230" s="7">
        <v>116803.34</v>
      </c>
      <c r="DD230" s="7">
        <v>347.71</v>
      </c>
      <c r="DE230" s="7">
        <v>170202.35</v>
      </c>
      <c r="DF230" s="7">
        <v>441.81</v>
      </c>
      <c r="DG230" s="7">
        <v>276837.61</v>
      </c>
      <c r="DH230" s="7">
        <v>608.38</v>
      </c>
      <c r="DI230" s="7">
        <v>553637.92000000004</v>
      </c>
      <c r="DJ230" s="7">
        <v>864.86</v>
      </c>
      <c r="DK230" s="7">
        <v>976828.14</v>
      </c>
      <c r="DL230" s="7">
        <v>1031.96</v>
      </c>
      <c r="DM230" s="7">
        <v>1404925.66</v>
      </c>
      <c r="DN230" s="7">
        <v>1468.57</v>
      </c>
      <c r="DO230" s="7">
        <v>2757157.83</v>
      </c>
      <c r="DP230" s="7">
        <v>1976.29</v>
      </c>
      <c r="DQ230" s="7">
        <v>5142415.79</v>
      </c>
      <c r="DR230" s="7">
        <v>3465.75</v>
      </c>
      <c r="DS230" s="7">
        <v>14869824.07</v>
      </c>
      <c r="DT230" s="7">
        <v>4896.54</v>
      </c>
      <c r="DU230" s="7">
        <v>27642521.100000001</v>
      </c>
      <c r="DV230" s="7">
        <v>7731.2</v>
      </c>
      <c r="DW230" s="7">
        <v>72666074.400000006</v>
      </c>
      <c r="DX230" s="7">
        <v>10559.99</v>
      </c>
      <c r="DY230" s="7">
        <v>130333441.5</v>
      </c>
      <c r="DZ230" s="7">
        <v>66235.92</v>
      </c>
      <c r="EA230" s="7">
        <v>10300444301</v>
      </c>
      <c r="EB230" s="7">
        <v>115426.2708</v>
      </c>
      <c r="EC230" s="7">
        <v>32431796494</v>
      </c>
      <c r="ED230" s="11">
        <f t="shared" si="450"/>
        <v>19108572503.20507</v>
      </c>
      <c r="EE230" s="11">
        <f t="shared" si="451"/>
        <v>61954.040634275159</v>
      </c>
      <c r="EF230" s="11">
        <f t="shared" si="452"/>
        <v>168898.50096572484</v>
      </c>
      <c r="EG230" s="1"/>
      <c r="EH230" s="7">
        <v>70.466070000000002</v>
      </c>
      <c r="EI230" s="7">
        <v>91.902780000000007</v>
      </c>
      <c r="EJ230" s="7">
        <v>97.196680000000001</v>
      </c>
      <c r="EK230" s="7">
        <v>98.230710000000002</v>
      </c>
      <c r="EL230" s="7">
        <v>99.361660000000001</v>
      </c>
      <c r="EM230" s="7">
        <v>100.06338</v>
      </c>
      <c r="EN230" s="7">
        <v>101.05892</v>
      </c>
      <c r="EO230" s="7">
        <v>102.06587</v>
      </c>
      <c r="EP230" s="7">
        <v>103.06610000000001</v>
      </c>
      <c r="EQ230" s="7">
        <v>103.94148</v>
      </c>
      <c r="ER230" s="7">
        <v>105.4686</v>
      </c>
      <c r="ES230" s="7">
        <v>106.37282</v>
      </c>
      <c r="ET230" s="7">
        <v>107.50046</v>
      </c>
      <c r="EU230" s="7">
        <v>108.65181</v>
      </c>
      <c r="EV230" s="7">
        <v>110.01796</v>
      </c>
      <c r="EW230" s="7">
        <v>110.66967</v>
      </c>
      <c r="EX230" s="7">
        <v>111.90871</v>
      </c>
      <c r="EY230" s="7">
        <v>112.48571</v>
      </c>
      <c r="EZ230" s="7">
        <v>113.92301999999999</v>
      </c>
      <c r="FA230" s="7">
        <v>114.99966999999999</v>
      </c>
      <c r="FB230" s="7">
        <v>116.16288</v>
      </c>
      <c r="FC230" s="7">
        <v>116.8815</v>
      </c>
      <c r="FD230" s="7">
        <v>117.8288</v>
      </c>
      <c r="FE230" s="7">
        <v>117.834</v>
      </c>
      <c r="FF230" s="1"/>
      <c r="FG230" s="7">
        <v>100</v>
      </c>
      <c r="FH230" s="7">
        <v>100</v>
      </c>
      <c r="FI230" s="7">
        <v>100</v>
      </c>
      <c r="FJ230" s="7">
        <v>100</v>
      </c>
      <c r="FK230" s="7">
        <v>100</v>
      </c>
      <c r="FL230" s="7">
        <v>100</v>
      </c>
      <c r="FM230" s="7">
        <v>100</v>
      </c>
      <c r="FN230" s="7">
        <v>100</v>
      </c>
      <c r="FO230" s="7">
        <v>100</v>
      </c>
      <c r="FP230" s="7">
        <v>100</v>
      </c>
      <c r="FQ230" s="7">
        <v>100</v>
      </c>
      <c r="FR230" s="7">
        <v>100</v>
      </c>
      <c r="FS230" s="7">
        <v>100</v>
      </c>
      <c r="FT230" s="7">
        <v>100</v>
      </c>
      <c r="FU230" s="7">
        <v>100</v>
      </c>
      <c r="FV230" s="7">
        <v>100</v>
      </c>
      <c r="FW230" s="7">
        <v>100</v>
      </c>
      <c r="FX230" s="7">
        <v>100</v>
      </c>
      <c r="FY230" s="7">
        <v>100</v>
      </c>
      <c r="FZ230" s="7">
        <v>100</v>
      </c>
      <c r="GA230" s="7">
        <v>100</v>
      </c>
      <c r="GB230" s="7">
        <v>100</v>
      </c>
      <c r="GC230" s="7">
        <v>75</v>
      </c>
      <c r="GD230" s="7">
        <v>48</v>
      </c>
      <c r="GE230" s="1"/>
      <c r="GF230" s="7">
        <v>1344812.55</v>
      </c>
      <c r="GG230" s="7">
        <v>1068391.8899999999</v>
      </c>
      <c r="GH230" s="7">
        <v>798010.81</v>
      </c>
      <c r="GI230" s="7">
        <v>742094.33</v>
      </c>
      <c r="GJ230" s="7">
        <v>681524.37</v>
      </c>
      <c r="GK230" s="7">
        <v>621183.02</v>
      </c>
      <c r="GL230" s="7">
        <v>549597.35</v>
      </c>
      <c r="GM230" s="7">
        <v>499113.77</v>
      </c>
      <c r="GN230" s="7">
        <v>442990.46</v>
      </c>
      <c r="GO230" s="7">
        <v>392253.84</v>
      </c>
      <c r="GP230" s="7">
        <v>326744.61</v>
      </c>
      <c r="GQ230" s="7">
        <v>282569.90000000002</v>
      </c>
      <c r="GR230" s="7">
        <v>230511.42</v>
      </c>
      <c r="GS230" s="7">
        <v>188600.74</v>
      </c>
      <c r="GT230" s="7">
        <v>132041.75</v>
      </c>
      <c r="GU230" s="7">
        <v>99335</v>
      </c>
      <c r="GV230" s="7">
        <v>63560.89</v>
      </c>
      <c r="GW230" s="7">
        <v>41915.599999999999</v>
      </c>
      <c r="GX230" s="7">
        <v>18152.919999999998</v>
      </c>
      <c r="GY230" s="7">
        <v>9267.34</v>
      </c>
      <c r="GZ230" s="7">
        <v>2967.15</v>
      </c>
      <c r="HA230" s="7">
        <v>924.94</v>
      </c>
      <c r="HB230" s="7">
        <v>7.04</v>
      </c>
      <c r="HC230" s="7">
        <v>3.5625</v>
      </c>
      <c r="HD230" s="1"/>
      <c r="HE230" s="7">
        <v>55719064.93</v>
      </c>
      <c r="HF230" s="7">
        <v>7929312.0999999996</v>
      </c>
      <c r="HG230" s="7">
        <v>1575775.94</v>
      </c>
      <c r="HH230" s="7">
        <v>150821.26999999999</v>
      </c>
      <c r="HI230" s="7">
        <v>3686.82</v>
      </c>
      <c r="HJ230" s="7">
        <v>235.99</v>
      </c>
      <c r="HK230" s="7">
        <v>0</v>
      </c>
      <c r="HL230" s="7">
        <v>0</v>
      </c>
      <c r="HM230" s="7">
        <v>0</v>
      </c>
      <c r="HN230" s="7">
        <v>0</v>
      </c>
      <c r="HO230" s="7">
        <v>0</v>
      </c>
      <c r="HP230" s="7">
        <v>0</v>
      </c>
      <c r="HQ230" s="7">
        <v>0</v>
      </c>
      <c r="HR230" s="1"/>
      <c r="HS230" s="4" t="s">
        <v>44</v>
      </c>
      <c r="HT230" s="7">
        <v>330.62720530000001</v>
      </c>
      <c r="HU230" s="7">
        <v>140093.00080000001</v>
      </c>
      <c r="HV230" s="1"/>
      <c r="HW230" s="7">
        <v>5.0574782999999996</v>
      </c>
      <c r="HX230" s="7">
        <v>61.257879090000003</v>
      </c>
      <c r="HY230" s="7">
        <v>6.9239849800000002</v>
      </c>
      <c r="HZ230" s="7">
        <v>120.59494170000001</v>
      </c>
      <c r="IA230" s="7">
        <v>10.782139559999999</v>
      </c>
      <c r="IB230" s="7">
        <v>325.90993689999999</v>
      </c>
      <c r="IC230" s="7">
        <v>15.199406160000001</v>
      </c>
      <c r="ID230" s="7">
        <v>770.4112738</v>
      </c>
      <c r="IE230" s="7">
        <v>21.553784140000001</v>
      </c>
      <c r="IF230" s="7">
        <v>1505.6702969999999</v>
      </c>
      <c r="IG230" s="7">
        <v>32.646027019999998</v>
      </c>
      <c r="IH230" s="7">
        <v>3631.7114620000002</v>
      </c>
      <c r="II230" s="7">
        <v>38.377581159999998</v>
      </c>
      <c r="IJ230" s="7">
        <v>5515.2355719999996</v>
      </c>
      <c r="IK230" s="7">
        <v>54.995874059999998</v>
      </c>
      <c r="IL230" s="7">
        <v>13096.233689999999</v>
      </c>
      <c r="IM230" s="7">
        <v>64.938646320000004</v>
      </c>
      <c r="IN230" s="7">
        <v>15566.127689999999</v>
      </c>
      <c r="IO230" s="7">
        <v>0</v>
      </c>
      <c r="IP230" s="7">
        <v>0</v>
      </c>
      <c r="IS230" s="3">
        <f t="shared" si="453"/>
        <v>2.3848403057851238E-2</v>
      </c>
      <c r="IT230">
        <f t="shared" si="454"/>
        <v>4840000</v>
      </c>
      <c r="IV230" s="3">
        <f t="shared" si="460"/>
        <v>1.2800421618651893E-2</v>
      </c>
      <c r="IW230" s="3">
        <f t="shared" si="461"/>
        <v>3.4896384497050591E-2</v>
      </c>
      <c r="IY230" s="3">
        <f t="shared" si="435"/>
        <v>1</v>
      </c>
      <c r="IZ230" s="3">
        <f t="shared" si="435"/>
        <v>1</v>
      </c>
      <c r="JA230" s="3">
        <f t="shared" si="435"/>
        <v>1</v>
      </c>
      <c r="JB230" s="3">
        <f t="shared" si="435"/>
        <v>1</v>
      </c>
      <c r="JC230" s="3">
        <f t="shared" si="435"/>
        <v>1</v>
      </c>
      <c r="JD230" s="3">
        <f t="shared" si="435"/>
        <v>1</v>
      </c>
      <c r="JE230" s="3">
        <f t="shared" si="435"/>
        <v>1</v>
      </c>
      <c r="JF230" s="3">
        <f t="shared" si="435"/>
        <v>1</v>
      </c>
      <c r="JG230" s="3">
        <f t="shared" si="436"/>
        <v>1</v>
      </c>
      <c r="JH230" s="3">
        <f t="shared" si="436"/>
        <v>1</v>
      </c>
      <c r="JI230" s="3">
        <f t="shared" si="436"/>
        <v>1</v>
      </c>
      <c r="JJ230" s="3">
        <f t="shared" si="436"/>
        <v>1</v>
      </c>
      <c r="JK230" s="3">
        <f t="shared" si="436"/>
        <v>1</v>
      </c>
      <c r="JL230" s="3">
        <f t="shared" si="436"/>
        <v>1</v>
      </c>
      <c r="JM230" s="3">
        <f t="shared" si="436"/>
        <v>1</v>
      </c>
      <c r="JN230" s="3">
        <f t="shared" si="436"/>
        <v>1</v>
      </c>
      <c r="JO230" s="3">
        <f t="shared" si="436"/>
        <v>1</v>
      </c>
      <c r="JP230" s="3">
        <f t="shared" si="436"/>
        <v>1</v>
      </c>
      <c r="JQ230" s="3">
        <f t="shared" si="436"/>
        <v>1</v>
      </c>
      <c r="JR230" s="3">
        <f t="shared" si="436"/>
        <v>1</v>
      </c>
      <c r="JS230" s="3">
        <f t="shared" si="436"/>
        <v>1</v>
      </c>
      <c r="JT230" s="3">
        <f t="shared" si="436"/>
        <v>1</v>
      </c>
      <c r="JU230" s="3">
        <f t="shared" si="436"/>
        <v>0.75</v>
      </c>
      <c r="JV230" s="3">
        <f t="shared" si="436"/>
        <v>0.48</v>
      </c>
      <c r="JW230" s="14">
        <f t="shared" si="455"/>
        <v>7.5528942312575467</v>
      </c>
      <c r="JX230" s="1">
        <f t="shared" si="437"/>
        <v>330.62720530000001</v>
      </c>
      <c r="JY230" s="1">
        <f t="shared" si="438"/>
        <v>30778.651915511655</v>
      </c>
      <c r="JZ230" s="11">
        <f t="shared" si="456"/>
        <v>283.60969903712271</v>
      </c>
      <c r="KA230" s="11">
        <f t="shared" si="457"/>
        <v>377.64471156287732</v>
      </c>
      <c r="KB230" s="3">
        <f t="shared" si="458"/>
        <v>5.6721939807424544</v>
      </c>
      <c r="KC230" s="3">
        <f t="shared" si="439"/>
        <v>6.6125441060000005</v>
      </c>
      <c r="KD230" s="3">
        <v>10</v>
      </c>
      <c r="KE230" s="3">
        <f t="shared" si="459"/>
        <v>134481.255</v>
      </c>
      <c r="KF230" s="3">
        <f t="shared" si="440"/>
        <v>106839.18899999998</v>
      </c>
      <c r="KG230" s="3">
        <f t="shared" si="440"/>
        <v>79801.081000000006</v>
      </c>
      <c r="KH230" s="3">
        <f t="shared" si="440"/>
        <v>74209.43299999999</v>
      </c>
      <c r="KI230" s="3">
        <f t="shared" si="440"/>
        <v>68152.437000000005</v>
      </c>
      <c r="KJ230" s="3">
        <f t="shared" si="440"/>
        <v>62118.302000000003</v>
      </c>
      <c r="KK230" s="3">
        <f t="shared" si="440"/>
        <v>54959.735000000001</v>
      </c>
      <c r="KL230" s="3">
        <f t="shared" si="440"/>
        <v>49911.377</v>
      </c>
      <c r="KM230" s="3">
        <f t="shared" si="440"/>
        <v>44299.046000000002</v>
      </c>
      <c r="KN230" s="3">
        <f t="shared" si="440"/>
        <v>39225.384000000005</v>
      </c>
      <c r="KO230" s="3">
        <f t="shared" si="440"/>
        <v>32674.460999999999</v>
      </c>
      <c r="KP230" s="3">
        <f t="shared" si="440"/>
        <v>28256.99</v>
      </c>
      <c r="KQ230" s="3">
        <f t="shared" si="440"/>
        <v>23051.142</v>
      </c>
      <c r="KR230" s="3">
        <f t="shared" si="440"/>
        <v>18860.074000000001</v>
      </c>
      <c r="KS230" s="3">
        <f t="shared" si="440"/>
        <v>13204.174999999999</v>
      </c>
      <c r="KT230" s="3">
        <f t="shared" si="440"/>
        <v>9933.5</v>
      </c>
      <c r="KU230" s="3">
        <f t="shared" si="440"/>
        <v>6356.0889999999999</v>
      </c>
      <c r="KV230" s="3">
        <f t="shared" si="441"/>
        <v>4191.5599999999995</v>
      </c>
      <c r="KW230" s="3">
        <f t="shared" si="441"/>
        <v>1815.2919999999999</v>
      </c>
      <c r="KX230" s="3">
        <f t="shared" si="441"/>
        <v>926.73400000000004</v>
      </c>
      <c r="KY230" s="3">
        <f t="shared" si="441"/>
        <v>296.71500000000003</v>
      </c>
      <c r="KZ230" s="3">
        <f t="shared" si="441"/>
        <v>92.494</v>
      </c>
      <c r="LA230" s="3">
        <f t="shared" si="441"/>
        <v>0.70399999999999996</v>
      </c>
      <c r="LB230" s="3">
        <f t="shared" si="441"/>
        <v>0.35625000000000001</v>
      </c>
    </row>
    <row r="231" spans="1:314">
      <c r="A231" s="7">
        <v>55</v>
      </c>
      <c r="B231" s="7">
        <v>549945</v>
      </c>
      <c r="C231" s="7">
        <v>302439503025</v>
      </c>
      <c r="D231" s="11">
        <f t="shared" si="442"/>
        <v>0</v>
      </c>
      <c r="E231" s="11">
        <f t="shared" si="443"/>
        <v>0.99990000000000001</v>
      </c>
      <c r="F231" s="11">
        <f t="shared" si="444"/>
        <v>549945</v>
      </c>
      <c r="G231" s="11">
        <f t="shared" si="445"/>
        <v>549945</v>
      </c>
      <c r="H231" s="11">
        <f t="shared" si="446"/>
        <v>0.99990000000000001</v>
      </c>
      <c r="I231" s="11">
        <f t="shared" si="447"/>
        <v>0.99990000000000001</v>
      </c>
      <c r="J231" s="1"/>
      <c r="K231" s="7">
        <v>10000</v>
      </c>
      <c r="L231" s="7">
        <v>100000000</v>
      </c>
      <c r="M231" s="1"/>
      <c r="N231" s="7">
        <v>71292244.900000006</v>
      </c>
      <c r="O231" s="7">
        <v>545321953120</v>
      </c>
      <c r="P231" s="7">
        <v>0</v>
      </c>
      <c r="Q231" s="7">
        <v>0</v>
      </c>
      <c r="R231" s="11">
        <f t="shared" si="430"/>
        <v>0</v>
      </c>
      <c r="S231" s="11">
        <f t="shared" si="448"/>
        <v>0</v>
      </c>
      <c r="T231" s="11">
        <f t="shared" si="449"/>
        <v>0</v>
      </c>
      <c r="U231" s="1"/>
      <c r="V231" s="1"/>
      <c r="W231" s="5">
        <v>0</v>
      </c>
      <c r="X231" s="5">
        <f t="shared" si="431"/>
        <v>0</v>
      </c>
      <c r="Y231" s="5">
        <f t="shared" si="432"/>
        <v>0.26649699999999998</v>
      </c>
      <c r="Z231" s="5">
        <v>0</v>
      </c>
      <c r="AA231" s="5">
        <v>0</v>
      </c>
      <c r="AB231" s="1"/>
      <c r="AC231" s="5">
        <v>146573.35</v>
      </c>
      <c r="AD231" s="1"/>
      <c r="AE231" s="1"/>
      <c r="AF231" s="5">
        <v>13.304797450000001</v>
      </c>
      <c r="AG231" s="12">
        <v>1.7488425925925926E-3</v>
      </c>
      <c r="AH231" s="5">
        <v>1</v>
      </c>
      <c r="AI231" s="5">
        <v>1</v>
      </c>
      <c r="AJ231" s="5">
        <v>1.08</v>
      </c>
      <c r="AK231" s="5">
        <v>1.24</v>
      </c>
      <c r="AL231" s="5">
        <v>1.44</v>
      </c>
      <c r="AM231" s="5">
        <v>2.44</v>
      </c>
      <c r="AN231" s="5">
        <v>1.62</v>
      </c>
      <c r="AO231" s="5">
        <v>3.22</v>
      </c>
      <c r="AP231" s="5">
        <v>1.96</v>
      </c>
      <c r="AQ231" s="5">
        <v>4.84</v>
      </c>
      <c r="AR231" s="5">
        <v>2.2400000000000002</v>
      </c>
      <c r="AS231" s="5">
        <v>6.44</v>
      </c>
      <c r="AT231" s="5">
        <v>2.5299999999999998</v>
      </c>
      <c r="AU231" s="5">
        <v>8.11</v>
      </c>
      <c r="AV231" s="5">
        <v>3.02</v>
      </c>
      <c r="AW231" s="5">
        <v>12.64</v>
      </c>
      <c r="AX231" s="5">
        <v>3.74</v>
      </c>
      <c r="AY231" s="5">
        <v>18.48</v>
      </c>
      <c r="AZ231" s="5">
        <v>4.24</v>
      </c>
      <c r="BA231" s="5">
        <v>24.16</v>
      </c>
      <c r="BB231" s="5">
        <v>5.55</v>
      </c>
      <c r="BC231" s="5">
        <v>44.61</v>
      </c>
      <c r="BD231" s="5">
        <v>6.69</v>
      </c>
      <c r="BE231" s="5">
        <v>62.81</v>
      </c>
      <c r="BF231" s="5">
        <v>8.8800000000000008</v>
      </c>
      <c r="BG231" s="5">
        <v>111.4</v>
      </c>
      <c r="BH231" s="5">
        <v>11.56</v>
      </c>
      <c r="BI231" s="5">
        <v>181.48</v>
      </c>
      <c r="BJ231" s="5">
        <v>15.81</v>
      </c>
      <c r="BK231" s="5">
        <v>328.49</v>
      </c>
      <c r="BL231" s="5">
        <v>21.79</v>
      </c>
      <c r="BM231" s="7">
        <v>651.49</v>
      </c>
      <c r="BN231" s="7">
        <v>31.41</v>
      </c>
      <c r="BO231" s="7">
        <v>1245.25</v>
      </c>
      <c r="BP231" s="7">
        <v>45.72</v>
      </c>
      <c r="BQ231" s="7">
        <v>2597.66</v>
      </c>
      <c r="BR231" s="7">
        <v>73.66</v>
      </c>
      <c r="BS231" s="7">
        <v>6323.74</v>
      </c>
      <c r="BT231" s="7">
        <v>92.96</v>
      </c>
      <c r="BU231" s="7">
        <v>10025.9</v>
      </c>
      <c r="BV231" s="7">
        <v>147</v>
      </c>
      <c r="BW231" s="7">
        <v>25879.119999999999</v>
      </c>
      <c r="BX231" s="7">
        <v>213.1</v>
      </c>
      <c r="BY231" s="7">
        <v>54702.32</v>
      </c>
      <c r="BZ231" s="7">
        <v>1237.0246910000001</v>
      </c>
      <c r="CA231" s="7">
        <v>3613730.358</v>
      </c>
      <c r="CB231" s="7">
        <v>1690.7142859999999</v>
      </c>
      <c r="CC231" s="7">
        <v>5920629.25</v>
      </c>
      <c r="CD231" s="1"/>
      <c r="CE231" s="1"/>
      <c r="CF231" s="1"/>
      <c r="CG231" s="1"/>
      <c r="CH231" s="7">
        <v>2.16</v>
      </c>
      <c r="CI231" s="7">
        <v>6.88</v>
      </c>
      <c r="CJ231" s="7">
        <v>20.56</v>
      </c>
      <c r="CK231" s="7">
        <v>778.04</v>
      </c>
      <c r="CL231" s="7">
        <v>47.15</v>
      </c>
      <c r="CM231" s="7">
        <v>3498.41</v>
      </c>
      <c r="CN231" s="7">
        <v>57.4</v>
      </c>
      <c r="CO231" s="7">
        <v>5324.14</v>
      </c>
      <c r="CP231" s="7">
        <v>75.64</v>
      </c>
      <c r="CQ231" s="7">
        <v>8784.2800000000007</v>
      </c>
      <c r="CR231" s="7">
        <v>91.82</v>
      </c>
      <c r="CS231" s="7">
        <v>12692.86</v>
      </c>
      <c r="CT231" s="7">
        <v>109.08</v>
      </c>
      <c r="CU231" s="7">
        <v>17210.919999999998</v>
      </c>
      <c r="CV231" s="7">
        <v>136.78</v>
      </c>
      <c r="CW231" s="7">
        <v>29604.18</v>
      </c>
      <c r="CX231" s="7">
        <v>177.67</v>
      </c>
      <c r="CY231" s="7">
        <v>45148.27</v>
      </c>
      <c r="CZ231" s="7">
        <v>205.98</v>
      </c>
      <c r="DA231" s="7">
        <v>60167.62</v>
      </c>
      <c r="DB231" s="7">
        <v>277.81</v>
      </c>
      <c r="DC231" s="7">
        <v>118529.25</v>
      </c>
      <c r="DD231" s="7">
        <v>340.29</v>
      </c>
      <c r="DE231" s="7">
        <v>169812.15</v>
      </c>
      <c r="DF231" s="7">
        <v>464.08</v>
      </c>
      <c r="DG231" s="7">
        <v>312841.88</v>
      </c>
      <c r="DH231" s="7">
        <v>609.34</v>
      </c>
      <c r="DI231" s="7">
        <v>515588.86</v>
      </c>
      <c r="DJ231" s="7">
        <v>842.84</v>
      </c>
      <c r="DK231" s="7">
        <v>949856.44</v>
      </c>
      <c r="DL231" s="7">
        <v>1170.9100000000001</v>
      </c>
      <c r="DM231" s="7">
        <v>1904604.95</v>
      </c>
      <c r="DN231" s="7">
        <v>1698.48</v>
      </c>
      <c r="DO231" s="7">
        <v>3669547.12</v>
      </c>
      <c r="DP231" s="7">
        <v>2488.2199999999998</v>
      </c>
      <c r="DQ231" s="7">
        <v>7728510.3200000003</v>
      </c>
      <c r="DR231" s="7">
        <v>4024.35</v>
      </c>
      <c r="DS231" s="7">
        <v>18917252.510000002</v>
      </c>
      <c r="DT231" s="7">
        <v>5086.09</v>
      </c>
      <c r="DU231" s="7">
        <v>30058179.989999998</v>
      </c>
      <c r="DV231" s="7">
        <v>8059.42</v>
      </c>
      <c r="DW231" s="7">
        <v>77853318.5</v>
      </c>
      <c r="DX231" s="7">
        <v>11691.67</v>
      </c>
      <c r="DY231" s="7">
        <v>164796980.5</v>
      </c>
      <c r="DZ231" s="7">
        <v>68012.061730000001</v>
      </c>
      <c r="EA231" s="7">
        <v>10928182090</v>
      </c>
      <c r="EB231" s="7">
        <v>92963.678570000004</v>
      </c>
      <c r="EC231" s="7">
        <v>17905141434</v>
      </c>
      <c r="ED231" s="11">
        <f t="shared" si="450"/>
        <v>9262895900.7337227</v>
      </c>
      <c r="EE231" s="11">
        <f t="shared" si="451"/>
        <v>58495.830322520902</v>
      </c>
      <c r="EF231" s="11">
        <f t="shared" si="452"/>
        <v>127431.52681747911</v>
      </c>
      <c r="EG231" s="1"/>
      <c r="EH231" s="7">
        <v>71.909450000000007</v>
      </c>
      <c r="EI231" s="7">
        <v>92.805809999999994</v>
      </c>
      <c r="EJ231" s="7">
        <v>97.160709999999995</v>
      </c>
      <c r="EK231" s="7">
        <v>98.048330000000007</v>
      </c>
      <c r="EL231" s="7">
        <v>99.29083</v>
      </c>
      <c r="EM231" s="7">
        <v>100.22494</v>
      </c>
      <c r="EN231" s="7">
        <v>101.2958</v>
      </c>
      <c r="EO231" s="7">
        <v>102.44506</v>
      </c>
      <c r="EP231" s="7">
        <v>103.68539</v>
      </c>
      <c r="EQ231" s="7">
        <v>104.41822000000001</v>
      </c>
      <c r="ER231" s="7">
        <v>105.2784</v>
      </c>
      <c r="ES231" s="7">
        <v>106.35296</v>
      </c>
      <c r="ET231" s="7">
        <v>107.54286</v>
      </c>
      <c r="EU231" s="7">
        <v>108.43781</v>
      </c>
      <c r="EV231" s="7">
        <v>109.82371000000001</v>
      </c>
      <c r="EW231" s="7">
        <v>110.53379</v>
      </c>
      <c r="EX231" s="7">
        <v>111.59499</v>
      </c>
      <c r="EY231" s="7">
        <v>112.6425</v>
      </c>
      <c r="EZ231" s="7">
        <v>114.31234000000001</v>
      </c>
      <c r="FA231" s="7">
        <v>115.05168999999999</v>
      </c>
      <c r="FB231" s="7">
        <v>116.09744999999999</v>
      </c>
      <c r="FC231" s="7">
        <v>116.9768</v>
      </c>
      <c r="FD231" s="7">
        <v>117.8291852</v>
      </c>
      <c r="FE231" s="7">
        <v>117.834</v>
      </c>
      <c r="FF231" s="1"/>
      <c r="FG231" s="7">
        <v>100</v>
      </c>
      <c r="FH231" s="7">
        <v>100</v>
      </c>
      <c r="FI231" s="7">
        <v>100</v>
      </c>
      <c r="FJ231" s="7">
        <v>100</v>
      </c>
      <c r="FK231" s="7">
        <v>100</v>
      </c>
      <c r="FL231" s="7">
        <v>100</v>
      </c>
      <c r="FM231" s="7">
        <v>100</v>
      </c>
      <c r="FN231" s="7">
        <v>100</v>
      </c>
      <c r="FO231" s="7">
        <v>100</v>
      </c>
      <c r="FP231" s="7">
        <v>100</v>
      </c>
      <c r="FQ231" s="7">
        <v>100</v>
      </c>
      <c r="FR231" s="7">
        <v>100</v>
      </c>
      <c r="FS231" s="7">
        <v>100</v>
      </c>
      <c r="FT231" s="7">
        <v>100</v>
      </c>
      <c r="FU231" s="7">
        <v>100</v>
      </c>
      <c r="FV231" s="7">
        <v>100</v>
      </c>
      <c r="FW231" s="7">
        <v>100</v>
      </c>
      <c r="FX231" s="7">
        <v>100</v>
      </c>
      <c r="FY231" s="7">
        <v>100</v>
      </c>
      <c r="FZ231" s="7">
        <v>100</v>
      </c>
      <c r="GA231" s="7">
        <v>100</v>
      </c>
      <c r="GB231" s="7">
        <v>100</v>
      </c>
      <c r="GC231" s="7">
        <v>81</v>
      </c>
      <c r="GD231" s="7">
        <v>56</v>
      </c>
      <c r="GE231" s="1"/>
      <c r="GF231" s="7">
        <v>1892895.78</v>
      </c>
      <c r="GG231" s="7">
        <v>1505159.32</v>
      </c>
      <c r="GH231" s="7">
        <v>1124728.19</v>
      </c>
      <c r="GI231" s="7">
        <v>1046060.97</v>
      </c>
      <c r="GJ231" s="7">
        <v>960362.19</v>
      </c>
      <c r="GK231" s="7">
        <v>875792.3</v>
      </c>
      <c r="GL231" s="7">
        <v>775086.92</v>
      </c>
      <c r="GM231" s="7">
        <v>704019.05</v>
      </c>
      <c r="GN231" s="7">
        <v>624676.52</v>
      </c>
      <c r="GO231" s="7">
        <v>553476.17000000004</v>
      </c>
      <c r="GP231" s="7">
        <v>461386.3</v>
      </c>
      <c r="GQ231" s="7">
        <v>399228.92</v>
      </c>
      <c r="GR231" s="7">
        <v>325677.74</v>
      </c>
      <c r="GS231" s="7">
        <v>266706.53999999998</v>
      </c>
      <c r="GT231" s="7">
        <v>187094.81</v>
      </c>
      <c r="GU231" s="7">
        <v>140922.69</v>
      </c>
      <c r="GV231" s="7">
        <v>90219.79</v>
      </c>
      <c r="GW231" s="7">
        <v>59575.87</v>
      </c>
      <c r="GX231" s="7">
        <v>25893.86</v>
      </c>
      <c r="GY231" s="7">
        <v>13247.63</v>
      </c>
      <c r="GZ231" s="7">
        <v>4236.1099999999997</v>
      </c>
      <c r="HA231" s="7">
        <v>1319.11</v>
      </c>
      <c r="HB231" s="7">
        <v>9.3580246900000006</v>
      </c>
      <c r="HC231" s="7">
        <v>4.6071428599999997</v>
      </c>
      <c r="HD231" s="1"/>
      <c r="HE231" s="7">
        <v>60759690.130000003</v>
      </c>
      <c r="HF231" s="7">
        <v>8645866.1300000008</v>
      </c>
      <c r="HG231" s="7">
        <v>1718010.43</v>
      </c>
      <c r="HH231" s="7">
        <v>164412.78</v>
      </c>
      <c r="HI231" s="7">
        <v>4005.42</v>
      </c>
      <c r="HJ231" s="7">
        <v>260.01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0</v>
      </c>
      <c r="HR231" s="1"/>
      <c r="HS231" s="4" t="s">
        <v>42</v>
      </c>
      <c r="HT231" s="7">
        <v>350.2215003</v>
      </c>
      <c r="HU231" s="7">
        <v>152351.35500000001</v>
      </c>
      <c r="HV231" s="1"/>
      <c r="HW231" s="7">
        <v>5.4135540100000004</v>
      </c>
      <c r="HX231" s="7">
        <v>90.573232320000002</v>
      </c>
      <c r="HY231" s="7">
        <v>7.6054630100000002</v>
      </c>
      <c r="HZ231" s="7">
        <v>180.31602050000001</v>
      </c>
      <c r="IA231" s="7">
        <v>11.59205633</v>
      </c>
      <c r="IB231" s="7">
        <v>471.57632160000003</v>
      </c>
      <c r="IC231" s="7">
        <v>16.863177629999999</v>
      </c>
      <c r="ID231" s="7">
        <v>1114.4638520000001</v>
      </c>
      <c r="IE231" s="7">
        <v>25.81173836</v>
      </c>
      <c r="IF231" s="7">
        <v>2370.2118110000001</v>
      </c>
      <c r="IG231" s="7">
        <v>35.651208990000001</v>
      </c>
      <c r="IH231" s="7">
        <v>5921.568722</v>
      </c>
      <c r="II231" s="7">
        <v>42.438194129999999</v>
      </c>
      <c r="IJ231" s="7">
        <v>8333.9255529999991</v>
      </c>
      <c r="IK231" s="7">
        <v>52.270041939999999</v>
      </c>
      <c r="IL231" s="7">
        <v>17810.712319999999</v>
      </c>
      <c r="IM231" s="7">
        <v>76.842551580000006</v>
      </c>
      <c r="IN231" s="7">
        <v>28921.231029999999</v>
      </c>
      <c r="IO231" s="7">
        <v>0</v>
      </c>
      <c r="IP231" s="7">
        <v>0</v>
      </c>
      <c r="IS231" s="3">
        <f t="shared" si="453"/>
        <v>1.9207371605371903E-2</v>
      </c>
      <c r="IT231">
        <f t="shared" si="454"/>
        <v>4840000</v>
      </c>
      <c r="IV231" s="3">
        <f t="shared" si="460"/>
        <v>1.2085915355892748E-2</v>
      </c>
      <c r="IW231" s="3">
        <f t="shared" si="461"/>
        <v>2.6328827854851057E-2</v>
      </c>
      <c r="IY231" s="3">
        <f t="shared" si="435"/>
        <v>1</v>
      </c>
      <c r="IZ231" s="3">
        <f t="shared" si="435"/>
        <v>1</v>
      </c>
      <c r="JA231" s="3">
        <f t="shared" si="435"/>
        <v>1</v>
      </c>
      <c r="JB231" s="3">
        <f t="shared" si="435"/>
        <v>1</v>
      </c>
      <c r="JC231" s="3">
        <f t="shared" si="435"/>
        <v>1</v>
      </c>
      <c r="JD231" s="3">
        <f t="shared" si="435"/>
        <v>1</v>
      </c>
      <c r="JE231" s="3">
        <f t="shared" si="435"/>
        <v>1</v>
      </c>
      <c r="JF231" s="3">
        <f t="shared" si="435"/>
        <v>1</v>
      </c>
      <c r="JG231" s="3">
        <f t="shared" si="436"/>
        <v>1</v>
      </c>
      <c r="JH231" s="3">
        <f t="shared" si="436"/>
        <v>1</v>
      </c>
      <c r="JI231" s="3">
        <f t="shared" si="436"/>
        <v>1</v>
      </c>
      <c r="JJ231" s="3">
        <f t="shared" si="436"/>
        <v>1</v>
      </c>
      <c r="JK231" s="3">
        <f t="shared" si="436"/>
        <v>1</v>
      </c>
      <c r="JL231" s="3">
        <f t="shared" si="436"/>
        <v>1</v>
      </c>
      <c r="JM231" s="3">
        <f t="shared" si="436"/>
        <v>1</v>
      </c>
      <c r="JN231" s="3">
        <f t="shared" si="436"/>
        <v>1</v>
      </c>
      <c r="JO231" s="3">
        <f t="shared" si="436"/>
        <v>1</v>
      </c>
      <c r="JP231" s="3">
        <f t="shared" si="436"/>
        <v>1</v>
      </c>
      <c r="JQ231" s="3">
        <f t="shared" si="436"/>
        <v>1</v>
      </c>
      <c r="JR231" s="3">
        <f t="shared" si="436"/>
        <v>1</v>
      </c>
      <c r="JS231" s="3">
        <f t="shared" si="436"/>
        <v>1</v>
      </c>
      <c r="JT231" s="3">
        <f t="shared" si="436"/>
        <v>1</v>
      </c>
      <c r="JU231" s="3">
        <f t="shared" si="436"/>
        <v>0.81</v>
      </c>
      <c r="JV231" s="3">
        <f t="shared" si="436"/>
        <v>0.56000000000000005</v>
      </c>
      <c r="JW231" s="14">
        <f t="shared" si="455"/>
        <v>7.2073613188937315</v>
      </c>
      <c r="JX231" s="1">
        <f t="shared" si="437"/>
        <v>350.2215003</v>
      </c>
      <c r="JY231" s="1">
        <f t="shared" si="438"/>
        <v>29696.255727617114</v>
      </c>
      <c r="JZ231" s="11">
        <f t="shared" si="456"/>
        <v>304.03812806084477</v>
      </c>
      <c r="KA231" s="11">
        <f t="shared" si="457"/>
        <v>396.40487253915524</v>
      </c>
      <c r="KB231" s="3">
        <f t="shared" si="458"/>
        <v>5.5279659647426325</v>
      </c>
      <c r="KC231" s="3">
        <f t="shared" si="439"/>
        <v>6.367663641818182</v>
      </c>
      <c r="KD231" s="3">
        <v>11</v>
      </c>
      <c r="KE231" s="3">
        <f t="shared" si="459"/>
        <v>172081.43454545454</v>
      </c>
      <c r="KF231" s="3">
        <f t="shared" si="440"/>
        <v>136832.66545454547</v>
      </c>
      <c r="KG231" s="3">
        <f t="shared" si="440"/>
        <v>102248.01727272727</v>
      </c>
      <c r="KH231" s="3">
        <f t="shared" si="440"/>
        <v>95096.451818181813</v>
      </c>
      <c r="KI231" s="3">
        <f t="shared" si="440"/>
        <v>87305.653636363626</v>
      </c>
      <c r="KJ231" s="3">
        <f t="shared" si="440"/>
        <v>79617.481818181826</v>
      </c>
      <c r="KK231" s="3">
        <f t="shared" si="440"/>
        <v>70462.447272727281</v>
      </c>
      <c r="KL231" s="3">
        <f t="shared" si="440"/>
        <v>64001.731818181819</v>
      </c>
      <c r="KM231" s="3">
        <f t="shared" si="440"/>
        <v>56788.774545454544</v>
      </c>
      <c r="KN231" s="3">
        <f t="shared" si="440"/>
        <v>50316.015454545457</v>
      </c>
      <c r="KO231" s="3">
        <f t="shared" si="440"/>
        <v>41944.209090909091</v>
      </c>
      <c r="KP231" s="3">
        <f t="shared" si="440"/>
        <v>36293.538181818178</v>
      </c>
      <c r="KQ231" s="3">
        <f t="shared" si="440"/>
        <v>29607.067272727272</v>
      </c>
      <c r="KR231" s="3">
        <f t="shared" si="440"/>
        <v>24246.049090909088</v>
      </c>
      <c r="KS231" s="3">
        <f t="shared" si="440"/>
        <v>17008.619090909091</v>
      </c>
      <c r="KT231" s="3">
        <f t="shared" si="440"/>
        <v>12811.153636363637</v>
      </c>
      <c r="KU231" s="3">
        <f t="shared" si="440"/>
        <v>8201.7990909090895</v>
      </c>
      <c r="KV231" s="3">
        <f t="shared" si="441"/>
        <v>5415.9881818181821</v>
      </c>
      <c r="KW231" s="3">
        <f t="shared" si="441"/>
        <v>2353.9872727272727</v>
      </c>
      <c r="KX231" s="3">
        <f t="shared" si="441"/>
        <v>1204.33</v>
      </c>
      <c r="KY231" s="3">
        <f t="shared" si="441"/>
        <v>385.10090909090906</v>
      </c>
      <c r="KZ231" s="3">
        <f t="shared" si="441"/>
        <v>119.9190909090909</v>
      </c>
      <c r="LA231" s="3">
        <f t="shared" si="441"/>
        <v>0.85072951727272728</v>
      </c>
      <c r="LB231" s="3">
        <f t="shared" si="441"/>
        <v>0.41883116909090906</v>
      </c>
    </row>
    <row r="232" spans="1:314">
      <c r="A232" s="7">
        <v>60</v>
      </c>
      <c r="B232" s="7">
        <v>599940</v>
      </c>
      <c r="C232" s="7">
        <v>359928003600</v>
      </c>
      <c r="D232" s="11">
        <f t="shared" si="442"/>
        <v>0</v>
      </c>
      <c r="E232" s="11">
        <f t="shared" si="443"/>
        <v>0.99990000000000001</v>
      </c>
      <c r="F232" s="11">
        <f t="shared" si="444"/>
        <v>599940</v>
      </c>
      <c r="G232" s="11">
        <f t="shared" si="445"/>
        <v>599940</v>
      </c>
      <c r="H232" s="11">
        <f t="shared" si="446"/>
        <v>0.99990000000000001</v>
      </c>
      <c r="I232" s="11">
        <f t="shared" si="447"/>
        <v>0.99990000000000001</v>
      </c>
      <c r="J232" s="1"/>
      <c r="K232" s="7">
        <v>10000</v>
      </c>
      <c r="L232" s="7">
        <v>100000000</v>
      </c>
      <c r="M232" s="1"/>
      <c r="N232" s="7">
        <v>72751503.239999995</v>
      </c>
      <c r="O232" s="7">
        <v>543419426182</v>
      </c>
      <c r="P232" s="7">
        <v>0</v>
      </c>
      <c r="Q232" s="7">
        <v>0</v>
      </c>
      <c r="R232" s="11">
        <f t="shared" si="430"/>
        <v>0</v>
      </c>
      <c r="S232" s="11">
        <f t="shared" si="448"/>
        <v>0</v>
      </c>
      <c r="T232" s="11">
        <f t="shared" si="449"/>
        <v>0</v>
      </c>
      <c r="U232" s="1"/>
      <c r="V232" s="1"/>
      <c r="W232" s="5">
        <v>0</v>
      </c>
      <c r="X232" s="5">
        <f t="shared" si="431"/>
        <v>0</v>
      </c>
      <c r="Y232" s="5">
        <f t="shared" si="432"/>
        <v>0.26569386666666667</v>
      </c>
      <c r="Z232" s="5">
        <v>0</v>
      </c>
      <c r="AA232" s="5">
        <v>0</v>
      </c>
      <c r="AB232" s="1"/>
      <c r="AC232" s="5">
        <v>159416.32000000001</v>
      </c>
      <c r="AD232" s="1"/>
      <c r="AE232" s="1"/>
      <c r="AF232" s="5">
        <v>13.353085979999999</v>
      </c>
      <c r="AG232" s="12">
        <v>4.4351851851851852E-3</v>
      </c>
      <c r="AH232" s="5">
        <v>1</v>
      </c>
      <c r="AI232" s="5">
        <v>1</v>
      </c>
      <c r="AJ232" s="5">
        <v>1.06</v>
      </c>
      <c r="AK232" s="5">
        <v>1.18</v>
      </c>
      <c r="AL232" s="5">
        <v>1.39</v>
      </c>
      <c r="AM232" s="5">
        <v>2.29</v>
      </c>
      <c r="AN232" s="5">
        <v>1.54</v>
      </c>
      <c r="AO232" s="5">
        <v>2.88</v>
      </c>
      <c r="AP232" s="5">
        <v>1.74</v>
      </c>
      <c r="AQ232" s="5">
        <v>3.7</v>
      </c>
      <c r="AR232" s="5">
        <v>1.91</v>
      </c>
      <c r="AS232" s="5">
        <v>4.67</v>
      </c>
      <c r="AT232" s="5">
        <v>2.25</v>
      </c>
      <c r="AU232" s="5">
        <v>6.59</v>
      </c>
      <c r="AV232" s="5">
        <v>2.4900000000000002</v>
      </c>
      <c r="AW232" s="5">
        <v>8.09</v>
      </c>
      <c r="AX232" s="5">
        <v>2.93</v>
      </c>
      <c r="AY232" s="5">
        <v>11.45</v>
      </c>
      <c r="AZ232" s="5">
        <v>3.87</v>
      </c>
      <c r="BA232" s="5">
        <v>20.13</v>
      </c>
      <c r="BB232" s="5">
        <v>4.87</v>
      </c>
      <c r="BC232" s="5">
        <v>32.770000000000003</v>
      </c>
      <c r="BD232" s="5">
        <v>5.93</v>
      </c>
      <c r="BE232" s="5">
        <v>50.51</v>
      </c>
      <c r="BF232" s="5">
        <v>8.25</v>
      </c>
      <c r="BG232" s="5">
        <v>96.29</v>
      </c>
      <c r="BH232" s="5">
        <v>10.76</v>
      </c>
      <c r="BI232" s="5">
        <v>162.68</v>
      </c>
      <c r="BJ232" s="5">
        <v>15.8</v>
      </c>
      <c r="BK232" s="5">
        <v>330.12</v>
      </c>
      <c r="BL232" s="5">
        <v>19.84</v>
      </c>
      <c r="BM232" s="7">
        <v>516.24</v>
      </c>
      <c r="BN232" s="7">
        <v>28.96</v>
      </c>
      <c r="BO232" s="7">
        <v>1076.46</v>
      </c>
      <c r="BP232" s="7">
        <v>38.450000000000003</v>
      </c>
      <c r="BQ232" s="7">
        <v>1860.87</v>
      </c>
      <c r="BR232" s="7">
        <v>63.76</v>
      </c>
      <c r="BS232" s="7">
        <v>5019.5200000000004</v>
      </c>
      <c r="BT232" s="7">
        <v>91.71</v>
      </c>
      <c r="BU232" s="7">
        <v>9852.5499999999993</v>
      </c>
      <c r="BV232" s="7">
        <v>140.49</v>
      </c>
      <c r="BW232" s="7">
        <v>23685.91</v>
      </c>
      <c r="BX232" s="7">
        <v>201.74</v>
      </c>
      <c r="BY232" s="7">
        <v>46563.199999999997</v>
      </c>
      <c r="BZ232" s="7">
        <v>1280.8734179999999</v>
      </c>
      <c r="CA232" s="7">
        <v>4054077.608</v>
      </c>
      <c r="CB232" s="7">
        <v>1808.4909090000001</v>
      </c>
      <c r="CC232" s="7">
        <v>7303713.1090000002</v>
      </c>
      <c r="CD232" s="1"/>
      <c r="CE232" s="1"/>
      <c r="CF232" s="1"/>
      <c r="CG232" s="1"/>
      <c r="CH232" s="7">
        <v>2.04</v>
      </c>
      <c r="CI232" s="7">
        <v>5.82</v>
      </c>
      <c r="CJ232" s="7">
        <v>22.86</v>
      </c>
      <c r="CK232" s="7">
        <v>985.52</v>
      </c>
      <c r="CL232" s="7">
        <v>49.22</v>
      </c>
      <c r="CM232" s="7">
        <v>3762.62</v>
      </c>
      <c r="CN232" s="7">
        <v>57.99</v>
      </c>
      <c r="CO232" s="7">
        <v>5234.37</v>
      </c>
      <c r="CP232" s="7">
        <v>72.36</v>
      </c>
      <c r="CQ232" s="7">
        <v>7880.12</v>
      </c>
      <c r="CR232" s="7">
        <v>82.02</v>
      </c>
      <c r="CS232" s="7">
        <v>10740.42</v>
      </c>
      <c r="CT232" s="7">
        <v>103.92</v>
      </c>
      <c r="CU232" s="7">
        <v>16602.740000000002</v>
      </c>
      <c r="CV232" s="7">
        <v>119.41</v>
      </c>
      <c r="CW232" s="7">
        <v>21480.87</v>
      </c>
      <c r="CX232" s="7">
        <v>147.01</v>
      </c>
      <c r="CY232" s="7">
        <v>32087.77</v>
      </c>
      <c r="CZ232" s="7">
        <v>201.71</v>
      </c>
      <c r="DA232" s="7">
        <v>58888.25</v>
      </c>
      <c r="DB232" s="7">
        <v>260.69</v>
      </c>
      <c r="DC232" s="7">
        <v>100512.91</v>
      </c>
      <c r="DD232" s="7">
        <v>323.44</v>
      </c>
      <c r="DE232" s="7">
        <v>159313.96</v>
      </c>
      <c r="DF232" s="7">
        <v>466.47</v>
      </c>
      <c r="DG232" s="7">
        <v>318312.37</v>
      </c>
      <c r="DH232" s="7">
        <v>616.14</v>
      </c>
      <c r="DI232" s="7">
        <v>546224.57999999996</v>
      </c>
      <c r="DJ232" s="7">
        <v>919.09</v>
      </c>
      <c r="DK232" s="7">
        <v>1131792.0900000001</v>
      </c>
      <c r="DL232" s="7">
        <v>1162.8599999999999</v>
      </c>
      <c r="DM232" s="7">
        <v>1788665.48</v>
      </c>
      <c r="DN232" s="7">
        <v>1708.46</v>
      </c>
      <c r="DO232" s="7">
        <v>3769124.1</v>
      </c>
      <c r="DP232" s="7">
        <v>2277.5500000000002</v>
      </c>
      <c r="DQ232" s="7">
        <v>6559472.8700000001</v>
      </c>
      <c r="DR232" s="7">
        <v>3796.31</v>
      </c>
      <c r="DS232" s="7">
        <v>17853283.190000001</v>
      </c>
      <c r="DT232" s="7">
        <v>5472.39</v>
      </c>
      <c r="DU232" s="7">
        <v>35135136.189999998</v>
      </c>
      <c r="DV232" s="7">
        <v>8400.7099999999991</v>
      </c>
      <c r="DW232" s="7">
        <v>84791490.030000001</v>
      </c>
      <c r="DX232" s="7">
        <v>12075.05</v>
      </c>
      <c r="DY232" s="7">
        <v>166909566.80000001</v>
      </c>
      <c r="DZ232" s="7">
        <v>76824.012659999993</v>
      </c>
      <c r="EA232" s="7">
        <v>14590171955</v>
      </c>
      <c r="EB232" s="7">
        <v>108481.3455</v>
      </c>
      <c r="EC232" s="7">
        <v>26288084800</v>
      </c>
      <c r="ED232" s="11">
        <f t="shared" si="450"/>
        <v>14519882478.50963</v>
      </c>
      <c r="EE232" s="11">
        <f t="shared" si="451"/>
        <v>64936.675872416286</v>
      </c>
      <c r="EF232" s="11">
        <f t="shared" si="452"/>
        <v>152026.0151275837</v>
      </c>
      <c r="EG232" s="1"/>
      <c r="EH232" s="7">
        <v>71.232190000000003</v>
      </c>
      <c r="EI232" s="7">
        <v>92.53049</v>
      </c>
      <c r="EJ232" s="7">
        <v>97.165210000000002</v>
      </c>
      <c r="EK232" s="7">
        <v>98.581289999999996</v>
      </c>
      <c r="EL232" s="7">
        <v>99.681460000000001</v>
      </c>
      <c r="EM232" s="7">
        <v>100.26394000000001</v>
      </c>
      <c r="EN232" s="7">
        <v>101.78791</v>
      </c>
      <c r="EO232" s="7">
        <v>102.52415000000001</v>
      </c>
      <c r="EP232" s="7">
        <v>103.4765</v>
      </c>
      <c r="EQ232" s="7">
        <v>104.47539999999999</v>
      </c>
      <c r="ER232" s="7">
        <v>105.34222</v>
      </c>
      <c r="ES232" s="7">
        <v>106.18017</v>
      </c>
      <c r="ET232" s="7">
        <v>107.4622</v>
      </c>
      <c r="EU232" s="7">
        <v>108.51358999999999</v>
      </c>
      <c r="EV232" s="7">
        <v>109.84744999999999</v>
      </c>
      <c r="EW232" s="7">
        <v>110.69052000000001</v>
      </c>
      <c r="EX232" s="7">
        <v>111.78219</v>
      </c>
      <c r="EY232" s="7">
        <v>112.75490000000001</v>
      </c>
      <c r="EZ232" s="7">
        <v>114.04267</v>
      </c>
      <c r="FA232" s="7">
        <v>114.9731</v>
      </c>
      <c r="FB232" s="7">
        <v>116.10509999999999</v>
      </c>
      <c r="FC232" s="7">
        <v>116.91076</v>
      </c>
      <c r="FD232" s="7">
        <v>117.829443</v>
      </c>
      <c r="FE232" s="7">
        <v>117.834</v>
      </c>
      <c r="FF232" s="1"/>
      <c r="FG232" s="7">
        <v>100</v>
      </c>
      <c r="FH232" s="7">
        <v>100</v>
      </c>
      <c r="FI232" s="7">
        <v>100</v>
      </c>
      <c r="FJ232" s="7">
        <v>100</v>
      </c>
      <c r="FK232" s="7">
        <v>100</v>
      </c>
      <c r="FL232" s="7">
        <v>100</v>
      </c>
      <c r="FM232" s="7">
        <v>100</v>
      </c>
      <c r="FN232" s="7">
        <v>100</v>
      </c>
      <c r="FO232" s="7">
        <v>100</v>
      </c>
      <c r="FP232" s="7">
        <v>100</v>
      </c>
      <c r="FQ232" s="7">
        <v>100</v>
      </c>
      <c r="FR232" s="7">
        <v>100</v>
      </c>
      <c r="FS232" s="7">
        <v>100</v>
      </c>
      <c r="FT232" s="7">
        <v>100</v>
      </c>
      <c r="FU232" s="7">
        <v>100</v>
      </c>
      <c r="FV232" s="7">
        <v>100</v>
      </c>
      <c r="FW232" s="7">
        <v>100</v>
      </c>
      <c r="FX232" s="7">
        <v>100</v>
      </c>
      <c r="FY232" s="7">
        <v>100</v>
      </c>
      <c r="FZ232" s="7">
        <v>100</v>
      </c>
      <c r="GA232" s="7">
        <v>100</v>
      </c>
      <c r="GB232" s="7">
        <v>100</v>
      </c>
      <c r="GC232" s="7">
        <v>79</v>
      </c>
      <c r="GD232" s="7">
        <v>55</v>
      </c>
      <c r="GE232" s="1"/>
      <c r="GF232" s="7">
        <v>598016.56999999995</v>
      </c>
      <c r="GG232" s="7">
        <v>479159.46</v>
      </c>
      <c r="GH232" s="7">
        <v>360008.56</v>
      </c>
      <c r="GI232" s="7">
        <v>335123.48</v>
      </c>
      <c r="GJ232" s="7">
        <v>307874.01</v>
      </c>
      <c r="GK232" s="7">
        <v>281242.68</v>
      </c>
      <c r="GL232" s="7">
        <v>249265.53</v>
      </c>
      <c r="GM232" s="7">
        <v>226487.27</v>
      </c>
      <c r="GN232" s="7">
        <v>201120.87</v>
      </c>
      <c r="GO232" s="7">
        <v>178279.82</v>
      </c>
      <c r="GP232" s="7">
        <v>148855.35999999999</v>
      </c>
      <c r="GQ232" s="7">
        <v>128752.95</v>
      </c>
      <c r="GR232" s="7">
        <v>105104.34</v>
      </c>
      <c r="GS232" s="7">
        <v>86096.01</v>
      </c>
      <c r="GT232" s="7">
        <v>60483.33</v>
      </c>
      <c r="GU232" s="7">
        <v>45571.43</v>
      </c>
      <c r="GV232" s="7">
        <v>29214.78</v>
      </c>
      <c r="GW232" s="7">
        <v>19299.189999999999</v>
      </c>
      <c r="GX232" s="7">
        <v>8401.1299999999992</v>
      </c>
      <c r="GY232" s="7">
        <v>4306.1499999999996</v>
      </c>
      <c r="GZ232" s="7">
        <v>1369.83</v>
      </c>
      <c r="HA232" s="7">
        <v>424.44</v>
      </c>
      <c r="HB232" s="7">
        <v>3.1012658200000001</v>
      </c>
      <c r="HC232" s="7">
        <v>1.6</v>
      </c>
      <c r="HD232" s="1"/>
      <c r="HE232" s="7">
        <v>62006646.920000002</v>
      </c>
      <c r="HF232" s="7">
        <v>8820878.8000000007</v>
      </c>
      <c r="HG232" s="7">
        <v>1752251.01</v>
      </c>
      <c r="HH232" s="7">
        <v>167413.18</v>
      </c>
      <c r="HI232" s="7">
        <v>4049.85</v>
      </c>
      <c r="HJ232" s="7">
        <v>263.48</v>
      </c>
      <c r="HK232" s="7">
        <v>0</v>
      </c>
      <c r="HL232" s="7">
        <v>0</v>
      </c>
      <c r="HM232" s="7">
        <v>0</v>
      </c>
      <c r="HN232" s="7">
        <v>0</v>
      </c>
      <c r="HO232" s="7">
        <v>0</v>
      </c>
      <c r="HP232" s="7">
        <v>0</v>
      </c>
      <c r="HQ232" s="7">
        <v>0</v>
      </c>
      <c r="HR232" s="1"/>
      <c r="HS232" s="4" t="s">
        <v>86</v>
      </c>
      <c r="HT232" s="7">
        <v>374.66339720000002</v>
      </c>
      <c r="HU232" s="7">
        <v>186211.58379999999</v>
      </c>
      <c r="HV232" s="1"/>
      <c r="HW232" s="7">
        <v>6.1050615400000003</v>
      </c>
      <c r="HX232" s="7">
        <v>37.298343209999999</v>
      </c>
      <c r="HY232" s="7">
        <v>8.5472545400000008</v>
      </c>
      <c r="HZ232" s="7">
        <v>74.44864484</v>
      </c>
      <c r="IA232" s="7">
        <v>13.360819810000001</v>
      </c>
      <c r="IB232" s="7">
        <v>191.79905189999999</v>
      </c>
      <c r="IC232" s="7">
        <v>19.195559110000001</v>
      </c>
      <c r="ID232" s="7">
        <v>456.93972960000002</v>
      </c>
      <c r="IE232" s="7">
        <v>27.054675759999999</v>
      </c>
      <c r="IF232" s="7">
        <v>964.21987739999997</v>
      </c>
      <c r="IG232" s="7">
        <v>35.824807149999998</v>
      </c>
      <c r="IH232" s="7">
        <v>1844.229415</v>
      </c>
      <c r="II232" s="7">
        <v>47.780925459999999</v>
      </c>
      <c r="IJ232" s="7">
        <v>3598.5253360000002</v>
      </c>
      <c r="IK232" s="7">
        <v>56.041969590000001</v>
      </c>
      <c r="IL232" s="7">
        <v>6655.4359249999998</v>
      </c>
      <c r="IM232" s="7">
        <v>72.153409240000002</v>
      </c>
      <c r="IN232" s="7">
        <v>10437.04883</v>
      </c>
      <c r="IO232" s="7">
        <v>0</v>
      </c>
      <c r="IP232" s="7">
        <v>0</v>
      </c>
      <c r="IS232" s="3">
        <f t="shared" si="453"/>
        <v>2.2413501136363635E-2</v>
      </c>
      <c r="IT232">
        <f t="shared" si="454"/>
        <v>4840000</v>
      </c>
      <c r="IV232" s="3">
        <f t="shared" si="460"/>
        <v>1.3416668568681052E-2</v>
      </c>
      <c r="IW232" s="3">
        <f t="shared" si="461"/>
        <v>3.1410333704046216E-2</v>
      </c>
      <c r="IY232" s="3">
        <f t="shared" si="435"/>
        <v>1</v>
      </c>
      <c r="IZ232" s="3">
        <f t="shared" si="435"/>
        <v>1</v>
      </c>
      <c r="JA232" s="3">
        <f t="shared" si="435"/>
        <v>1</v>
      </c>
      <c r="JB232" s="3">
        <f t="shared" si="435"/>
        <v>1</v>
      </c>
      <c r="JC232" s="3">
        <f t="shared" si="435"/>
        <v>1</v>
      </c>
      <c r="JD232" s="3">
        <f t="shared" si="435"/>
        <v>1</v>
      </c>
      <c r="JE232" s="3">
        <f t="shared" si="435"/>
        <v>1</v>
      </c>
      <c r="JF232" s="3">
        <f t="shared" si="435"/>
        <v>1</v>
      </c>
      <c r="JG232" s="3">
        <f t="shared" si="436"/>
        <v>1</v>
      </c>
      <c r="JH232" s="3">
        <f t="shared" si="436"/>
        <v>1</v>
      </c>
      <c r="JI232" s="3">
        <f t="shared" si="436"/>
        <v>1</v>
      </c>
      <c r="JJ232" s="3">
        <f t="shared" si="436"/>
        <v>1</v>
      </c>
      <c r="JK232" s="3">
        <f t="shared" si="436"/>
        <v>1</v>
      </c>
      <c r="JL232" s="3">
        <f t="shared" si="436"/>
        <v>1</v>
      </c>
      <c r="JM232" s="3">
        <f t="shared" si="436"/>
        <v>1</v>
      </c>
      <c r="JN232" s="3">
        <f t="shared" si="436"/>
        <v>1</v>
      </c>
      <c r="JO232" s="3">
        <f t="shared" si="436"/>
        <v>1</v>
      </c>
      <c r="JP232" s="3">
        <f t="shared" si="436"/>
        <v>1</v>
      </c>
      <c r="JQ232" s="3">
        <f t="shared" si="436"/>
        <v>1</v>
      </c>
      <c r="JR232" s="3">
        <f t="shared" si="436"/>
        <v>1</v>
      </c>
      <c r="JS232" s="3">
        <f t="shared" si="436"/>
        <v>1</v>
      </c>
      <c r="JT232" s="3">
        <f t="shared" si="436"/>
        <v>1</v>
      </c>
      <c r="JU232" s="3">
        <f t="shared" si="436"/>
        <v>0.79</v>
      </c>
      <c r="JV232" s="3">
        <f t="shared" si="436"/>
        <v>0.55000000000000004</v>
      </c>
      <c r="JW232" s="14">
        <f t="shared" si="455"/>
        <v>7.2007044612110471</v>
      </c>
      <c r="JX232" s="1">
        <f t="shared" si="437"/>
        <v>374.66339720000002</v>
      </c>
      <c r="JY232" s="1">
        <f t="shared" si="438"/>
        <v>45838.922598555015</v>
      </c>
      <c r="JZ232" s="11">
        <f t="shared" si="456"/>
        <v>317.28452672733721</v>
      </c>
      <c r="KA232" s="11">
        <f t="shared" si="457"/>
        <v>432.04226767266283</v>
      </c>
      <c r="KB232" s="3">
        <f t="shared" si="458"/>
        <v>5.28807544545562</v>
      </c>
      <c r="KC232" s="3">
        <f t="shared" si="439"/>
        <v>6.244389953333334</v>
      </c>
      <c r="KD232" s="3">
        <v>12</v>
      </c>
      <c r="KE232" s="3">
        <f t="shared" si="459"/>
        <v>49834.714166666665</v>
      </c>
      <c r="KF232" s="3">
        <f t="shared" si="440"/>
        <v>39929.955000000002</v>
      </c>
      <c r="KG232" s="3">
        <f t="shared" si="440"/>
        <v>30000.713333333333</v>
      </c>
      <c r="KH232" s="3">
        <f t="shared" si="440"/>
        <v>27926.956666666665</v>
      </c>
      <c r="KI232" s="3">
        <f t="shared" si="440"/>
        <v>25656.1675</v>
      </c>
      <c r="KJ232" s="3">
        <f t="shared" si="440"/>
        <v>23436.89</v>
      </c>
      <c r="KK232" s="3">
        <f t="shared" si="440"/>
        <v>20772.127499999999</v>
      </c>
      <c r="KL232" s="3">
        <f t="shared" si="440"/>
        <v>18873.939166666667</v>
      </c>
      <c r="KM232" s="3">
        <f t="shared" si="440"/>
        <v>16760.072499999998</v>
      </c>
      <c r="KN232" s="3">
        <f t="shared" si="440"/>
        <v>14856.651666666667</v>
      </c>
      <c r="KO232" s="3">
        <f t="shared" si="440"/>
        <v>12404.613333333333</v>
      </c>
      <c r="KP232" s="3">
        <f t="shared" si="440"/>
        <v>10729.4125</v>
      </c>
      <c r="KQ232" s="3">
        <f t="shared" si="440"/>
        <v>8758.6949999999997</v>
      </c>
      <c r="KR232" s="3">
        <f t="shared" si="440"/>
        <v>7174.6674999999996</v>
      </c>
      <c r="KS232" s="3">
        <f t="shared" si="440"/>
        <v>5040.2775000000001</v>
      </c>
      <c r="KT232" s="3">
        <f t="shared" si="440"/>
        <v>3797.6191666666668</v>
      </c>
      <c r="KU232" s="3">
        <f t="shared" si="440"/>
        <v>2434.5650000000001</v>
      </c>
      <c r="KV232" s="3">
        <f t="shared" si="441"/>
        <v>1608.2658333333331</v>
      </c>
      <c r="KW232" s="3">
        <f t="shared" si="441"/>
        <v>700.09416666666664</v>
      </c>
      <c r="KX232" s="3">
        <f t="shared" si="441"/>
        <v>358.8458333333333</v>
      </c>
      <c r="KY232" s="3">
        <f t="shared" si="441"/>
        <v>114.15249999999999</v>
      </c>
      <c r="KZ232" s="3">
        <f t="shared" si="441"/>
        <v>35.369999999999997</v>
      </c>
      <c r="LA232" s="3">
        <f t="shared" si="441"/>
        <v>0.25843881833333332</v>
      </c>
      <c r="LB232" s="3">
        <f t="shared" si="441"/>
        <v>0.13333333333333333</v>
      </c>
    </row>
    <row r="233" spans="1:314">
      <c r="A233" s="7">
        <v>65</v>
      </c>
      <c r="B233" s="7">
        <v>649935</v>
      </c>
      <c r="C233" s="7">
        <v>422415504225</v>
      </c>
      <c r="D233" s="11">
        <f t="shared" si="442"/>
        <v>0</v>
      </c>
      <c r="E233" s="11">
        <f t="shared" si="443"/>
        <v>0.99990000000000001</v>
      </c>
      <c r="F233" s="11">
        <f t="shared" si="444"/>
        <v>649935</v>
      </c>
      <c r="G233" s="11">
        <f t="shared" si="445"/>
        <v>649935</v>
      </c>
      <c r="H233" s="11">
        <f t="shared" si="446"/>
        <v>0.99990000000000001</v>
      </c>
      <c r="I233" s="11">
        <f t="shared" si="447"/>
        <v>0.99990000000000001</v>
      </c>
      <c r="J233" s="1"/>
      <c r="K233" s="7">
        <v>10000</v>
      </c>
      <c r="L233" s="7">
        <v>100000000</v>
      </c>
      <c r="M233" s="1"/>
      <c r="N233" s="7">
        <v>73974381.650000006</v>
      </c>
      <c r="O233" s="7">
        <v>517176201927</v>
      </c>
      <c r="P233" s="7">
        <v>0</v>
      </c>
      <c r="Q233" s="7">
        <v>0</v>
      </c>
      <c r="R233" s="11">
        <f t="shared" si="430"/>
        <v>0</v>
      </c>
      <c r="S233" s="11">
        <f t="shared" si="448"/>
        <v>0</v>
      </c>
      <c r="T233" s="11">
        <f t="shared" si="449"/>
        <v>0</v>
      </c>
      <c r="U233" s="1"/>
      <c r="V233" s="1"/>
      <c r="W233" s="5">
        <v>0</v>
      </c>
      <c r="X233" s="5">
        <f t="shared" si="431"/>
        <v>0</v>
      </c>
      <c r="Y233" s="5">
        <f t="shared" si="432"/>
        <v>0.26061966153846156</v>
      </c>
      <c r="Z233" s="5">
        <v>0</v>
      </c>
      <c r="AA233" s="5">
        <v>0</v>
      </c>
      <c r="AB233" s="1"/>
      <c r="AC233" s="5">
        <v>169402.78</v>
      </c>
      <c r="AD233" s="1"/>
      <c r="AE233" s="1"/>
      <c r="AF233" s="5">
        <v>13.12619252</v>
      </c>
      <c r="AG233" s="12">
        <v>2.9143518518518516E-3</v>
      </c>
      <c r="AH233" s="5">
        <v>1</v>
      </c>
      <c r="AI233" s="5">
        <v>1</v>
      </c>
      <c r="AJ233" s="5">
        <v>1.06</v>
      </c>
      <c r="AK233" s="5">
        <v>1.18</v>
      </c>
      <c r="AL233" s="5">
        <v>1.27</v>
      </c>
      <c r="AM233" s="5">
        <v>1.87</v>
      </c>
      <c r="AN233" s="5">
        <v>1.53</v>
      </c>
      <c r="AO233" s="5">
        <v>3.07</v>
      </c>
      <c r="AP233" s="5">
        <v>1.71</v>
      </c>
      <c r="AQ233" s="5">
        <v>3.87</v>
      </c>
      <c r="AR233" s="5">
        <v>1.9</v>
      </c>
      <c r="AS233" s="5">
        <v>4.7</v>
      </c>
      <c r="AT233" s="5">
        <v>2.38</v>
      </c>
      <c r="AU233" s="5">
        <v>7.86</v>
      </c>
      <c r="AV233" s="5">
        <v>2.75</v>
      </c>
      <c r="AW233" s="5">
        <v>10.31</v>
      </c>
      <c r="AX233" s="5">
        <v>3.21</v>
      </c>
      <c r="AY233" s="5">
        <v>14.05</v>
      </c>
      <c r="AZ233" s="5">
        <v>4.01</v>
      </c>
      <c r="BA233" s="5">
        <v>24.51</v>
      </c>
      <c r="BB233" s="5">
        <v>5.49</v>
      </c>
      <c r="BC233" s="5">
        <v>46.39</v>
      </c>
      <c r="BD233" s="5">
        <v>6.66</v>
      </c>
      <c r="BE233" s="5">
        <v>67.06</v>
      </c>
      <c r="BF233" s="5">
        <v>8.92</v>
      </c>
      <c r="BG233" s="5">
        <v>113.86</v>
      </c>
      <c r="BH233" s="5">
        <v>10.71</v>
      </c>
      <c r="BI233" s="5">
        <v>173.01</v>
      </c>
      <c r="BJ233" s="5">
        <v>15.37</v>
      </c>
      <c r="BK233" s="5">
        <v>370.83</v>
      </c>
      <c r="BL233" s="5">
        <v>19.329999999999998</v>
      </c>
      <c r="BM233" s="7">
        <v>561.04999999999995</v>
      </c>
      <c r="BN233" s="7">
        <v>31.31</v>
      </c>
      <c r="BO233" s="7">
        <v>1329.31</v>
      </c>
      <c r="BP233" s="7">
        <v>41.79</v>
      </c>
      <c r="BQ233" s="7">
        <v>2231.23</v>
      </c>
      <c r="BR233" s="7">
        <v>66.36</v>
      </c>
      <c r="BS233" s="7">
        <v>5448.74</v>
      </c>
      <c r="BT233" s="7">
        <v>87.97</v>
      </c>
      <c r="BU233" s="7">
        <v>9180.4699999999993</v>
      </c>
      <c r="BV233" s="7">
        <v>129.63</v>
      </c>
      <c r="BW233" s="7">
        <v>19873.849999999999</v>
      </c>
      <c r="BX233" s="7">
        <v>189.42</v>
      </c>
      <c r="BY233" s="7">
        <v>44600.36</v>
      </c>
      <c r="BZ233" s="7">
        <v>1209.8192770000001</v>
      </c>
      <c r="CA233" s="7">
        <v>3579900.7829999998</v>
      </c>
      <c r="CB233" s="7">
        <v>1799.32</v>
      </c>
      <c r="CC233" s="7">
        <v>7750947.0800000001</v>
      </c>
      <c r="CD233" s="1"/>
      <c r="CE233" s="1"/>
      <c r="CF233" s="1"/>
      <c r="CG233" s="1"/>
      <c r="CH233" s="7">
        <v>2.1</v>
      </c>
      <c r="CI233" s="7">
        <v>6.98</v>
      </c>
      <c r="CJ233" s="7">
        <v>23.67</v>
      </c>
      <c r="CK233" s="7">
        <v>1003.87</v>
      </c>
      <c r="CL233" s="7">
        <v>43.21</v>
      </c>
      <c r="CM233" s="7">
        <v>3341.35</v>
      </c>
      <c r="CN233" s="7">
        <v>59.47</v>
      </c>
      <c r="CO233" s="7">
        <v>7087.17</v>
      </c>
      <c r="CP233" s="7">
        <v>73.19</v>
      </c>
      <c r="CQ233" s="7">
        <v>9632.0499999999993</v>
      </c>
      <c r="CR233" s="7">
        <v>85.18</v>
      </c>
      <c r="CS233" s="7">
        <v>12065.18</v>
      </c>
      <c r="CT233" s="7">
        <v>116.49</v>
      </c>
      <c r="CU233" s="7">
        <v>23268.55</v>
      </c>
      <c r="CV233" s="7">
        <v>141.52000000000001</v>
      </c>
      <c r="CW233" s="7">
        <v>32273.439999999999</v>
      </c>
      <c r="CX233" s="7">
        <v>171.62</v>
      </c>
      <c r="CY233" s="7">
        <v>45779.48</v>
      </c>
      <c r="CZ233" s="7">
        <v>224.59</v>
      </c>
      <c r="DA233" s="7">
        <v>86413.13</v>
      </c>
      <c r="DB233" s="7">
        <v>323.37</v>
      </c>
      <c r="DC233" s="7">
        <v>173551.59</v>
      </c>
      <c r="DD233" s="7">
        <v>401.26</v>
      </c>
      <c r="DE233" s="7">
        <v>256752.32</v>
      </c>
      <c r="DF233" s="7">
        <v>549.66</v>
      </c>
      <c r="DG233" s="7">
        <v>447101.4</v>
      </c>
      <c r="DH233" s="7">
        <v>665.19</v>
      </c>
      <c r="DI233" s="7">
        <v>687454.23</v>
      </c>
      <c r="DJ233" s="7">
        <v>967.35</v>
      </c>
      <c r="DK233" s="7">
        <v>1509154.49</v>
      </c>
      <c r="DL233" s="7">
        <v>1224.24</v>
      </c>
      <c r="DM233" s="7">
        <v>2286396.2999999998</v>
      </c>
      <c r="DN233" s="7">
        <v>2004.28</v>
      </c>
      <c r="DO233" s="7">
        <v>5488589.54</v>
      </c>
      <c r="DP233" s="7">
        <v>2686.2</v>
      </c>
      <c r="DQ233" s="7">
        <v>9261953.0600000005</v>
      </c>
      <c r="DR233" s="7">
        <v>4279.63</v>
      </c>
      <c r="DS233" s="7">
        <v>22729804.149999999</v>
      </c>
      <c r="DT233" s="7">
        <v>5683.52</v>
      </c>
      <c r="DU233" s="7">
        <v>38368805.799999997</v>
      </c>
      <c r="DV233" s="7">
        <v>8392.74</v>
      </c>
      <c r="DW233" s="7">
        <v>83405614.760000005</v>
      </c>
      <c r="DX233" s="7">
        <v>12280.81</v>
      </c>
      <c r="DY233" s="7">
        <v>187706962.5</v>
      </c>
      <c r="DZ233" s="7">
        <v>78606.240959999996</v>
      </c>
      <c r="EA233" s="7">
        <v>15120532988</v>
      </c>
      <c r="EB233" s="7">
        <v>116918.5</v>
      </c>
      <c r="EC233" s="7">
        <v>32738033719</v>
      </c>
      <c r="ED233" s="11">
        <f t="shared" si="450"/>
        <v>19068098076.75</v>
      </c>
      <c r="EE233" s="11">
        <f t="shared" si="451"/>
        <v>64582.144065248642</v>
      </c>
      <c r="EF233" s="11">
        <f t="shared" si="452"/>
        <v>169254.85593475137</v>
      </c>
      <c r="EG233" s="1"/>
      <c r="EH233" s="7">
        <v>69.771349999999998</v>
      </c>
      <c r="EI233" s="7">
        <v>93.357879999999994</v>
      </c>
      <c r="EJ233" s="7">
        <v>96.573279999999997</v>
      </c>
      <c r="EK233" s="7">
        <v>97.944599999999994</v>
      </c>
      <c r="EL233" s="7">
        <v>99.262479999999996</v>
      </c>
      <c r="EM233" s="7">
        <v>100.15177</v>
      </c>
      <c r="EN233" s="7">
        <v>101.3017</v>
      </c>
      <c r="EO233" s="7">
        <v>102.61462</v>
      </c>
      <c r="EP233" s="7">
        <v>103.35754</v>
      </c>
      <c r="EQ233" s="7">
        <v>104.18557</v>
      </c>
      <c r="ER233" s="7">
        <v>105.63576</v>
      </c>
      <c r="ES233" s="7">
        <v>106.69065000000001</v>
      </c>
      <c r="ET233" s="7">
        <v>108.03279999999999</v>
      </c>
      <c r="EU233" s="7">
        <v>108.63282</v>
      </c>
      <c r="EV233" s="7">
        <v>109.75894</v>
      </c>
      <c r="EW233" s="7">
        <v>110.43125999999999</v>
      </c>
      <c r="EX233" s="7">
        <v>111.86929000000001</v>
      </c>
      <c r="EY233" s="7">
        <v>112.624</v>
      </c>
      <c r="EZ233" s="7">
        <v>114.15922999999999</v>
      </c>
      <c r="FA233" s="7">
        <v>115.00485</v>
      </c>
      <c r="FB233" s="7">
        <v>116.19206</v>
      </c>
      <c r="FC233" s="7">
        <v>116.91370000000001</v>
      </c>
      <c r="FD233" s="7">
        <v>117.82881930000001</v>
      </c>
      <c r="FE233" s="7">
        <v>117.834</v>
      </c>
      <c r="FF233" s="1"/>
      <c r="FG233" s="7">
        <v>100</v>
      </c>
      <c r="FH233" s="7">
        <v>100</v>
      </c>
      <c r="FI233" s="7">
        <v>100</v>
      </c>
      <c r="FJ233" s="7">
        <v>100</v>
      </c>
      <c r="FK233" s="7">
        <v>100</v>
      </c>
      <c r="FL233" s="7">
        <v>100</v>
      </c>
      <c r="FM233" s="7">
        <v>100</v>
      </c>
      <c r="FN233" s="7">
        <v>100</v>
      </c>
      <c r="FO233" s="7">
        <v>100</v>
      </c>
      <c r="FP233" s="7">
        <v>100</v>
      </c>
      <c r="FQ233" s="7">
        <v>100</v>
      </c>
      <c r="FR233" s="7">
        <v>100</v>
      </c>
      <c r="FS233" s="7">
        <v>100</v>
      </c>
      <c r="FT233" s="7">
        <v>100</v>
      </c>
      <c r="FU233" s="7">
        <v>100</v>
      </c>
      <c r="FV233" s="7">
        <v>100</v>
      </c>
      <c r="FW233" s="7">
        <v>100</v>
      </c>
      <c r="FX233" s="7">
        <v>100</v>
      </c>
      <c r="FY233" s="7">
        <v>100</v>
      </c>
      <c r="FZ233" s="7">
        <v>100</v>
      </c>
      <c r="GA233" s="7">
        <v>100</v>
      </c>
      <c r="GB233" s="7">
        <v>100</v>
      </c>
      <c r="GC233" s="7">
        <v>83</v>
      </c>
      <c r="GD233" s="7">
        <v>50</v>
      </c>
      <c r="GE233" s="1"/>
      <c r="GF233" s="7">
        <v>1245941.55</v>
      </c>
      <c r="GG233" s="7">
        <v>1000134.7</v>
      </c>
      <c r="GH233" s="7">
        <v>751725.17</v>
      </c>
      <c r="GI233" s="7">
        <v>699828.32</v>
      </c>
      <c r="GJ233" s="7">
        <v>643396.31999999995</v>
      </c>
      <c r="GK233" s="7">
        <v>587665.57999999996</v>
      </c>
      <c r="GL233" s="7">
        <v>520766.38</v>
      </c>
      <c r="GM233" s="7">
        <v>473472.16</v>
      </c>
      <c r="GN233" s="7">
        <v>421009.94</v>
      </c>
      <c r="GO233" s="7">
        <v>373478.22</v>
      </c>
      <c r="GP233" s="7">
        <v>312008.93</v>
      </c>
      <c r="GQ233" s="7">
        <v>270216.45</v>
      </c>
      <c r="GR233" s="7">
        <v>221039</v>
      </c>
      <c r="GS233" s="7">
        <v>181153.88</v>
      </c>
      <c r="GT233" s="7">
        <v>127285.04</v>
      </c>
      <c r="GU233" s="7">
        <v>95874.73</v>
      </c>
      <c r="GV233" s="7">
        <v>61480.98</v>
      </c>
      <c r="GW233" s="7">
        <v>40541.379999999997</v>
      </c>
      <c r="GX233" s="7">
        <v>17533.27</v>
      </c>
      <c r="GY233" s="7">
        <v>8935.69</v>
      </c>
      <c r="GZ233" s="7">
        <v>2826.84</v>
      </c>
      <c r="HA233" s="7">
        <v>867.44</v>
      </c>
      <c r="HB233" s="7">
        <v>6.2289156600000002</v>
      </c>
      <c r="HC233" s="7">
        <v>3.26</v>
      </c>
      <c r="HD233" s="1"/>
      <c r="HE233" s="7">
        <v>63051798.600000001</v>
      </c>
      <c r="HF233" s="7">
        <v>8967701.3599999994</v>
      </c>
      <c r="HG233" s="7">
        <v>1780959.44</v>
      </c>
      <c r="HH233" s="7">
        <v>169803.56</v>
      </c>
      <c r="HI233" s="7">
        <v>3885.07</v>
      </c>
      <c r="HJ233" s="7">
        <v>233.62</v>
      </c>
      <c r="HK233" s="7">
        <v>0</v>
      </c>
      <c r="HL233" s="7">
        <v>0</v>
      </c>
      <c r="HM233" s="7">
        <v>0</v>
      </c>
      <c r="HN233" s="7">
        <v>0</v>
      </c>
      <c r="HO233" s="7">
        <v>0</v>
      </c>
      <c r="HP233" s="7">
        <v>0</v>
      </c>
      <c r="HQ233" s="7">
        <v>0</v>
      </c>
      <c r="HR233" s="1"/>
      <c r="HS233" s="4" t="s">
        <v>42</v>
      </c>
      <c r="HT233" s="7">
        <v>376.8748827</v>
      </c>
      <c r="HU233" s="7">
        <v>174510.57750000001</v>
      </c>
      <c r="HV233" s="1"/>
      <c r="HW233" s="7">
        <v>6.5018071199999996</v>
      </c>
      <c r="HX233" s="7">
        <v>79.601246360000005</v>
      </c>
      <c r="HY233" s="7">
        <v>8.97534454</v>
      </c>
      <c r="HZ233" s="7">
        <v>157.6893465</v>
      </c>
      <c r="IA233" s="7">
        <v>13.983404220000001</v>
      </c>
      <c r="IB233" s="7">
        <v>401.25135119999999</v>
      </c>
      <c r="IC233" s="7">
        <v>18.867358809999999</v>
      </c>
      <c r="ID233" s="7">
        <v>848.54504910000003</v>
      </c>
      <c r="IE233" s="7">
        <v>28.308586040000002</v>
      </c>
      <c r="IF233" s="7">
        <v>1948.8566719999999</v>
      </c>
      <c r="IG233" s="7">
        <v>38.093105659999999</v>
      </c>
      <c r="IH233" s="7">
        <v>3670.5515110000001</v>
      </c>
      <c r="II233" s="7">
        <v>45.004833519999998</v>
      </c>
      <c r="IJ233" s="7">
        <v>6406.4290590000001</v>
      </c>
      <c r="IK233" s="7">
        <v>51.167563280000003</v>
      </c>
      <c r="IL233" s="7">
        <v>10489.440360000001</v>
      </c>
      <c r="IM233" s="7">
        <v>72.934875919999996</v>
      </c>
      <c r="IN233" s="7">
        <v>20596.55027</v>
      </c>
      <c r="IO233" s="7">
        <v>0</v>
      </c>
      <c r="IP233" s="7">
        <v>0</v>
      </c>
      <c r="IS233" s="3">
        <f t="shared" si="453"/>
        <v>2.4156714876033058E-2</v>
      </c>
      <c r="IT233">
        <f t="shared" si="454"/>
        <v>4840000</v>
      </c>
      <c r="IV233" s="3">
        <f t="shared" si="460"/>
        <v>1.3343418195299305E-2</v>
      </c>
      <c r="IW233" s="3">
        <f t="shared" si="461"/>
        <v>3.4970011556766809E-2</v>
      </c>
      <c r="IY233" s="3">
        <f t="shared" si="435"/>
        <v>1</v>
      </c>
      <c r="IZ233" s="3">
        <f t="shared" si="435"/>
        <v>1</v>
      </c>
      <c r="JA233" s="3">
        <f t="shared" si="435"/>
        <v>1</v>
      </c>
      <c r="JB233" s="3">
        <f t="shared" si="435"/>
        <v>1</v>
      </c>
      <c r="JC233" s="3">
        <f t="shared" si="435"/>
        <v>1</v>
      </c>
      <c r="JD233" s="3">
        <f t="shared" si="435"/>
        <v>1</v>
      </c>
      <c r="JE233" s="3">
        <f t="shared" si="435"/>
        <v>1</v>
      </c>
      <c r="JF233" s="3">
        <f t="shared" si="435"/>
        <v>1</v>
      </c>
      <c r="JG233" s="3">
        <f t="shared" si="436"/>
        <v>1</v>
      </c>
      <c r="JH233" s="3">
        <f t="shared" si="436"/>
        <v>1</v>
      </c>
      <c r="JI233" s="3">
        <f t="shared" si="436"/>
        <v>1</v>
      </c>
      <c r="JJ233" s="3">
        <f t="shared" si="436"/>
        <v>1</v>
      </c>
      <c r="JK233" s="3">
        <f t="shared" si="436"/>
        <v>1</v>
      </c>
      <c r="JL233" s="3">
        <f t="shared" si="436"/>
        <v>1</v>
      </c>
      <c r="JM233" s="3">
        <f t="shared" si="436"/>
        <v>1</v>
      </c>
      <c r="JN233" s="3">
        <f t="shared" si="436"/>
        <v>1</v>
      </c>
      <c r="JO233" s="3">
        <f t="shared" si="436"/>
        <v>1</v>
      </c>
      <c r="JP233" s="3">
        <f t="shared" si="436"/>
        <v>1</v>
      </c>
      <c r="JQ233" s="3">
        <f t="shared" si="436"/>
        <v>1</v>
      </c>
      <c r="JR233" s="3">
        <f t="shared" si="436"/>
        <v>1</v>
      </c>
      <c r="JS233" s="3">
        <f t="shared" si="436"/>
        <v>1</v>
      </c>
      <c r="JT233" s="3">
        <f t="shared" si="436"/>
        <v>1</v>
      </c>
      <c r="JU233" s="3">
        <f t="shared" si="436"/>
        <v>0.83</v>
      </c>
      <c r="JV233" s="3">
        <f t="shared" si="436"/>
        <v>0.5</v>
      </c>
      <c r="JW233" s="14">
        <f t="shared" si="455"/>
        <v>6.5410977414845677</v>
      </c>
      <c r="JX233" s="1">
        <f t="shared" si="437"/>
        <v>376.8748827</v>
      </c>
      <c r="JY233" s="1">
        <f t="shared" si="438"/>
        <v>32475.900289861253</v>
      </c>
      <c r="JZ233" s="11">
        <f t="shared" si="456"/>
        <v>328.57841220350309</v>
      </c>
      <c r="KA233" s="11">
        <f t="shared" si="457"/>
        <v>425.17135319649691</v>
      </c>
      <c r="KB233" s="3">
        <f t="shared" si="458"/>
        <v>5.0550524954385088</v>
      </c>
      <c r="KC233" s="3">
        <f t="shared" si="439"/>
        <v>5.7980751184615382</v>
      </c>
      <c r="KD233" s="3">
        <v>13</v>
      </c>
      <c r="KE233" s="3">
        <f t="shared" si="459"/>
        <v>95841.657692307694</v>
      </c>
      <c r="KF233" s="3">
        <f t="shared" si="440"/>
        <v>76933.438461538462</v>
      </c>
      <c r="KG233" s="3">
        <f t="shared" si="440"/>
        <v>57825.013076923082</v>
      </c>
      <c r="KH233" s="3">
        <f t="shared" si="440"/>
        <v>53832.947692307687</v>
      </c>
      <c r="KI233" s="3">
        <f t="shared" si="440"/>
        <v>49492.024615384609</v>
      </c>
      <c r="KJ233" s="3">
        <f t="shared" si="440"/>
        <v>45205.044615384613</v>
      </c>
      <c r="KK233" s="3">
        <f t="shared" si="440"/>
        <v>40058.952307692307</v>
      </c>
      <c r="KL233" s="3">
        <f t="shared" si="440"/>
        <v>36420.935384615383</v>
      </c>
      <c r="KM233" s="3">
        <f t="shared" si="440"/>
        <v>32385.38</v>
      </c>
      <c r="KN233" s="3">
        <f t="shared" si="440"/>
        <v>28729.093846153843</v>
      </c>
      <c r="KO233" s="3">
        <f t="shared" si="440"/>
        <v>24000.686923076923</v>
      </c>
      <c r="KP233" s="3">
        <f t="shared" si="440"/>
        <v>20785.880769230771</v>
      </c>
      <c r="KQ233" s="3">
        <f t="shared" si="440"/>
        <v>17003</v>
      </c>
      <c r="KR233" s="3">
        <f t="shared" si="440"/>
        <v>13934.913846153846</v>
      </c>
      <c r="KS233" s="3">
        <f t="shared" si="440"/>
        <v>9791.1569230769219</v>
      </c>
      <c r="KT233" s="3">
        <f t="shared" si="440"/>
        <v>7374.9792307692305</v>
      </c>
      <c r="KU233" s="3">
        <f t="shared" si="440"/>
        <v>4729.3061538461543</v>
      </c>
      <c r="KV233" s="3">
        <f t="shared" si="441"/>
        <v>3118.5676923076921</v>
      </c>
      <c r="KW233" s="3">
        <f t="shared" si="441"/>
        <v>1348.7130769230769</v>
      </c>
      <c r="KX233" s="3">
        <f t="shared" si="441"/>
        <v>687.36076923076928</v>
      </c>
      <c r="KY233" s="3">
        <f t="shared" si="441"/>
        <v>217.44923076923078</v>
      </c>
      <c r="KZ233" s="3">
        <f t="shared" si="441"/>
        <v>66.726153846153849</v>
      </c>
      <c r="LA233" s="3">
        <f t="shared" si="441"/>
        <v>0.4791473584615385</v>
      </c>
      <c r="LB233" s="3">
        <f t="shared" si="441"/>
        <v>0.25076923076923074</v>
      </c>
    </row>
    <row r="234" spans="1:314">
      <c r="A234" s="7">
        <v>70</v>
      </c>
      <c r="B234" s="7">
        <v>699930</v>
      </c>
      <c r="C234" s="7">
        <v>489902004900</v>
      </c>
      <c r="D234" s="11">
        <f t="shared" si="442"/>
        <v>0</v>
      </c>
      <c r="E234" s="11">
        <f t="shared" si="443"/>
        <v>0.99990000000000001</v>
      </c>
      <c r="F234" s="11">
        <f t="shared" si="444"/>
        <v>699930</v>
      </c>
      <c r="G234" s="11">
        <f t="shared" si="445"/>
        <v>699930</v>
      </c>
      <c r="H234" s="11">
        <f t="shared" si="446"/>
        <v>0.99990000000000001</v>
      </c>
      <c r="I234" s="11">
        <f t="shared" si="447"/>
        <v>0.99990000000000001</v>
      </c>
      <c r="J234" s="1"/>
      <c r="K234" s="7">
        <v>10000</v>
      </c>
      <c r="L234" s="7">
        <v>100000000</v>
      </c>
      <c r="M234" s="1"/>
      <c r="N234" s="7">
        <v>84373816.469999999</v>
      </c>
      <c r="O234" s="7">
        <v>617538802999</v>
      </c>
      <c r="P234" s="7">
        <v>0</v>
      </c>
      <c r="Q234" s="7">
        <v>0</v>
      </c>
      <c r="R234" s="11">
        <f t="shared" si="430"/>
        <v>0</v>
      </c>
      <c r="S234" s="11">
        <f t="shared" si="448"/>
        <v>0</v>
      </c>
      <c r="T234" s="11">
        <f t="shared" si="449"/>
        <v>0</v>
      </c>
      <c r="U234" s="1"/>
      <c r="V234" s="1"/>
      <c r="W234" s="5">
        <v>0</v>
      </c>
      <c r="X234" s="5">
        <f t="shared" si="431"/>
        <v>0</v>
      </c>
      <c r="Y234" s="5">
        <f t="shared" si="432"/>
        <v>0.2636028857142857</v>
      </c>
      <c r="Z234" s="5">
        <v>0</v>
      </c>
      <c r="AA234" s="5">
        <v>0</v>
      </c>
      <c r="AB234" s="1"/>
      <c r="AC234" s="5">
        <v>184522.02</v>
      </c>
      <c r="AD234" s="1"/>
      <c r="AE234" s="1"/>
      <c r="AF234" s="5">
        <v>13.275857269999999</v>
      </c>
      <c r="AG234" s="12">
        <v>2.6550925925925926E-3</v>
      </c>
      <c r="AH234" s="5">
        <v>1</v>
      </c>
      <c r="AI234" s="5">
        <v>1</v>
      </c>
      <c r="AJ234" s="5">
        <v>1.02</v>
      </c>
      <c r="AK234" s="5">
        <v>1.06</v>
      </c>
      <c r="AL234" s="5">
        <v>1.28</v>
      </c>
      <c r="AM234" s="5">
        <v>1.96</v>
      </c>
      <c r="AN234" s="5">
        <v>1.38</v>
      </c>
      <c r="AO234" s="5">
        <v>2.3199999999999998</v>
      </c>
      <c r="AP234" s="5">
        <v>1.57</v>
      </c>
      <c r="AQ234" s="5">
        <v>3.05</v>
      </c>
      <c r="AR234" s="5">
        <v>1.79</v>
      </c>
      <c r="AS234" s="5">
        <v>4.01</v>
      </c>
      <c r="AT234" s="5">
        <v>2.11</v>
      </c>
      <c r="AU234" s="5">
        <v>5.81</v>
      </c>
      <c r="AV234" s="5">
        <v>2.3199999999999998</v>
      </c>
      <c r="AW234" s="5">
        <v>7.26</v>
      </c>
      <c r="AX234" s="5">
        <v>3.04</v>
      </c>
      <c r="AY234" s="5">
        <v>12.7</v>
      </c>
      <c r="AZ234" s="5">
        <v>3.57</v>
      </c>
      <c r="BA234" s="5">
        <v>17.93</v>
      </c>
      <c r="BB234" s="5">
        <v>4.49</v>
      </c>
      <c r="BC234" s="5">
        <v>29.07</v>
      </c>
      <c r="BD234" s="5">
        <v>5.56</v>
      </c>
      <c r="BE234" s="5">
        <v>43.02</v>
      </c>
      <c r="BF234" s="5">
        <v>7.75</v>
      </c>
      <c r="BG234" s="5">
        <v>87.55</v>
      </c>
      <c r="BH234" s="5">
        <v>9.4</v>
      </c>
      <c r="BI234" s="5">
        <v>132.47999999999999</v>
      </c>
      <c r="BJ234" s="5">
        <v>13.53</v>
      </c>
      <c r="BK234" s="5">
        <v>260.41000000000003</v>
      </c>
      <c r="BL234" s="5">
        <v>18.48</v>
      </c>
      <c r="BM234" s="7">
        <v>486.86</v>
      </c>
      <c r="BN234" s="7">
        <v>26.13</v>
      </c>
      <c r="BO234" s="7">
        <v>932.43</v>
      </c>
      <c r="BP234" s="7">
        <v>32.54</v>
      </c>
      <c r="BQ234" s="7">
        <v>1411.62</v>
      </c>
      <c r="BR234" s="7">
        <v>55.15</v>
      </c>
      <c r="BS234" s="7">
        <v>3860.81</v>
      </c>
      <c r="BT234" s="7">
        <v>77.61</v>
      </c>
      <c r="BU234" s="7">
        <v>7182.23</v>
      </c>
      <c r="BV234" s="7">
        <v>114.66</v>
      </c>
      <c r="BW234" s="7">
        <v>15202.24</v>
      </c>
      <c r="BX234" s="7">
        <v>161.88</v>
      </c>
      <c r="BY234" s="7">
        <v>29783.439999999999</v>
      </c>
      <c r="BZ234" s="7">
        <v>1578.0348839999999</v>
      </c>
      <c r="CA234" s="7">
        <v>7771909.1979999999</v>
      </c>
      <c r="CB234" s="7">
        <v>2046.8245609999999</v>
      </c>
      <c r="CC234" s="7">
        <v>9617969.1400000006</v>
      </c>
      <c r="CD234" s="1"/>
      <c r="CE234" s="1"/>
      <c r="CF234" s="1"/>
      <c r="CG234" s="1"/>
      <c r="CH234" s="7">
        <v>1.79</v>
      </c>
      <c r="CI234" s="7">
        <v>4.41</v>
      </c>
      <c r="CJ234" s="7">
        <v>20.91</v>
      </c>
      <c r="CK234" s="7">
        <v>737.19</v>
      </c>
      <c r="CL234" s="7">
        <v>46.91</v>
      </c>
      <c r="CM234" s="7">
        <v>3837.05</v>
      </c>
      <c r="CN234" s="7">
        <v>54.71</v>
      </c>
      <c r="CO234" s="7">
        <v>5114.95</v>
      </c>
      <c r="CP234" s="7">
        <v>70.260000000000005</v>
      </c>
      <c r="CQ234" s="7">
        <v>8122.6</v>
      </c>
      <c r="CR234" s="7">
        <v>84.54</v>
      </c>
      <c r="CS234" s="7">
        <v>11102.58</v>
      </c>
      <c r="CT234" s="7">
        <v>106.9</v>
      </c>
      <c r="CU234" s="7">
        <v>17771.62</v>
      </c>
      <c r="CV234" s="7">
        <v>120.9</v>
      </c>
      <c r="CW234" s="7">
        <v>23678</v>
      </c>
      <c r="CX234" s="7">
        <v>171.84</v>
      </c>
      <c r="CY234" s="7">
        <v>46874.78</v>
      </c>
      <c r="CZ234" s="7">
        <v>210.8</v>
      </c>
      <c r="DA234" s="7">
        <v>69872.44</v>
      </c>
      <c r="DB234" s="7">
        <v>277.23</v>
      </c>
      <c r="DC234" s="7">
        <v>121398.93</v>
      </c>
      <c r="DD234" s="7">
        <v>354.97</v>
      </c>
      <c r="DE234" s="7">
        <v>186914.71</v>
      </c>
      <c r="DF234" s="7">
        <v>511.17</v>
      </c>
      <c r="DG234" s="7">
        <v>396003.89</v>
      </c>
      <c r="DH234" s="7">
        <v>625.42999999999995</v>
      </c>
      <c r="DI234" s="7">
        <v>604953.71</v>
      </c>
      <c r="DJ234" s="7">
        <v>915.63</v>
      </c>
      <c r="DK234" s="7">
        <v>1216002.25</v>
      </c>
      <c r="DL234" s="7">
        <v>1264.5899999999999</v>
      </c>
      <c r="DM234" s="7">
        <v>2312728.0299999998</v>
      </c>
      <c r="DN234" s="7">
        <v>1797.14</v>
      </c>
      <c r="DO234" s="7">
        <v>4452394.0599999996</v>
      </c>
      <c r="DP234" s="7">
        <v>2247.5</v>
      </c>
      <c r="DQ234" s="7">
        <v>6775080</v>
      </c>
      <c r="DR234" s="7">
        <v>3827.54</v>
      </c>
      <c r="DS234" s="7">
        <v>18663538.879999999</v>
      </c>
      <c r="DT234" s="7">
        <v>5399.75</v>
      </c>
      <c r="DU234" s="7">
        <v>34835087.450000003</v>
      </c>
      <c r="DV234" s="7">
        <v>7991.72</v>
      </c>
      <c r="DW234" s="7">
        <v>73929861.140000001</v>
      </c>
      <c r="DX234" s="7">
        <v>11296.14</v>
      </c>
      <c r="DY234" s="7">
        <v>145173625.80000001</v>
      </c>
      <c r="DZ234" s="7">
        <v>110431</v>
      </c>
      <c r="EA234" s="7">
        <v>38074811147</v>
      </c>
      <c r="EB234" s="7">
        <v>143248.59650000001</v>
      </c>
      <c r="EC234" s="7">
        <v>47119206555</v>
      </c>
      <c r="ED234" s="11">
        <f t="shared" si="450"/>
        <v>26599046155.780182</v>
      </c>
      <c r="EE234" s="11">
        <f t="shared" si="451"/>
        <v>85355.017619425314</v>
      </c>
      <c r="EF234" s="11">
        <f t="shared" si="452"/>
        <v>201142.17538057471</v>
      </c>
      <c r="EG234" s="1"/>
      <c r="EH234" s="7">
        <v>69.290319999999994</v>
      </c>
      <c r="EI234" s="7">
        <v>92.685310000000001</v>
      </c>
      <c r="EJ234" s="7">
        <v>97.225729999999999</v>
      </c>
      <c r="EK234" s="7">
        <v>97.941360000000003</v>
      </c>
      <c r="EL234" s="7">
        <v>98.996859999999998</v>
      </c>
      <c r="EM234" s="7">
        <v>99.924769999999995</v>
      </c>
      <c r="EN234" s="7">
        <v>101.28399</v>
      </c>
      <c r="EO234" s="7">
        <v>101.93779000000001</v>
      </c>
      <c r="EP234" s="7">
        <v>103.51327000000001</v>
      </c>
      <c r="EQ234" s="7">
        <v>104.34448</v>
      </c>
      <c r="ER234" s="7">
        <v>105.63039999999999</v>
      </c>
      <c r="ES234" s="7">
        <v>106.65598</v>
      </c>
      <c r="ET234" s="7">
        <v>107.96174999999999</v>
      </c>
      <c r="EU234" s="7">
        <v>108.60544</v>
      </c>
      <c r="EV234" s="7">
        <v>109.72987999999999</v>
      </c>
      <c r="EW234" s="7">
        <v>110.75894</v>
      </c>
      <c r="EX234" s="7">
        <v>112.0112</v>
      </c>
      <c r="EY234" s="7">
        <v>112.81518</v>
      </c>
      <c r="EZ234" s="7">
        <v>114.02113</v>
      </c>
      <c r="FA234" s="7">
        <v>114.95780000000001</v>
      </c>
      <c r="FB234" s="7">
        <v>116.229</v>
      </c>
      <c r="FC234" s="7">
        <v>116.94840000000001</v>
      </c>
      <c r="FD234" s="7">
        <v>117.8288256</v>
      </c>
      <c r="FE234" s="7">
        <v>117.834</v>
      </c>
      <c r="FF234" s="1"/>
      <c r="FG234" s="7">
        <v>100</v>
      </c>
      <c r="FH234" s="7">
        <v>100</v>
      </c>
      <c r="FI234" s="7">
        <v>100</v>
      </c>
      <c r="FJ234" s="7">
        <v>100</v>
      </c>
      <c r="FK234" s="7">
        <v>100</v>
      </c>
      <c r="FL234" s="7">
        <v>100</v>
      </c>
      <c r="FM234" s="7">
        <v>100</v>
      </c>
      <c r="FN234" s="7">
        <v>100</v>
      </c>
      <c r="FO234" s="7">
        <v>100</v>
      </c>
      <c r="FP234" s="7">
        <v>100</v>
      </c>
      <c r="FQ234" s="7">
        <v>100</v>
      </c>
      <c r="FR234" s="7">
        <v>100</v>
      </c>
      <c r="FS234" s="7">
        <v>100</v>
      </c>
      <c r="FT234" s="7">
        <v>100</v>
      </c>
      <c r="FU234" s="7">
        <v>100</v>
      </c>
      <c r="FV234" s="7">
        <v>100</v>
      </c>
      <c r="FW234" s="7">
        <v>100</v>
      </c>
      <c r="FX234" s="7">
        <v>100</v>
      </c>
      <c r="FY234" s="7">
        <v>100</v>
      </c>
      <c r="FZ234" s="7">
        <v>100</v>
      </c>
      <c r="GA234" s="7">
        <v>100</v>
      </c>
      <c r="GB234" s="7">
        <v>100</v>
      </c>
      <c r="GC234" s="7">
        <v>86</v>
      </c>
      <c r="GD234" s="7">
        <v>57</v>
      </c>
      <c r="GE234" s="1"/>
      <c r="GF234" s="7">
        <v>1943797.89</v>
      </c>
      <c r="GG234" s="7">
        <v>1563051.85</v>
      </c>
      <c r="GH234" s="7">
        <v>1176649.8899999999</v>
      </c>
      <c r="GI234" s="7">
        <v>1095516.98</v>
      </c>
      <c r="GJ234" s="7">
        <v>1007448.66</v>
      </c>
      <c r="GK234" s="7">
        <v>920017.26</v>
      </c>
      <c r="GL234" s="7">
        <v>815737.99</v>
      </c>
      <c r="GM234" s="7">
        <v>741785.79</v>
      </c>
      <c r="GN234" s="7">
        <v>659586.1</v>
      </c>
      <c r="GO234" s="7">
        <v>585176.99</v>
      </c>
      <c r="GP234" s="7">
        <v>489095.93</v>
      </c>
      <c r="GQ234" s="7">
        <v>423759.44</v>
      </c>
      <c r="GR234" s="7">
        <v>346578.09</v>
      </c>
      <c r="GS234" s="7">
        <v>284222.83</v>
      </c>
      <c r="GT234" s="7">
        <v>199766.14</v>
      </c>
      <c r="GU234" s="7">
        <v>150527.9</v>
      </c>
      <c r="GV234" s="7">
        <v>96475.43</v>
      </c>
      <c r="GW234" s="7">
        <v>63643.4</v>
      </c>
      <c r="GX234" s="7">
        <v>27527.95</v>
      </c>
      <c r="GY234" s="7">
        <v>14022.36</v>
      </c>
      <c r="GZ234" s="7">
        <v>4429.8100000000004</v>
      </c>
      <c r="HA234" s="7">
        <v>1359.49</v>
      </c>
      <c r="HB234" s="7">
        <v>9.3837209300000008</v>
      </c>
      <c r="HC234" s="7">
        <v>4.4385964900000001</v>
      </c>
      <c r="HD234" s="1"/>
      <c r="HE234" s="7">
        <v>71912567.900000006</v>
      </c>
      <c r="HF234" s="7">
        <v>10229825.359999999</v>
      </c>
      <c r="HG234" s="7">
        <v>2032216.49</v>
      </c>
      <c r="HH234" s="7">
        <v>194316.57</v>
      </c>
      <c r="HI234" s="7">
        <v>4604.1499999999996</v>
      </c>
      <c r="HJ234" s="7">
        <v>286</v>
      </c>
      <c r="HK234" s="7">
        <v>0</v>
      </c>
      <c r="HL234" s="7">
        <v>0</v>
      </c>
      <c r="HM234" s="7">
        <v>0</v>
      </c>
      <c r="HN234" s="7">
        <v>0</v>
      </c>
      <c r="HO234" s="7">
        <v>0</v>
      </c>
      <c r="HP234" s="7">
        <v>0</v>
      </c>
      <c r="HQ234" s="7">
        <v>0</v>
      </c>
      <c r="HR234" s="1"/>
      <c r="HS234" s="4" t="s">
        <v>44</v>
      </c>
      <c r="HT234" s="7">
        <v>424.6377703</v>
      </c>
      <c r="HU234" s="7">
        <v>228312.6281</v>
      </c>
      <c r="HV234" s="1"/>
      <c r="HW234" s="7">
        <v>6.9410835799999999</v>
      </c>
      <c r="HX234" s="7">
        <v>127.8045319</v>
      </c>
      <c r="HY234" s="7">
        <v>9.9002441099999992</v>
      </c>
      <c r="HZ234" s="7">
        <v>258.7327353</v>
      </c>
      <c r="IA234" s="7">
        <v>15.345724239999999</v>
      </c>
      <c r="IB234" s="7">
        <v>661.68859429999998</v>
      </c>
      <c r="IC234" s="7">
        <v>22.21436383</v>
      </c>
      <c r="ID234" s="7">
        <v>1425.4251380000001</v>
      </c>
      <c r="IE234" s="7">
        <v>30.524474479999999</v>
      </c>
      <c r="IF234" s="7">
        <v>3111.516181</v>
      </c>
      <c r="IG234" s="7">
        <v>45.503265489999997</v>
      </c>
      <c r="IH234" s="7">
        <v>6438.3578710000002</v>
      </c>
      <c r="II234" s="7">
        <v>50.442350210000001</v>
      </c>
      <c r="IJ234" s="7">
        <v>10116.01057</v>
      </c>
      <c r="IK234" s="7">
        <v>60.892595610000001</v>
      </c>
      <c r="IL234" s="7">
        <v>16960.246500000001</v>
      </c>
      <c r="IM234" s="7">
        <v>83.229651140000001</v>
      </c>
      <c r="IN234" s="7">
        <v>33235.914340000003</v>
      </c>
      <c r="IO234" s="7">
        <v>0</v>
      </c>
      <c r="IP234" s="7">
        <v>0</v>
      </c>
      <c r="IS234" s="3">
        <f t="shared" si="453"/>
        <v>2.9596817458677691E-2</v>
      </c>
      <c r="IT234">
        <f t="shared" si="454"/>
        <v>4840000</v>
      </c>
      <c r="IV234" s="3">
        <f t="shared" si="460"/>
        <v>1.7635334218889527E-2</v>
      </c>
      <c r="IW234" s="3">
        <f t="shared" si="461"/>
        <v>4.1558300698465847E-2</v>
      </c>
      <c r="IY234" s="3">
        <f t="shared" si="435"/>
        <v>1</v>
      </c>
      <c r="IZ234" s="3">
        <f t="shared" si="435"/>
        <v>1</v>
      </c>
      <c r="JA234" s="3">
        <f t="shared" si="435"/>
        <v>1</v>
      </c>
      <c r="JB234" s="3">
        <f t="shared" si="435"/>
        <v>1</v>
      </c>
      <c r="JC234" s="3">
        <f t="shared" si="435"/>
        <v>1</v>
      </c>
      <c r="JD234" s="3">
        <f t="shared" si="435"/>
        <v>1</v>
      </c>
      <c r="JE234" s="3">
        <f t="shared" si="435"/>
        <v>1</v>
      </c>
      <c r="JF234" s="3">
        <f t="shared" si="435"/>
        <v>1</v>
      </c>
      <c r="JG234" s="3">
        <f t="shared" si="436"/>
        <v>1</v>
      </c>
      <c r="JH234" s="3">
        <f t="shared" si="436"/>
        <v>1</v>
      </c>
      <c r="JI234" s="3">
        <f t="shared" si="436"/>
        <v>1</v>
      </c>
      <c r="JJ234" s="3">
        <f t="shared" si="436"/>
        <v>1</v>
      </c>
      <c r="JK234" s="3">
        <f t="shared" si="436"/>
        <v>1</v>
      </c>
      <c r="JL234" s="3">
        <f t="shared" si="436"/>
        <v>1</v>
      </c>
      <c r="JM234" s="3">
        <f t="shared" si="436"/>
        <v>1</v>
      </c>
      <c r="JN234" s="3">
        <f t="shared" si="436"/>
        <v>1</v>
      </c>
      <c r="JO234" s="3">
        <f t="shared" si="436"/>
        <v>1</v>
      </c>
      <c r="JP234" s="3">
        <f t="shared" si="436"/>
        <v>1</v>
      </c>
      <c r="JQ234" s="3">
        <f t="shared" si="436"/>
        <v>1</v>
      </c>
      <c r="JR234" s="3">
        <f t="shared" si="436"/>
        <v>1</v>
      </c>
      <c r="JS234" s="3">
        <f t="shared" si="436"/>
        <v>1</v>
      </c>
      <c r="JT234" s="3">
        <f t="shared" si="436"/>
        <v>1</v>
      </c>
      <c r="JU234" s="3">
        <f t="shared" si="436"/>
        <v>0.86</v>
      </c>
      <c r="JV234" s="3">
        <f t="shared" si="436"/>
        <v>0.56999999999999995</v>
      </c>
      <c r="JW234" s="14">
        <f t="shared" si="455"/>
        <v>6.9050115731153374</v>
      </c>
      <c r="JX234" s="1">
        <f t="shared" si="437"/>
        <v>424.6377703</v>
      </c>
      <c r="JY234" s="1">
        <f t="shared" si="438"/>
        <v>47995.39213464444</v>
      </c>
      <c r="JZ234" s="11">
        <f t="shared" si="456"/>
        <v>365.92473048192636</v>
      </c>
      <c r="KA234" s="11">
        <f t="shared" si="457"/>
        <v>483.35081011807364</v>
      </c>
      <c r="KB234" s="3">
        <f t="shared" si="458"/>
        <v>5.2274961497418051</v>
      </c>
      <c r="KC234" s="3">
        <f t="shared" si="439"/>
        <v>6.0662538614285717</v>
      </c>
      <c r="KD234" s="3">
        <v>14</v>
      </c>
      <c r="KE234" s="3">
        <f t="shared" si="459"/>
        <v>138842.70642857143</v>
      </c>
      <c r="KF234" s="3">
        <f t="shared" si="440"/>
        <v>111646.56071428572</v>
      </c>
      <c r="KG234" s="3">
        <f t="shared" si="440"/>
        <v>84046.420714285705</v>
      </c>
      <c r="KH234" s="3">
        <f t="shared" si="440"/>
        <v>78251.212857142862</v>
      </c>
      <c r="KI234" s="3">
        <f t="shared" si="440"/>
        <v>71960.618571428568</v>
      </c>
      <c r="KJ234" s="3">
        <f t="shared" si="440"/>
        <v>65715.518571428576</v>
      </c>
      <c r="KK234" s="3">
        <f t="shared" si="440"/>
        <v>58266.999285714286</v>
      </c>
      <c r="KL234" s="3">
        <f t="shared" si="440"/>
        <v>52984.69928571429</v>
      </c>
      <c r="KM234" s="3">
        <f t="shared" si="440"/>
        <v>47113.292857142857</v>
      </c>
      <c r="KN234" s="3">
        <f t="shared" si="440"/>
        <v>41798.356428571431</v>
      </c>
      <c r="KO234" s="3">
        <f t="shared" si="440"/>
        <v>34935.423571428568</v>
      </c>
      <c r="KP234" s="3">
        <f t="shared" si="440"/>
        <v>30268.53142857143</v>
      </c>
      <c r="KQ234" s="3">
        <f t="shared" si="440"/>
        <v>24755.57785714286</v>
      </c>
      <c r="KR234" s="3">
        <f t="shared" si="440"/>
        <v>20301.630714285715</v>
      </c>
      <c r="KS234" s="3">
        <f t="shared" si="440"/>
        <v>14269.01</v>
      </c>
      <c r="KT234" s="3">
        <f t="shared" si="440"/>
        <v>10751.992857142857</v>
      </c>
      <c r="KU234" s="3">
        <f t="shared" si="440"/>
        <v>6891.1021428571421</v>
      </c>
      <c r="KV234" s="3">
        <f t="shared" si="441"/>
        <v>4545.9571428571426</v>
      </c>
      <c r="KW234" s="3">
        <f t="shared" si="441"/>
        <v>1966.2821428571428</v>
      </c>
      <c r="KX234" s="3">
        <f t="shared" si="441"/>
        <v>1001.5971428571429</v>
      </c>
      <c r="KY234" s="3">
        <f t="shared" si="441"/>
        <v>316.41500000000002</v>
      </c>
      <c r="KZ234" s="3">
        <f t="shared" si="441"/>
        <v>97.106428571428566</v>
      </c>
      <c r="LA234" s="3">
        <f t="shared" si="441"/>
        <v>0.67026578071428577</v>
      </c>
      <c r="LB234" s="3">
        <f t="shared" si="441"/>
        <v>0.31704260642857146</v>
      </c>
    </row>
    <row r="235" spans="1:314">
      <c r="A235" s="7">
        <v>75</v>
      </c>
      <c r="B235" s="7">
        <v>749925</v>
      </c>
      <c r="C235" s="7">
        <v>562387505625</v>
      </c>
      <c r="D235" s="11">
        <f t="shared" si="442"/>
        <v>0</v>
      </c>
      <c r="E235" s="11">
        <f t="shared" si="443"/>
        <v>0.99990000000000001</v>
      </c>
      <c r="F235" s="11">
        <f t="shared" si="444"/>
        <v>749925</v>
      </c>
      <c r="G235" s="11">
        <f t="shared" si="445"/>
        <v>749925</v>
      </c>
      <c r="H235" s="11">
        <f t="shared" si="446"/>
        <v>0.99990000000000001</v>
      </c>
      <c r="I235" s="11">
        <f t="shared" si="447"/>
        <v>0.99990000000000001</v>
      </c>
      <c r="J235" s="1"/>
      <c r="K235" s="7">
        <v>10000</v>
      </c>
      <c r="L235" s="7">
        <v>100000000</v>
      </c>
      <c r="M235" s="1"/>
      <c r="N235" s="7">
        <v>82332380.790000007</v>
      </c>
      <c r="O235" s="7">
        <v>558963685173</v>
      </c>
      <c r="P235" s="7">
        <v>0</v>
      </c>
      <c r="Q235" s="7">
        <v>0</v>
      </c>
      <c r="R235" s="11">
        <f t="shared" si="430"/>
        <v>0</v>
      </c>
      <c r="S235" s="11">
        <f t="shared" si="448"/>
        <v>0</v>
      </c>
      <c r="T235" s="11">
        <f t="shared" si="449"/>
        <v>0</v>
      </c>
      <c r="U235" s="1"/>
      <c r="V235" s="1"/>
      <c r="W235" s="5">
        <v>0</v>
      </c>
      <c r="X235" s="5">
        <f t="shared" si="431"/>
        <v>0</v>
      </c>
      <c r="Y235" s="5">
        <f t="shared" si="432"/>
        <v>0.26126156</v>
      </c>
      <c r="Z235" s="5">
        <v>0</v>
      </c>
      <c r="AA235" s="5">
        <v>0</v>
      </c>
      <c r="AB235" s="1"/>
      <c r="AC235" s="5">
        <v>195946.17</v>
      </c>
      <c r="AD235" s="1"/>
      <c r="AE235" s="1"/>
      <c r="AF235" s="5">
        <v>13.15753376</v>
      </c>
      <c r="AG235" s="12">
        <v>3.3020833333333335E-3</v>
      </c>
      <c r="AH235" s="5">
        <v>1</v>
      </c>
      <c r="AI235" s="5">
        <v>1</v>
      </c>
      <c r="AJ235" s="5">
        <v>1.03</v>
      </c>
      <c r="AK235" s="5">
        <v>1.0900000000000001</v>
      </c>
      <c r="AL235" s="5">
        <v>1.33</v>
      </c>
      <c r="AM235" s="5">
        <v>2.0499999999999998</v>
      </c>
      <c r="AN235" s="5">
        <v>1.5</v>
      </c>
      <c r="AO235" s="5">
        <v>2.72</v>
      </c>
      <c r="AP235" s="5">
        <v>1.68</v>
      </c>
      <c r="AQ235" s="5">
        <v>3.68</v>
      </c>
      <c r="AR235" s="5">
        <v>1.84</v>
      </c>
      <c r="AS235" s="5">
        <v>4.62</v>
      </c>
      <c r="AT235" s="5">
        <v>2.2000000000000002</v>
      </c>
      <c r="AU235" s="5">
        <v>6.86</v>
      </c>
      <c r="AV235" s="5">
        <v>2.41</v>
      </c>
      <c r="AW235" s="5">
        <v>8.07</v>
      </c>
      <c r="AX235" s="5">
        <v>3.03</v>
      </c>
      <c r="AY235" s="5">
        <v>13.19</v>
      </c>
      <c r="AZ235" s="5">
        <v>3.42</v>
      </c>
      <c r="BA235" s="5">
        <v>16.38</v>
      </c>
      <c r="BB235" s="5">
        <v>4.47</v>
      </c>
      <c r="BC235" s="5">
        <v>27.31</v>
      </c>
      <c r="BD235" s="5">
        <v>5.48</v>
      </c>
      <c r="BE235" s="5">
        <v>41.06</v>
      </c>
      <c r="BF235" s="5">
        <v>7.41</v>
      </c>
      <c r="BG235" s="5">
        <v>78.25</v>
      </c>
      <c r="BH235" s="5">
        <v>9.07</v>
      </c>
      <c r="BI235" s="5">
        <v>117.07</v>
      </c>
      <c r="BJ235" s="5">
        <v>13.44</v>
      </c>
      <c r="BK235" s="5">
        <v>240.02</v>
      </c>
      <c r="BL235" s="5">
        <v>18.8</v>
      </c>
      <c r="BM235" s="7">
        <v>507.7</v>
      </c>
      <c r="BN235" s="7">
        <v>27.62</v>
      </c>
      <c r="BO235" s="7">
        <v>1042.8</v>
      </c>
      <c r="BP235" s="7">
        <v>36.22</v>
      </c>
      <c r="BQ235" s="7">
        <v>1660.84</v>
      </c>
      <c r="BR235" s="7">
        <v>55.77</v>
      </c>
      <c r="BS235" s="7">
        <v>3793.13</v>
      </c>
      <c r="BT235" s="7">
        <v>78.650000000000006</v>
      </c>
      <c r="BU235" s="7">
        <v>7427.11</v>
      </c>
      <c r="BV235" s="7">
        <v>125.33</v>
      </c>
      <c r="BW235" s="7">
        <v>19192.75</v>
      </c>
      <c r="BX235" s="7">
        <v>183.92</v>
      </c>
      <c r="BY235" s="7">
        <v>38481.160000000003</v>
      </c>
      <c r="BZ235" s="7">
        <v>1144.9885059999999</v>
      </c>
      <c r="CA235" s="7">
        <v>3210012.6669999999</v>
      </c>
      <c r="CB235" s="7">
        <v>1819.619048</v>
      </c>
      <c r="CC235" s="7">
        <v>6805595.9369999999</v>
      </c>
      <c r="CD235" s="1"/>
      <c r="CE235" s="1"/>
      <c r="CF235" s="1"/>
      <c r="CG235" s="1"/>
      <c r="CH235" s="7">
        <v>1.95</v>
      </c>
      <c r="CI235" s="7">
        <v>5.65</v>
      </c>
      <c r="CJ235" s="7">
        <v>23.7</v>
      </c>
      <c r="CK235" s="7">
        <v>962.66</v>
      </c>
      <c r="CL235" s="7">
        <v>57.14</v>
      </c>
      <c r="CM235" s="7">
        <v>5206.16</v>
      </c>
      <c r="CN235" s="7">
        <v>72.67</v>
      </c>
      <c r="CO235" s="7">
        <v>8258.67</v>
      </c>
      <c r="CP235" s="7">
        <v>86.96</v>
      </c>
      <c r="CQ235" s="7">
        <v>12395.84</v>
      </c>
      <c r="CR235" s="7">
        <v>99.1</v>
      </c>
      <c r="CS235" s="7">
        <v>16687.080000000002</v>
      </c>
      <c r="CT235" s="7">
        <v>126.87</v>
      </c>
      <c r="CU235" s="7">
        <v>27063.45</v>
      </c>
      <c r="CV235" s="7">
        <v>142.31</v>
      </c>
      <c r="CW235" s="7">
        <v>32738.69</v>
      </c>
      <c r="CX235" s="7">
        <v>191.89</v>
      </c>
      <c r="CY235" s="7">
        <v>59410.55</v>
      </c>
      <c r="CZ235" s="7">
        <v>220.49</v>
      </c>
      <c r="DA235" s="7">
        <v>74676.41</v>
      </c>
      <c r="DB235" s="7">
        <v>301.7</v>
      </c>
      <c r="DC235" s="7">
        <v>131796.82</v>
      </c>
      <c r="DD235" s="7">
        <v>376.15</v>
      </c>
      <c r="DE235" s="7">
        <v>201610.59</v>
      </c>
      <c r="DF235" s="7">
        <v>519.15</v>
      </c>
      <c r="DG235" s="7">
        <v>394415.07</v>
      </c>
      <c r="DH235" s="7">
        <v>642.84</v>
      </c>
      <c r="DI235" s="7">
        <v>605771.80000000005</v>
      </c>
      <c r="DJ235" s="7">
        <v>969.44</v>
      </c>
      <c r="DK235" s="7">
        <v>1272329.26</v>
      </c>
      <c r="DL235" s="7">
        <v>1372.69</v>
      </c>
      <c r="DM235" s="7">
        <v>2749181.15</v>
      </c>
      <c r="DN235" s="7">
        <v>2033.82</v>
      </c>
      <c r="DO235" s="7">
        <v>5714862.7999999998</v>
      </c>
      <c r="DP235" s="7">
        <v>2683.71</v>
      </c>
      <c r="DQ235" s="7">
        <v>9179844.2699999996</v>
      </c>
      <c r="DR235" s="7">
        <v>4144.75</v>
      </c>
      <c r="DS235" s="7">
        <v>21009047.289999999</v>
      </c>
      <c r="DT235" s="7">
        <v>5862.44</v>
      </c>
      <c r="DU235" s="7">
        <v>41357172.359999999</v>
      </c>
      <c r="DV235" s="7">
        <v>9364.7000000000007</v>
      </c>
      <c r="DW235" s="7">
        <v>107293794.5</v>
      </c>
      <c r="DX235" s="7">
        <v>13756.75</v>
      </c>
      <c r="DY235" s="7">
        <v>215417656.69999999</v>
      </c>
      <c r="DZ235" s="7">
        <v>85839.091950000002</v>
      </c>
      <c r="EA235" s="7">
        <v>18049327075</v>
      </c>
      <c r="EB235" s="7">
        <v>136435.26980000001</v>
      </c>
      <c r="EC235" s="7">
        <v>38270211147</v>
      </c>
      <c r="ED235" s="11">
        <f t="shared" si="450"/>
        <v>19655628301.601204</v>
      </c>
      <c r="EE235" s="11">
        <f t="shared" si="451"/>
        <v>89097.479145782243</v>
      </c>
      <c r="EF235" s="11">
        <f t="shared" si="452"/>
        <v>183773.06045421778</v>
      </c>
      <c r="EG235" s="1"/>
      <c r="EH235" s="7">
        <v>70.764380000000003</v>
      </c>
      <c r="EI235" s="7">
        <v>92.780299999999997</v>
      </c>
      <c r="EJ235" s="7">
        <v>97.466449999999995</v>
      </c>
      <c r="EK235" s="7">
        <v>98.947050000000004</v>
      </c>
      <c r="EL235" s="7">
        <v>99.558109999999999</v>
      </c>
      <c r="EM235" s="7">
        <v>100.13909</v>
      </c>
      <c r="EN235" s="7">
        <v>101.3789</v>
      </c>
      <c r="EO235" s="7">
        <v>101.98044</v>
      </c>
      <c r="EP235" s="7">
        <v>103.62925</v>
      </c>
      <c r="EQ235" s="7">
        <v>104.24797</v>
      </c>
      <c r="ER235" s="7">
        <v>105.68992</v>
      </c>
      <c r="ES235" s="7">
        <v>106.52703</v>
      </c>
      <c r="ET235" s="7">
        <v>107.66394</v>
      </c>
      <c r="EU235" s="7">
        <v>108.68298</v>
      </c>
      <c r="EV235" s="7">
        <v>109.76257</v>
      </c>
      <c r="EW235" s="7">
        <v>110.48206</v>
      </c>
      <c r="EX235" s="7">
        <v>111.92261999999999</v>
      </c>
      <c r="EY235" s="7">
        <v>112.88299000000001</v>
      </c>
      <c r="EZ235" s="7">
        <v>113.97127999999999</v>
      </c>
      <c r="FA235" s="7">
        <v>114.83226000000001</v>
      </c>
      <c r="FB235" s="7">
        <v>116.08775</v>
      </c>
      <c r="FC235" s="7">
        <v>116.98238000000001</v>
      </c>
      <c r="FD235" s="7">
        <v>117.8287701</v>
      </c>
      <c r="FE235" s="7">
        <v>117.834</v>
      </c>
      <c r="FF235" s="1"/>
      <c r="FG235" s="7">
        <v>100</v>
      </c>
      <c r="FH235" s="7">
        <v>100</v>
      </c>
      <c r="FI235" s="7">
        <v>100</v>
      </c>
      <c r="FJ235" s="7">
        <v>100</v>
      </c>
      <c r="FK235" s="7">
        <v>100</v>
      </c>
      <c r="FL235" s="7">
        <v>100</v>
      </c>
      <c r="FM235" s="7">
        <v>100</v>
      </c>
      <c r="FN235" s="7">
        <v>100</v>
      </c>
      <c r="FO235" s="7">
        <v>100</v>
      </c>
      <c r="FP235" s="7">
        <v>100</v>
      </c>
      <c r="FQ235" s="7">
        <v>100</v>
      </c>
      <c r="FR235" s="7">
        <v>100</v>
      </c>
      <c r="FS235" s="7">
        <v>100</v>
      </c>
      <c r="FT235" s="7">
        <v>100</v>
      </c>
      <c r="FU235" s="7">
        <v>100</v>
      </c>
      <c r="FV235" s="7">
        <v>100</v>
      </c>
      <c r="FW235" s="7">
        <v>100</v>
      </c>
      <c r="FX235" s="7">
        <v>100</v>
      </c>
      <c r="FY235" s="7">
        <v>100</v>
      </c>
      <c r="FZ235" s="7">
        <v>100</v>
      </c>
      <c r="GA235" s="7">
        <v>100</v>
      </c>
      <c r="GB235" s="7">
        <v>100</v>
      </c>
      <c r="GC235" s="7">
        <v>87</v>
      </c>
      <c r="GD235" s="7">
        <v>63</v>
      </c>
      <c r="GE235" s="1"/>
      <c r="GF235" s="7">
        <v>2691539.52</v>
      </c>
      <c r="GG235" s="7">
        <v>2166501.4300000002</v>
      </c>
      <c r="GH235" s="7">
        <v>1630892.74</v>
      </c>
      <c r="GI235" s="7">
        <v>1518401.99</v>
      </c>
      <c r="GJ235" s="7">
        <v>1395673.66</v>
      </c>
      <c r="GK235" s="7">
        <v>1274908.7</v>
      </c>
      <c r="GL235" s="7">
        <v>1129913.67</v>
      </c>
      <c r="GM235" s="7">
        <v>1027210.7</v>
      </c>
      <c r="GN235" s="7">
        <v>912457.18</v>
      </c>
      <c r="GO235" s="7">
        <v>809469.78</v>
      </c>
      <c r="GP235" s="7">
        <v>675888.07</v>
      </c>
      <c r="GQ235" s="7">
        <v>585209.93999999994</v>
      </c>
      <c r="GR235" s="7">
        <v>477847.03999999998</v>
      </c>
      <c r="GS235" s="7">
        <v>391722.76</v>
      </c>
      <c r="GT235" s="7">
        <v>275005.94</v>
      </c>
      <c r="GU235" s="7">
        <v>207068.28</v>
      </c>
      <c r="GV235" s="7">
        <v>132536.49</v>
      </c>
      <c r="GW235" s="7">
        <v>87402.51</v>
      </c>
      <c r="GX235" s="7">
        <v>37791.97</v>
      </c>
      <c r="GY235" s="7">
        <v>19250.46</v>
      </c>
      <c r="GZ235" s="7">
        <v>6077.58</v>
      </c>
      <c r="HA235" s="7">
        <v>1867.53</v>
      </c>
      <c r="HB235" s="7">
        <v>13.04597701</v>
      </c>
      <c r="HC235" s="7">
        <v>5.6666666699999997</v>
      </c>
      <c r="HD235" s="1"/>
      <c r="HE235" s="7">
        <v>70178443.689999998</v>
      </c>
      <c r="HF235" s="7">
        <v>9979277.3699999992</v>
      </c>
      <c r="HG235" s="7">
        <v>1981443.65</v>
      </c>
      <c r="HH235" s="7">
        <v>188785.06</v>
      </c>
      <c r="HI235" s="7">
        <v>4174.71</v>
      </c>
      <c r="HJ235" s="7">
        <v>256.31</v>
      </c>
      <c r="HK235" s="7">
        <v>0</v>
      </c>
      <c r="HL235" s="7">
        <v>0</v>
      </c>
      <c r="HM235" s="7">
        <v>0</v>
      </c>
      <c r="HN235" s="7">
        <v>0</v>
      </c>
      <c r="HO235" s="7">
        <v>0</v>
      </c>
      <c r="HP235" s="7">
        <v>0</v>
      </c>
      <c r="HQ235" s="7">
        <v>0</v>
      </c>
      <c r="HR235" s="1"/>
      <c r="HS235" s="4" t="s">
        <v>42</v>
      </c>
      <c r="HT235" s="7">
        <v>421.16635869999999</v>
      </c>
      <c r="HU235" s="7">
        <v>210299.55369999999</v>
      </c>
      <c r="HV235" s="1"/>
      <c r="HW235" s="7">
        <v>7.4646947900000002</v>
      </c>
      <c r="HX235" s="7">
        <v>183.5554401</v>
      </c>
      <c r="HY235" s="7">
        <v>11.11639793</v>
      </c>
      <c r="HZ235" s="7">
        <v>387.93437519999998</v>
      </c>
      <c r="IA235" s="7">
        <v>16.886448170000001</v>
      </c>
      <c r="IB235" s="7">
        <v>970.51762429999997</v>
      </c>
      <c r="IC235" s="7">
        <v>25.31829656</v>
      </c>
      <c r="ID235" s="7">
        <v>2223.878577</v>
      </c>
      <c r="IE235" s="7">
        <v>35.188610939999997</v>
      </c>
      <c r="IF235" s="7">
        <v>4618.479034</v>
      </c>
      <c r="IG235" s="7">
        <v>43.955368839999998</v>
      </c>
      <c r="IH235" s="7">
        <v>8732.1549049999994</v>
      </c>
      <c r="II235" s="7">
        <v>45.689536609999998</v>
      </c>
      <c r="IJ235" s="7">
        <v>12596.03422</v>
      </c>
      <c r="IK235" s="7">
        <v>66.834406509999994</v>
      </c>
      <c r="IL235" s="7">
        <v>25300.402450000001</v>
      </c>
      <c r="IM235" s="7">
        <v>79.215715270000004</v>
      </c>
      <c r="IN235" s="7">
        <v>42791.965040000003</v>
      </c>
      <c r="IO235" s="7">
        <v>0</v>
      </c>
      <c r="IP235" s="7">
        <v>0</v>
      </c>
      <c r="IS235" s="3">
        <f t="shared" si="453"/>
        <v>2.8189105330578515E-2</v>
      </c>
      <c r="IT235">
        <f t="shared" si="454"/>
        <v>4840000</v>
      </c>
      <c r="IV235" s="3">
        <f t="shared" si="460"/>
        <v>1.8408570071442611E-2</v>
      </c>
      <c r="IW235" s="3">
        <f t="shared" si="461"/>
        <v>3.7969640589714415E-2</v>
      </c>
      <c r="IY235" s="3">
        <f t="shared" si="435"/>
        <v>1</v>
      </c>
      <c r="IZ235" s="3">
        <f t="shared" si="435"/>
        <v>1</v>
      </c>
      <c r="JA235" s="3">
        <f t="shared" si="435"/>
        <v>1</v>
      </c>
      <c r="JB235" s="3">
        <f t="shared" si="435"/>
        <v>1</v>
      </c>
      <c r="JC235" s="3">
        <f t="shared" si="435"/>
        <v>1</v>
      </c>
      <c r="JD235" s="3">
        <f t="shared" si="435"/>
        <v>1</v>
      </c>
      <c r="JE235" s="3">
        <f t="shared" si="435"/>
        <v>1</v>
      </c>
      <c r="JF235" s="3">
        <f t="shared" si="435"/>
        <v>1</v>
      </c>
      <c r="JG235" s="3">
        <f t="shared" si="436"/>
        <v>1</v>
      </c>
      <c r="JH235" s="3">
        <f t="shared" si="436"/>
        <v>1</v>
      </c>
      <c r="JI235" s="3">
        <f t="shared" si="436"/>
        <v>1</v>
      </c>
      <c r="JJ235" s="3">
        <f t="shared" si="436"/>
        <v>1</v>
      </c>
      <c r="JK235" s="3">
        <f t="shared" si="436"/>
        <v>1</v>
      </c>
      <c r="JL235" s="3">
        <f t="shared" si="436"/>
        <v>1</v>
      </c>
      <c r="JM235" s="3">
        <f t="shared" si="436"/>
        <v>1</v>
      </c>
      <c r="JN235" s="3">
        <f t="shared" si="436"/>
        <v>1</v>
      </c>
      <c r="JO235" s="3">
        <f t="shared" si="436"/>
        <v>1</v>
      </c>
      <c r="JP235" s="3">
        <f t="shared" si="436"/>
        <v>1</v>
      </c>
      <c r="JQ235" s="3">
        <f t="shared" si="436"/>
        <v>1</v>
      </c>
      <c r="JR235" s="3">
        <f t="shared" si="436"/>
        <v>1</v>
      </c>
      <c r="JS235" s="3">
        <f t="shared" si="436"/>
        <v>1</v>
      </c>
      <c r="JT235" s="3">
        <f t="shared" si="436"/>
        <v>1</v>
      </c>
      <c r="JU235" s="3">
        <f t="shared" si="436"/>
        <v>0.87</v>
      </c>
      <c r="JV235" s="3">
        <f t="shared" si="436"/>
        <v>0.63</v>
      </c>
      <c r="JW235" s="14">
        <f t="shared" si="455"/>
        <v>6.2638771420257475</v>
      </c>
      <c r="JX235" s="1">
        <f t="shared" si="437"/>
        <v>421.16635869999999</v>
      </c>
      <c r="JY235" s="1">
        <f t="shared" si="438"/>
        <v>32918.451999382931</v>
      </c>
      <c r="JZ235" s="11">
        <f t="shared" si="456"/>
        <v>372.54193174806892</v>
      </c>
      <c r="KA235" s="11">
        <f t="shared" si="457"/>
        <v>469.79078565193106</v>
      </c>
      <c r="KB235" s="3">
        <f t="shared" si="458"/>
        <v>4.9672257566409188</v>
      </c>
      <c r="KC235" s="3">
        <f t="shared" si="439"/>
        <v>5.6155514493333332</v>
      </c>
      <c r="KD235" s="3">
        <v>15</v>
      </c>
      <c r="KE235" s="3">
        <f t="shared" si="459"/>
        <v>179435.96799999999</v>
      </c>
      <c r="KF235" s="3">
        <f t="shared" si="440"/>
        <v>144433.42866666667</v>
      </c>
      <c r="KG235" s="3">
        <f t="shared" si="440"/>
        <v>108726.18266666666</v>
      </c>
      <c r="KH235" s="3">
        <f t="shared" si="440"/>
        <v>101226.79933333333</v>
      </c>
      <c r="KI235" s="3">
        <f t="shared" si="440"/>
        <v>93044.910666666663</v>
      </c>
      <c r="KJ235" s="3">
        <f t="shared" si="440"/>
        <v>84993.91333333333</v>
      </c>
      <c r="KK235" s="3">
        <f t="shared" si="440"/>
        <v>75327.577999999994</v>
      </c>
      <c r="KL235" s="3">
        <f t="shared" si="440"/>
        <v>68480.713333333333</v>
      </c>
      <c r="KM235" s="3">
        <f t="shared" si="440"/>
        <v>60830.47866666667</v>
      </c>
      <c r="KN235" s="3">
        <f t="shared" si="440"/>
        <v>53964.652000000002</v>
      </c>
      <c r="KO235" s="3">
        <f t="shared" si="440"/>
        <v>45059.204666666665</v>
      </c>
      <c r="KP235" s="3">
        <f t="shared" si="440"/>
        <v>39013.995999999999</v>
      </c>
      <c r="KQ235" s="3">
        <f t="shared" si="440"/>
        <v>31856.469333333331</v>
      </c>
      <c r="KR235" s="3">
        <f t="shared" si="440"/>
        <v>26114.850666666669</v>
      </c>
      <c r="KS235" s="3">
        <f t="shared" si="440"/>
        <v>18333.729333333333</v>
      </c>
      <c r="KT235" s="3">
        <f t="shared" si="440"/>
        <v>13804.552</v>
      </c>
      <c r="KU235" s="3">
        <f t="shared" si="440"/>
        <v>8835.7659999999996</v>
      </c>
      <c r="KV235" s="3">
        <f t="shared" si="441"/>
        <v>5826.8339999999998</v>
      </c>
      <c r="KW235" s="3">
        <f t="shared" si="441"/>
        <v>2519.4646666666667</v>
      </c>
      <c r="KX235" s="3">
        <f t="shared" si="441"/>
        <v>1283.364</v>
      </c>
      <c r="KY235" s="3">
        <f t="shared" si="441"/>
        <v>405.17199999999997</v>
      </c>
      <c r="KZ235" s="3">
        <f t="shared" si="441"/>
        <v>124.502</v>
      </c>
      <c r="LA235" s="3">
        <f t="shared" si="441"/>
        <v>0.86973180066666667</v>
      </c>
      <c r="LB235" s="3">
        <f t="shared" si="441"/>
        <v>0.37777777799999995</v>
      </c>
    </row>
    <row r="236" spans="1:314">
      <c r="A236" s="7">
        <v>80</v>
      </c>
      <c r="B236" s="7">
        <v>799920</v>
      </c>
      <c r="C236" s="7">
        <v>639872006400</v>
      </c>
      <c r="D236" s="11">
        <f t="shared" si="442"/>
        <v>0</v>
      </c>
      <c r="E236" s="11">
        <f t="shared" si="443"/>
        <v>0.99990000000000001</v>
      </c>
      <c r="F236" s="11">
        <f t="shared" si="444"/>
        <v>799920</v>
      </c>
      <c r="G236" s="11">
        <f t="shared" si="445"/>
        <v>799920</v>
      </c>
      <c r="H236" s="11">
        <f t="shared" si="446"/>
        <v>0.99990000000000001</v>
      </c>
      <c r="I236" s="11">
        <f t="shared" si="447"/>
        <v>0.99990000000000001</v>
      </c>
      <c r="J236" s="1"/>
      <c r="K236" s="7">
        <v>10000</v>
      </c>
      <c r="L236" s="7">
        <v>100000000</v>
      </c>
      <c r="M236" s="1"/>
      <c r="N236" s="7">
        <v>81638153.260000005</v>
      </c>
      <c r="O236" s="7">
        <v>511108016192</v>
      </c>
      <c r="P236" s="7">
        <v>0</v>
      </c>
      <c r="Q236" s="7">
        <v>0</v>
      </c>
      <c r="R236" s="11">
        <f t="shared" si="430"/>
        <v>0</v>
      </c>
      <c r="S236" s="11">
        <f t="shared" si="448"/>
        <v>0</v>
      </c>
      <c r="T236" s="11">
        <f t="shared" si="449"/>
        <v>0</v>
      </c>
      <c r="U236" s="1"/>
      <c r="V236" s="1"/>
      <c r="W236" s="5">
        <v>0</v>
      </c>
      <c r="X236" s="5">
        <f t="shared" si="431"/>
        <v>0</v>
      </c>
      <c r="Y236" s="5">
        <f t="shared" si="432"/>
        <v>0.26169231250000002</v>
      </c>
      <c r="Z236" s="5">
        <v>0</v>
      </c>
      <c r="AA236" s="5">
        <v>0</v>
      </c>
      <c r="AB236" s="1"/>
      <c r="AC236" s="5">
        <v>209353.85</v>
      </c>
      <c r="AD236" s="1"/>
      <c r="AE236" s="1"/>
      <c r="AF236" s="5">
        <v>13.243287260000001</v>
      </c>
      <c r="AG236" s="12">
        <v>4.8356481481481479E-3</v>
      </c>
      <c r="AH236" s="5">
        <v>1</v>
      </c>
      <c r="AI236" s="5">
        <v>1</v>
      </c>
      <c r="AJ236" s="5">
        <v>1.02</v>
      </c>
      <c r="AK236" s="5">
        <v>1.06</v>
      </c>
      <c r="AL236" s="5">
        <v>1.2</v>
      </c>
      <c r="AM236" s="5">
        <v>1.64</v>
      </c>
      <c r="AN236" s="5">
        <v>1.3</v>
      </c>
      <c r="AO236" s="5">
        <v>1.96</v>
      </c>
      <c r="AP236" s="5">
        <v>1.53</v>
      </c>
      <c r="AQ236" s="5">
        <v>2.85</v>
      </c>
      <c r="AR236" s="5">
        <v>1.7</v>
      </c>
      <c r="AS236" s="5">
        <v>3.56</v>
      </c>
      <c r="AT236" s="5">
        <v>2.0499999999999998</v>
      </c>
      <c r="AU236" s="5">
        <v>5.29</v>
      </c>
      <c r="AV236" s="5">
        <v>2.38</v>
      </c>
      <c r="AW236" s="5">
        <v>7.34</v>
      </c>
      <c r="AX236" s="5">
        <v>2.68</v>
      </c>
      <c r="AY236" s="5">
        <v>9.2799999999999994</v>
      </c>
      <c r="AZ236" s="5">
        <v>3.46</v>
      </c>
      <c r="BA236" s="5">
        <v>15.34</v>
      </c>
      <c r="BB236" s="5">
        <v>4.46</v>
      </c>
      <c r="BC236" s="5">
        <v>27.02</v>
      </c>
      <c r="BD236" s="5">
        <v>5.24</v>
      </c>
      <c r="BE236" s="5">
        <v>37.64</v>
      </c>
      <c r="BF236" s="5">
        <v>6.68</v>
      </c>
      <c r="BG236" s="5">
        <v>64.8</v>
      </c>
      <c r="BH236" s="5">
        <v>8.39</v>
      </c>
      <c r="BI236" s="5">
        <v>100.19</v>
      </c>
      <c r="BJ236" s="5">
        <v>12.22</v>
      </c>
      <c r="BK236" s="5">
        <v>216.88</v>
      </c>
      <c r="BL236" s="5">
        <v>14.74</v>
      </c>
      <c r="BM236" s="7">
        <v>311.27999999999997</v>
      </c>
      <c r="BN236" s="7">
        <v>26.72</v>
      </c>
      <c r="BO236" s="7">
        <v>1004.3</v>
      </c>
      <c r="BP236" s="7">
        <v>35.46</v>
      </c>
      <c r="BQ236" s="7">
        <v>1757.44</v>
      </c>
      <c r="BR236" s="7">
        <v>55.43</v>
      </c>
      <c r="BS236" s="7">
        <v>3812.85</v>
      </c>
      <c r="BT236" s="7">
        <v>73.52</v>
      </c>
      <c r="BU236" s="7">
        <v>6537.5</v>
      </c>
      <c r="BV236" s="7">
        <v>120.01</v>
      </c>
      <c r="BW236" s="7">
        <v>16446.23</v>
      </c>
      <c r="BX236" s="7">
        <v>184.62</v>
      </c>
      <c r="BY236" s="7">
        <v>38215.82</v>
      </c>
      <c r="BZ236" s="7">
        <v>1037.647727</v>
      </c>
      <c r="CA236" s="7">
        <v>2151348.08</v>
      </c>
      <c r="CB236" s="7">
        <v>1384.0563380000001</v>
      </c>
      <c r="CC236" s="7">
        <v>3741935.6060000001</v>
      </c>
      <c r="CD236" s="1"/>
      <c r="CE236" s="1"/>
      <c r="CF236" s="1"/>
      <c r="CG236" s="1"/>
      <c r="CH236" s="7">
        <v>2</v>
      </c>
      <c r="CI236" s="7">
        <v>6.08</v>
      </c>
      <c r="CJ236" s="7">
        <v>24.11</v>
      </c>
      <c r="CK236" s="7">
        <v>981.67</v>
      </c>
      <c r="CL236" s="7">
        <v>51.59</v>
      </c>
      <c r="CM236" s="7">
        <v>4295.33</v>
      </c>
      <c r="CN236" s="7">
        <v>59.48</v>
      </c>
      <c r="CO236" s="7">
        <v>5507.26</v>
      </c>
      <c r="CP236" s="7">
        <v>75.72</v>
      </c>
      <c r="CQ236" s="7">
        <v>8907.4</v>
      </c>
      <c r="CR236" s="7">
        <v>92.22</v>
      </c>
      <c r="CS236" s="7">
        <v>12783.28</v>
      </c>
      <c r="CT236" s="7">
        <v>119.13</v>
      </c>
      <c r="CU236" s="7">
        <v>21080.85</v>
      </c>
      <c r="CV236" s="7">
        <v>144.88</v>
      </c>
      <c r="CW236" s="7">
        <v>31126.32</v>
      </c>
      <c r="CX236" s="7">
        <v>170.02</v>
      </c>
      <c r="CY236" s="7">
        <v>42227.44</v>
      </c>
      <c r="CZ236" s="7">
        <v>231.46</v>
      </c>
      <c r="DA236" s="7">
        <v>74624.2</v>
      </c>
      <c r="DB236" s="7">
        <v>314.73</v>
      </c>
      <c r="DC236" s="7">
        <v>145948.45000000001</v>
      </c>
      <c r="DD236" s="7">
        <v>378.19</v>
      </c>
      <c r="DE236" s="7">
        <v>209195.89</v>
      </c>
      <c r="DF236" s="7">
        <v>492.44</v>
      </c>
      <c r="DG236" s="7">
        <v>372454.68</v>
      </c>
      <c r="DH236" s="7">
        <v>627.57000000000005</v>
      </c>
      <c r="DI236" s="7">
        <v>583376.89</v>
      </c>
      <c r="DJ236" s="7">
        <v>934</v>
      </c>
      <c r="DK236" s="7">
        <v>1304685.18</v>
      </c>
      <c r="DL236" s="7">
        <v>1135.7</v>
      </c>
      <c r="DM236" s="7">
        <v>1893687.22</v>
      </c>
      <c r="DN236" s="7">
        <v>2099.88</v>
      </c>
      <c r="DO236" s="7">
        <v>6273363.9400000004</v>
      </c>
      <c r="DP236" s="7">
        <v>2797.77</v>
      </c>
      <c r="DQ236" s="7">
        <v>11009596.689999999</v>
      </c>
      <c r="DR236" s="7">
        <v>4393.68</v>
      </c>
      <c r="DS236" s="7">
        <v>24033447.34</v>
      </c>
      <c r="DT236" s="7">
        <v>5837.06</v>
      </c>
      <c r="DU236" s="7">
        <v>41305310.32</v>
      </c>
      <c r="DV236" s="7">
        <v>9557.6200000000008</v>
      </c>
      <c r="DW236" s="7">
        <v>104433352.8</v>
      </c>
      <c r="DX236" s="7">
        <v>14731.98</v>
      </c>
      <c r="DY236" s="7">
        <v>243455919.19999999</v>
      </c>
      <c r="DZ236" s="7">
        <v>82970.965909999999</v>
      </c>
      <c r="EA236" s="7">
        <v>13761987185</v>
      </c>
      <c r="EB236" s="7">
        <v>110683.2254</v>
      </c>
      <c r="EC236" s="7">
        <v>23939612613</v>
      </c>
      <c r="ED236" s="11">
        <f t="shared" si="450"/>
        <v>11688836228.052795</v>
      </c>
      <c r="EE236" s="11">
        <f t="shared" si="451"/>
        <v>76296.465475725839</v>
      </c>
      <c r="EF236" s="11">
        <f t="shared" si="452"/>
        <v>145069.98532427417</v>
      </c>
      <c r="EG236" s="1"/>
      <c r="EH236" s="7">
        <v>70.714590000000001</v>
      </c>
      <c r="EI236" s="7">
        <v>92.484290000000001</v>
      </c>
      <c r="EJ236" s="7">
        <v>97.390960000000007</v>
      </c>
      <c r="EK236" s="7">
        <v>98.312439999999995</v>
      </c>
      <c r="EL236" s="7">
        <v>99.509540000000001</v>
      </c>
      <c r="EM236" s="7">
        <v>100.26806999999999</v>
      </c>
      <c r="EN236" s="7">
        <v>101.53404</v>
      </c>
      <c r="EO236" s="7">
        <v>102.28417</v>
      </c>
      <c r="EP236" s="7">
        <v>103.02500999999999</v>
      </c>
      <c r="EQ236" s="7">
        <v>104.37882</v>
      </c>
      <c r="ER236" s="7">
        <v>105.43277</v>
      </c>
      <c r="ES236" s="7">
        <v>106.43808</v>
      </c>
      <c r="ET236" s="7">
        <v>107.62051</v>
      </c>
      <c r="EU236" s="7">
        <v>108.33304</v>
      </c>
      <c r="EV236" s="7">
        <v>109.87375</v>
      </c>
      <c r="EW236" s="7">
        <v>110.51152</v>
      </c>
      <c r="EX236" s="7">
        <v>111.91455000000001</v>
      </c>
      <c r="EY236" s="7">
        <v>112.72159000000001</v>
      </c>
      <c r="EZ236" s="7">
        <v>114.08141000000001</v>
      </c>
      <c r="FA236" s="7">
        <v>114.95343</v>
      </c>
      <c r="FB236" s="7">
        <v>116.03511</v>
      </c>
      <c r="FC236" s="7">
        <v>116.91516</v>
      </c>
      <c r="FD236" s="7">
        <v>117.8292273</v>
      </c>
      <c r="FE236" s="7">
        <v>117.834</v>
      </c>
      <c r="FF236" s="1"/>
      <c r="FG236" s="7">
        <v>100</v>
      </c>
      <c r="FH236" s="7">
        <v>100</v>
      </c>
      <c r="FI236" s="7">
        <v>100</v>
      </c>
      <c r="FJ236" s="7">
        <v>100</v>
      </c>
      <c r="FK236" s="7">
        <v>100</v>
      </c>
      <c r="FL236" s="7">
        <v>100</v>
      </c>
      <c r="FM236" s="7">
        <v>100</v>
      </c>
      <c r="FN236" s="7">
        <v>100</v>
      </c>
      <c r="FO236" s="7">
        <v>100</v>
      </c>
      <c r="FP236" s="7">
        <v>100</v>
      </c>
      <c r="FQ236" s="7">
        <v>100</v>
      </c>
      <c r="FR236" s="7">
        <v>100</v>
      </c>
      <c r="FS236" s="7">
        <v>100</v>
      </c>
      <c r="FT236" s="7">
        <v>100</v>
      </c>
      <c r="FU236" s="7">
        <v>100</v>
      </c>
      <c r="FV236" s="7">
        <v>100</v>
      </c>
      <c r="FW236" s="7">
        <v>100</v>
      </c>
      <c r="FX236" s="7">
        <v>100</v>
      </c>
      <c r="FY236" s="7">
        <v>100</v>
      </c>
      <c r="FZ236" s="7">
        <v>100</v>
      </c>
      <c r="GA236" s="7">
        <v>100</v>
      </c>
      <c r="GB236" s="7">
        <v>100</v>
      </c>
      <c r="GC236" s="7">
        <v>88</v>
      </c>
      <c r="GD236" s="7">
        <v>71</v>
      </c>
      <c r="GE236" s="1"/>
      <c r="GF236" s="7">
        <v>3489253.62</v>
      </c>
      <c r="GG236" s="7">
        <v>2813337.01</v>
      </c>
      <c r="GH236" s="7">
        <v>2121697.56</v>
      </c>
      <c r="GI236" s="7">
        <v>1975471.75</v>
      </c>
      <c r="GJ236" s="7">
        <v>1816475.9</v>
      </c>
      <c r="GK236" s="7">
        <v>1659515.64</v>
      </c>
      <c r="GL236" s="7">
        <v>1471961.52</v>
      </c>
      <c r="GM236" s="7">
        <v>1338404.9099999999</v>
      </c>
      <c r="GN236" s="7">
        <v>1189276.42</v>
      </c>
      <c r="GO236" s="7">
        <v>1055303.48</v>
      </c>
      <c r="GP236" s="7">
        <v>881880.48</v>
      </c>
      <c r="GQ236" s="7">
        <v>763792.86</v>
      </c>
      <c r="GR236" s="7">
        <v>623788.79</v>
      </c>
      <c r="GS236" s="7">
        <v>511450.19</v>
      </c>
      <c r="GT236" s="7">
        <v>359218.52</v>
      </c>
      <c r="GU236" s="7">
        <v>270524.96999999997</v>
      </c>
      <c r="GV236" s="7">
        <v>173099.36</v>
      </c>
      <c r="GW236" s="7">
        <v>114134.51</v>
      </c>
      <c r="GX236" s="7">
        <v>49354.6</v>
      </c>
      <c r="GY236" s="7">
        <v>25136.37</v>
      </c>
      <c r="GZ236" s="7">
        <v>7922.22</v>
      </c>
      <c r="HA236" s="7">
        <v>2427.8000000000002</v>
      </c>
      <c r="HB236" s="7">
        <v>16.636363639999999</v>
      </c>
      <c r="HC236" s="7">
        <v>6.7183098599999997</v>
      </c>
      <c r="HD236" s="1"/>
      <c r="HE236" s="7">
        <v>69592267.930000007</v>
      </c>
      <c r="HF236" s="7">
        <v>9892187.1400000006</v>
      </c>
      <c r="HG236" s="7">
        <v>1963087.73</v>
      </c>
      <c r="HH236" s="7">
        <v>186484.93</v>
      </c>
      <c r="HI236" s="7">
        <v>3920.2</v>
      </c>
      <c r="HJ236" s="7">
        <v>205.33</v>
      </c>
      <c r="HK236" s="7">
        <v>0</v>
      </c>
      <c r="HL236" s="7">
        <v>0</v>
      </c>
      <c r="HM236" s="7">
        <v>0</v>
      </c>
      <c r="HN236" s="7">
        <v>0</v>
      </c>
      <c r="HO236" s="7">
        <v>0</v>
      </c>
      <c r="HP236" s="7">
        <v>0</v>
      </c>
      <c r="HQ236" s="7">
        <v>0</v>
      </c>
      <c r="HR236" s="1"/>
      <c r="HS236" s="4" t="s">
        <v>40</v>
      </c>
      <c r="HT236" s="7">
        <v>438.06517600000001</v>
      </c>
      <c r="HU236" s="7">
        <v>222903.30669999999</v>
      </c>
      <c r="HV236" s="1"/>
      <c r="HW236" s="7">
        <v>8.2146046800000008</v>
      </c>
      <c r="HX236" s="7">
        <v>251.4368264</v>
      </c>
      <c r="HY236" s="7">
        <v>11.71203526</v>
      </c>
      <c r="HZ236" s="7">
        <v>530.7245762</v>
      </c>
      <c r="IA236" s="7">
        <v>18.197522490000001</v>
      </c>
      <c r="IB236" s="7">
        <v>1335.0412470000001</v>
      </c>
      <c r="IC236" s="7">
        <v>24.010636699999999</v>
      </c>
      <c r="ID236" s="7">
        <v>2900.3997450000002</v>
      </c>
      <c r="IE236" s="7">
        <v>34.260574630000001</v>
      </c>
      <c r="IF236" s="7">
        <v>6027.5349999999999</v>
      </c>
      <c r="IG236" s="7">
        <v>44.931156010000002</v>
      </c>
      <c r="IH236" s="7">
        <v>11204.324189999999</v>
      </c>
      <c r="II236" s="7">
        <v>56.986698410000002</v>
      </c>
      <c r="IJ236" s="7">
        <v>16834.045839999999</v>
      </c>
      <c r="IK236" s="7">
        <v>62.712184110000003</v>
      </c>
      <c r="IL236" s="7">
        <v>31306.681420000001</v>
      </c>
      <c r="IM236" s="7">
        <v>78.35259739</v>
      </c>
      <c r="IN236" s="7">
        <v>52411.205040000001</v>
      </c>
      <c r="IO236" s="7">
        <v>0</v>
      </c>
      <c r="IP236" s="7">
        <v>0</v>
      </c>
      <c r="IS236" s="3">
        <f t="shared" si="453"/>
        <v>2.2868434999999999E-2</v>
      </c>
      <c r="IT236">
        <f>2*11*10*2*11*10*10*10</f>
        <v>4840000</v>
      </c>
      <c r="IV236" s="3">
        <f t="shared" si="460"/>
        <v>1.5763732536306991E-2</v>
      </c>
      <c r="IW236" s="3">
        <f t="shared" si="461"/>
        <v>2.9973137463693008E-2</v>
      </c>
      <c r="IY236" s="3">
        <f t="shared" si="435"/>
        <v>1</v>
      </c>
      <c r="IZ236" s="3">
        <f t="shared" si="435"/>
        <v>1</v>
      </c>
      <c r="JA236" s="3">
        <f t="shared" si="435"/>
        <v>1</v>
      </c>
      <c r="JB236" s="3">
        <f t="shared" si="435"/>
        <v>1</v>
      </c>
      <c r="JC236" s="3">
        <f t="shared" si="435"/>
        <v>1</v>
      </c>
      <c r="JD236" s="3">
        <f t="shared" si="435"/>
        <v>1</v>
      </c>
      <c r="JE236" s="3">
        <f t="shared" si="435"/>
        <v>1</v>
      </c>
      <c r="JF236" s="3">
        <f t="shared" si="435"/>
        <v>1</v>
      </c>
      <c r="JG236" s="3">
        <f t="shared" si="436"/>
        <v>1</v>
      </c>
      <c r="JH236" s="3">
        <f t="shared" si="436"/>
        <v>1</v>
      </c>
      <c r="JI236" s="3">
        <f t="shared" si="436"/>
        <v>1</v>
      </c>
      <c r="JJ236" s="3">
        <f t="shared" si="436"/>
        <v>1</v>
      </c>
      <c r="JK236" s="3">
        <f t="shared" si="436"/>
        <v>1</v>
      </c>
      <c r="JL236" s="3">
        <f t="shared" si="436"/>
        <v>1</v>
      </c>
      <c r="JM236" s="3">
        <f t="shared" si="436"/>
        <v>1</v>
      </c>
      <c r="JN236" s="3">
        <f t="shared" si="436"/>
        <v>1</v>
      </c>
      <c r="JO236" s="3">
        <f t="shared" si="436"/>
        <v>1</v>
      </c>
      <c r="JP236" s="3">
        <f t="shared" si="436"/>
        <v>1</v>
      </c>
      <c r="JQ236" s="3">
        <f t="shared" si="436"/>
        <v>1</v>
      </c>
      <c r="JR236" s="3">
        <f t="shared" si="436"/>
        <v>1</v>
      </c>
      <c r="JS236" s="3">
        <f t="shared" si="436"/>
        <v>1</v>
      </c>
      <c r="JT236" s="3">
        <f t="shared" si="436"/>
        <v>1</v>
      </c>
      <c r="JU236" s="3">
        <f t="shared" si="436"/>
        <v>0.88</v>
      </c>
      <c r="JV236" s="3">
        <f t="shared" si="436"/>
        <v>0.71</v>
      </c>
      <c r="JW236" s="14">
        <f t="shared" si="455"/>
        <v>6.0656640726184756</v>
      </c>
      <c r="JX236" s="1">
        <f t="shared" si="437"/>
        <v>438.06517600000001</v>
      </c>
      <c r="JY236" s="1">
        <f t="shared" si="438"/>
        <v>31002.20827608899</v>
      </c>
      <c r="JZ236" s="11">
        <f t="shared" si="456"/>
        <v>390.87722619052198</v>
      </c>
      <c r="KA236" s="11">
        <f t="shared" si="457"/>
        <v>485.25312580947804</v>
      </c>
      <c r="KB236" s="3">
        <f t="shared" si="458"/>
        <v>4.8859653273815251</v>
      </c>
      <c r="KC236" s="3">
        <f t="shared" si="439"/>
        <v>5.4758146999999999</v>
      </c>
      <c r="KD236" s="3">
        <v>16</v>
      </c>
      <c r="KE236" s="3">
        <f t="shared" si="459"/>
        <v>218078.35125000001</v>
      </c>
      <c r="KF236" s="3">
        <f t="shared" si="440"/>
        <v>175833.56312499999</v>
      </c>
      <c r="KG236" s="3">
        <f t="shared" si="440"/>
        <v>132606.0975</v>
      </c>
      <c r="KH236" s="3">
        <f t="shared" si="440"/>
        <v>123466.984375</v>
      </c>
      <c r="KI236" s="3">
        <f t="shared" si="440"/>
        <v>113529.74374999999</v>
      </c>
      <c r="KJ236" s="3">
        <f t="shared" si="440"/>
        <v>103719.72749999999</v>
      </c>
      <c r="KK236" s="3">
        <f t="shared" si="440"/>
        <v>91997.595000000001</v>
      </c>
      <c r="KL236" s="3">
        <f t="shared" si="440"/>
        <v>83650.306874999995</v>
      </c>
      <c r="KM236" s="3">
        <f t="shared" si="440"/>
        <v>74329.776249999995</v>
      </c>
      <c r="KN236" s="3">
        <f t="shared" si="440"/>
        <v>65956.467499999999</v>
      </c>
      <c r="KO236" s="3">
        <f t="shared" si="440"/>
        <v>55117.53</v>
      </c>
      <c r="KP236" s="3">
        <f t="shared" si="440"/>
        <v>47737.053749999999</v>
      </c>
      <c r="KQ236" s="3">
        <f t="shared" si="440"/>
        <v>38986.799375000002</v>
      </c>
      <c r="KR236" s="3">
        <f t="shared" si="440"/>
        <v>31965.636875</v>
      </c>
      <c r="KS236" s="3">
        <f t="shared" si="440"/>
        <v>22451.157500000001</v>
      </c>
      <c r="KT236" s="3">
        <f t="shared" si="440"/>
        <v>16907.810624999998</v>
      </c>
      <c r="KU236" s="3">
        <f t="shared" ref="KU236:KU240" si="462">GV236/$KD236</f>
        <v>10818.71</v>
      </c>
      <c r="KV236" s="3">
        <f t="shared" si="441"/>
        <v>7133.4068749999997</v>
      </c>
      <c r="KW236" s="3">
        <f t="shared" si="441"/>
        <v>3084.6624999999999</v>
      </c>
      <c r="KX236" s="3">
        <f t="shared" si="441"/>
        <v>1571.0231249999999</v>
      </c>
      <c r="KY236" s="3">
        <f t="shared" si="441"/>
        <v>495.13875000000002</v>
      </c>
      <c r="KZ236" s="3">
        <f t="shared" si="441"/>
        <v>151.73750000000001</v>
      </c>
      <c r="LA236" s="3">
        <f t="shared" si="441"/>
        <v>1.0397727274999999</v>
      </c>
      <c r="LB236" s="3">
        <f t="shared" si="441"/>
        <v>0.41989436624999998</v>
      </c>
    </row>
    <row r="237" spans="1:314">
      <c r="A237" s="7">
        <v>85</v>
      </c>
      <c r="B237" s="7">
        <v>849915</v>
      </c>
      <c r="C237" s="7">
        <v>722355507225</v>
      </c>
      <c r="D237" s="11">
        <f t="shared" si="442"/>
        <v>0</v>
      </c>
      <c r="E237" s="11">
        <f t="shared" si="443"/>
        <v>0.99990000000000001</v>
      </c>
      <c r="F237" s="11">
        <f t="shared" si="444"/>
        <v>849915</v>
      </c>
      <c r="G237" s="11">
        <f t="shared" si="445"/>
        <v>849915</v>
      </c>
      <c r="H237" s="11">
        <f t="shared" si="446"/>
        <v>0.99990000000000001</v>
      </c>
      <c r="I237" s="11">
        <f t="shared" si="447"/>
        <v>0.99990000000000001</v>
      </c>
      <c r="J237" s="1"/>
      <c r="K237" s="7">
        <v>10000</v>
      </c>
      <c r="L237" s="7">
        <v>100000000</v>
      </c>
      <c r="M237" s="1"/>
      <c r="N237" s="7">
        <v>86427300.689999998</v>
      </c>
      <c r="O237" s="7">
        <v>548566619952</v>
      </c>
      <c r="P237" s="7">
        <v>0</v>
      </c>
      <c r="Q237" s="7">
        <v>0</v>
      </c>
      <c r="R237" s="11">
        <f t="shared" si="430"/>
        <v>0</v>
      </c>
      <c r="S237" s="11">
        <f t="shared" si="448"/>
        <v>0</v>
      </c>
      <c r="T237" s="11">
        <f t="shared" si="449"/>
        <v>0</v>
      </c>
      <c r="U237" s="1"/>
      <c r="V237" s="1"/>
      <c r="W237" s="5">
        <v>0</v>
      </c>
      <c r="X237" s="5">
        <f t="shared" si="431"/>
        <v>0</v>
      </c>
      <c r="Y237" s="5">
        <f t="shared" si="432"/>
        <v>0.25956728235294119</v>
      </c>
      <c r="Z237" s="5">
        <v>0</v>
      </c>
      <c r="AA237" s="5">
        <v>0</v>
      </c>
      <c r="AB237" s="1"/>
      <c r="AC237" s="5">
        <v>220632.19</v>
      </c>
      <c r="AD237" s="1"/>
      <c r="AE237" s="1"/>
      <c r="AF237" s="5">
        <v>12.981034599999999</v>
      </c>
      <c r="AG237" s="12">
        <v>4.2789351851851851E-3</v>
      </c>
      <c r="AH237" s="5">
        <v>1</v>
      </c>
      <c r="AI237" s="5">
        <v>1</v>
      </c>
      <c r="AJ237" s="5">
        <v>1.02</v>
      </c>
      <c r="AK237" s="5">
        <v>1.06</v>
      </c>
      <c r="AL237" s="5">
        <v>1.24</v>
      </c>
      <c r="AM237" s="5">
        <v>1.76</v>
      </c>
      <c r="AN237" s="5">
        <v>1.31</v>
      </c>
      <c r="AO237" s="5">
        <v>2.0299999999999998</v>
      </c>
      <c r="AP237" s="5">
        <v>1.47</v>
      </c>
      <c r="AQ237" s="5">
        <v>2.75</v>
      </c>
      <c r="AR237" s="5">
        <v>1.66</v>
      </c>
      <c r="AS237" s="5">
        <v>3.46</v>
      </c>
      <c r="AT237" s="5">
        <v>1.93</v>
      </c>
      <c r="AU237" s="5">
        <v>4.8099999999999996</v>
      </c>
      <c r="AV237" s="5">
        <v>2.16</v>
      </c>
      <c r="AW237" s="5">
        <v>6.1</v>
      </c>
      <c r="AX237" s="5">
        <v>2.5299999999999998</v>
      </c>
      <c r="AY237" s="5">
        <v>8.5500000000000007</v>
      </c>
      <c r="AZ237" s="5">
        <v>3.06</v>
      </c>
      <c r="BA237" s="5">
        <v>12.24</v>
      </c>
      <c r="BB237" s="5">
        <v>4.0599999999999996</v>
      </c>
      <c r="BC237" s="5">
        <v>22.92</v>
      </c>
      <c r="BD237" s="5">
        <v>4.8099999999999996</v>
      </c>
      <c r="BE237" s="5">
        <v>30.75</v>
      </c>
      <c r="BF237" s="5">
        <v>6.78</v>
      </c>
      <c r="BG237" s="5">
        <v>59.44</v>
      </c>
      <c r="BH237" s="5">
        <v>8.11</v>
      </c>
      <c r="BI237" s="5">
        <v>83.79</v>
      </c>
      <c r="BJ237" s="5">
        <v>11.4</v>
      </c>
      <c r="BK237" s="5">
        <v>170.76</v>
      </c>
      <c r="BL237" s="5">
        <v>14.14</v>
      </c>
      <c r="BM237" s="7">
        <v>261.02</v>
      </c>
      <c r="BN237" s="7">
        <v>22.54</v>
      </c>
      <c r="BO237" s="7">
        <v>689.16</v>
      </c>
      <c r="BP237" s="7">
        <v>30.75</v>
      </c>
      <c r="BQ237" s="7">
        <v>1286.69</v>
      </c>
      <c r="BR237" s="7">
        <v>55.63</v>
      </c>
      <c r="BS237" s="7">
        <v>3773.91</v>
      </c>
      <c r="BT237" s="7">
        <v>72.64</v>
      </c>
      <c r="BU237" s="7">
        <v>6367.54</v>
      </c>
      <c r="BV237" s="7">
        <v>114.24</v>
      </c>
      <c r="BW237" s="7">
        <v>14930.76</v>
      </c>
      <c r="BX237" s="7">
        <v>176.97</v>
      </c>
      <c r="BY237" s="7">
        <v>35383.61</v>
      </c>
      <c r="BZ237" s="7">
        <v>1025.913978</v>
      </c>
      <c r="CA237" s="7">
        <v>2360004.7740000002</v>
      </c>
      <c r="CB237" s="7">
        <v>1308.60274</v>
      </c>
      <c r="CC237" s="7">
        <v>3321158.1639999999</v>
      </c>
      <c r="CD237" s="1"/>
      <c r="CE237" s="1"/>
      <c r="CF237" s="1"/>
      <c r="CG237" s="1"/>
      <c r="CH237" s="7">
        <v>1.99</v>
      </c>
      <c r="CI237" s="7">
        <v>6.19</v>
      </c>
      <c r="CJ237" s="7">
        <v>21.98</v>
      </c>
      <c r="CK237" s="7">
        <v>953.76</v>
      </c>
      <c r="CL237" s="7">
        <v>56.4</v>
      </c>
      <c r="CM237" s="7">
        <v>5324.38</v>
      </c>
      <c r="CN237" s="7">
        <v>63.84</v>
      </c>
      <c r="CO237" s="7">
        <v>6776.38</v>
      </c>
      <c r="CP237" s="7">
        <v>78.3</v>
      </c>
      <c r="CQ237" s="7">
        <v>10277.76</v>
      </c>
      <c r="CR237" s="7">
        <v>93.35</v>
      </c>
      <c r="CS237" s="7">
        <v>13297.45</v>
      </c>
      <c r="CT237" s="7">
        <v>116.04</v>
      </c>
      <c r="CU237" s="7">
        <v>21040.46</v>
      </c>
      <c r="CV237" s="7">
        <v>137.43</v>
      </c>
      <c r="CW237" s="7">
        <v>28869.45</v>
      </c>
      <c r="CX237" s="7">
        <v>168.8</v>
      </c>
      <c r="CY237" s="7">
        <v>43393</v>
      </c>
      <c r="CZ237" s="7">
        <v>211.4</v>
      </c>
      <c r="DA237" s="7">
        <v>65325.54</v>
      </c>
      <c r="DB237" s="7">
        <v>294.97000000000003</v>
      </c>
      <c r="DC237" s="7">
        <v>133863.53</v>
      </c>
      <c r="DD237" s="7">
        <v>361.55</v>
      </c>
      <c r="DE237" s="7">
        <v>186538.73</v>
      </c>
      <c r="DF237" s="7">
        <v>531.59</v>
      </c>
      <c r="DG237" s="7">
        <v>384274.37</v>
      </c>
      <c r="DH237" s="7">
        <v>645</v>
      </c>
      <c r="DI237" s="7">
        <v>549176.6</v>
      </c>
      <c r="DJ237" s="7">
        <v>923.8</v>
      </c>
      <c r="DK237" s="7">
        <v>1149573.42</v>
      </c>
      <c r="DL237" s="7">
        <v>1163.06</v>
      </c>
      <c r="DM237" s="7">
        <v>1800962.12</v>
      </c>
      <c r="DN237" s="7">
        <v>1877.63</v>
      </c>
      <c r="DO237" s="7">
        <v>4833212.67</v>
      </c>
      <c r="DP237" s="7">
        <v>2573.13</v>
      </c>
      <c r="DQ237" s="7">
        <v>9082809.5899999999</v>
      </c>
      <c r="DR237" s="7">
        <v>4684.7700000000004</v>
      </c>
      <c r="DS237" s="7">
        <v>26842718.77</v>
      </c>
      <c r="DT237" s="7">
        <v>6130.09</v>
      </c>
      <c r="DU237" s="7">
        <v>45452052.270000003</v>
      </c>
      <c r="DV237" s="7">
        <v>9665.19</v>
      </c>
      <c r="DW237" s="7">
        <v>106969812.90000001</v>
      </c>
      <c r="DX237" s="7">
        <v>15000.01</v>
      </c>
      <c r="DY237" s="7">
        <v>254392092.80000001</v>
      </c>
      <c r="DZ237" s="7">
        <v>87156.215049999999</v>
      </c>
      <c r="EA237" s="7">
        <v>17042221460</v>
      </c>
      <c r="EB237" s="7">
        <v>111188.2055</v>
      </c>
      <c r="EC237" s="7">
        <v>23985690945</v>
      </c>
      <c r="ED237" s="11">
        <f t="shared" si="450"/>
        <v>11622873902.68977</v>
      </c>
      <c r="EE237" s="11">
        <f t="shared" si="451"/>
        <v>77371.590973053389</v>
      </c>
      <c r="EF237" s="11">
        <f t="shared" si="452"/>
        <v>145004.8200269466</v>
      </c>
      <c r="EG237" s="1"/>
      <c r="EH237" s="7">
        <v>69.039649999999995</v>
      </c>
      <c r="EI237" s="7">
        <v>93.035809999999998</v>
      </c>
      <c r="EJ237" s="7">
        <v>97.530140000000003</v>
      </c>
      <c r="EK237" s="7">
        <v>98.255480000000006</v>
      </c>
      <c r="EL237" s="7">
        <v>99.254300000000001</v>
      </c>
      <c r="EM237" s="7">
        <v>100.29406</v>
      </c>
      <c r="EN237" s="7">
        <v>101.12536</v>
      </c>
      <c r="EO237" s="7">
        <v>102.10857</v>
      </c>
      <c r="EP237" s="7">
        <v>103.43181</v>
      </c>
      <c r="EQ237" s="7">
        <v>104.43711999999999</v>
      </c>
      <c r="ER237" s="7">
        <v>105.51226</v>
      </c>
      <c r="ES237" s="7">
        <v>106.54764</v>
      </c>
      <c r="ET237" s="7">
        <v>107.83798</v>
      </c>
      <c r="EU237" s="7">
        <v>108.79609000000001</v>
      </c>
      <c r="EV237" s="7">
        <v>109.87036000000001</v>
      </c>
      <c r="EW237" s="7">
        <v>110.64885</v>
      </c>
      <c r="EX237" s="7">
        <v>111.76714</v>
      </c>
      <c r="EY237" s="7">
        <v>112.51751</v>
      </c>
      <c r="EZ237" s="7">
        <v>114.09508</v>
      </c>
      <c r="FA237" s="7">
        <v>114.94752</v>
      </c>
      <c r="FB237" s="7">
        <v>116.03948</v>
      </c>
      <c r="FC237" s="7">
        <v>116.96289</v>
      </c>
      <c r="FD237" s="7">
        <v>117.8289462</v>
      </c>
      <c r="FE237" s="7">
        <v>117.834</v>
      </c>
      <c r="FF237" s="1"/>
      <c r="FG237" s="7">
        <v>100</v>
      </c>
      <c r="FH237" s="7">
        <v>100</v>
      </c>
      <c r="FI237" s="7">
        <v>100</v>
      </c>
      <c r="FJ237" s="7">
        <v>100</v>
      </c>
      <c r="FK237" s="7">
        <v>100</v>
      </c>
      <c r="FL237" s="7">
        <v>100</v>
      </c>
      <c r="FM237" s="7">
        <v>100</v>
      </c>
      <c r="FN237" s="7">
        <v>100</v>
      </c>
      <c r="FO237" s="7">
        <v>100</v>
      </c>
      <c r="FP237" s="7">
        <v>100</v>
      </c>
      <c r="FQ237" s="7">
        <v>100</v>
      </c>
      <c r="FR237" s="7">
        <v>100</v>
      </c>
      <c r="FS237" s="7">
        <v>100</v>
      </c>
      <c r="FT237" s="7">
        <v>100</v>
      </c>
      <c r="FU237" s="7">
        <v>100</v>
      </c>
      <c r="FV237" s="7">
        <v>100</v>
      </c>
      <c r="FW237" s="7">
        <v>100</v>
      </c>
      <c r="FX237" s="7">
        <v>100</v>
      </c>
      <c r="FY237" s="7">
        <v>100</v>
      </c>
      <c r="FZ237" s="7">
        <v>100</v>
      </c>
      <c r="GA237" s="7">
        <v>100</v>
      </c>
      <c r="GB237" s="7">
        <v>100</v>
      </c>
      <c r="GC237" s="7">
        <v>93</v>
      </c>
      <c r="GD237" s="7">
        <v>73</v>
      </c>
      <c r="GE237" s="1"/>
      <c r="GF237" s="7">
        <v>4336915.0599999996</v>
      </c>
      <c r="GG237" s="7">
        <v>3503223.89</v>
      </c>
      <c r="GH237" s="7">
        <v>2646891.71</v>
      </c>
      <c r="GI237" s="7">
        <v>2465649.4300000002</v>
      </c>
      <c r="GJ237" s="7">
        <v>2268620.23</v>
      </c>
      <c r="GK237" s="7">
        <v>2073056.61</v>
      </c>
      <c r="GL237" s="7">
        <v>1839314.55</v>
      </c>
      <c r="GM237" s="7">
        <v>1673394.24</v>
      </c>
      <c r="GN237" s="7">
        <v>1488181.86</v>
      </c>
      <c r="GO237" s="7">
        <v>1321107.0900000001</v>
      </c>
      <c r="GP237" s="7">
        <v>1104334.1299999999</v>
      </c>
      <c r="GQ237" s="7">
        <v>957061.08</v>
      </c>
      <c r="GR237" s="7">
        <v>782373.19</v>
      </c>
      <c r="GS237" s="7">
        <v>641640.02</v>
      </c>
      <c r="GT237" s="7">
        <v>450511.9</v>
      </c>
      <c r="GU237" s="7">
        <v>339283.93</v>
      </c>
      <c r="GV237" s="7">
        <v>217209.34</v>
      </c>
      <c r="GW237" s="7">
        <v>143138.69</v>
      </c>
      <c r="GX237" s="7">
        <v>61742.48</v>
      </c>
      <c r="GY237" s="7">
        <v>31403.25</v>
      </c>
      <c r="GZ237" s="7">
        <v>9882.56</v>
      </c>
      <c r="HA237" s="7">
        <v>3020.85</v>
      </c>
      <c r="HB237" s="7">
        <v>19.655913980000001</v>
      </c>
      <c r="HC237" s="7">
        <v>8.2328767099999993</v>
      </c>
      <c r="HD237" s="1"/>
      <c r="HE237" s="7">
        <v>73674521.530000001</v>
      </c>
      <c r="HF237" s="7">
        <v>10472544.720000001</v>
      </c>
      <c r="HG237" s="7">
        <v>2078355.25</v>
      </c>
      <c r="HH237" s="7">
        <v>197453.43</v>
      </c>
      <c r="HI237" s="7">
        <v>4215.93</v>
      </c>
      <c r="HJ237" s="7">
        <v>209.83</v>
      </c>
      <c r="HK237" s="7">
        <v>0</v>
      </c>
      <c r="HL237" s="7">
        <v>0</v>
      </c>
      <c r="HM237" s="7">
        <v>0</v>
      </c>
      <c r="HN237" s="7">
        <v>0</v>
      </c>
      <c r="HO237" s="7">
        <v>0</v>
      </c>
      <c r="HP237" s="7">
        <v>0</v>
      </c>
      <c r="HQ237" s="7">
        <v>0</v>
      </c>
      <c r="HR237" s="1"/>
      <c r="HS237" s="4" t="s">
        <v>44</v>
      </c>
      <c r="HT237" s="7">
        <v>448.85561089999999</v>
      </c>
      <c r="HU237" s="7">
        <v>238064.14180000001</v>
      </c>
      <c r="HV237" s="1"/>
      <c r="HW237" s="7">
        <v>8.4336274899999992</v>
      </c>
      <c r="HX237" s="7">
        <v>322.5922468</v>
      </c>
      <c r="HY237" s="7">
        <v>11.874000049999999</v>
      </c>
      <c r="HZ237" s="7">
        <v>676.15129590000004</v>
      </c>
      <c r="IA237" s="7">
        <v>18.525656439999999</v>
      </c>
      <c r="IB237" s="7">
        <v>1713.210591</v>
      </c>
      <c r="IC237" s="7">
        <v>26.5385791</v>
      </c>
      <c r="ID237" s="7">
        <v>3803.622245</v>
      </c>
      <c r="IE237" s="7">
        <v>35.599441519999999</v>
      </c>
      <c r="IF237" s="7">
        <v>7601.1174490000003</v>
      </c>
      <c r="IG237" s="7">
        <v>44.944950599999999</v>
      </c>
      <c r="IH237" s="7">
        <v>13699.148219999999</v>
      </c>
      <c r="II237" s="7">
        <v>57.596411320000001</v>
      </c>
      <c r="IJ237" s="7">
        <v>22296.205910000001</v>
      </c>
      <c r="IK237" s="7">
        <v>67.896552569999997</v>
      </c>
      <c r="IL237" s="7">
        <v>38870.930390000001</v>
      </c>
      <c r="IM237" s="7">
        <v>77.096665770000001</v>
      </c>
      <c r="IN237" s="7">
        <v>61179.327270000002</v>
      </c>
      <c r="IO237" s="7">
        <v>0</v>
      </c>
      <c r="IP237" s="7">
        <v>0</v>
      </c>
      <c r="IS237" s="3">
        <f t="shared" si="453"/>
        <v>2.2972769731404958E-2</v>
      </c>
      <c r="IT237">
        <f t="shared" si="454"/>
        <v>4840000</v>
      </c>
      <c r="IV237" s="3">
        <f t="shared" si="460"/>
        <v>1.5985865903523428E-2</v>
      </c>
      <c r="IW237" s="3">
        <f t="shared" si="461"/>
        <v>2.9959673559286488E-2</v>
      </c>
      <c r="IY237" s="3">
        <f t="shared" si="435"/>
        <v>1</v>
      </c>
      <c r="IZ237" s="3">
        <f t="shared" si="435"/>
        <v>1</v>
      </c>
      <c r="JA237" s="3">
        <f t="shared" si="435"/>
        <v>1</v>
      </c>
      <c r="JB237" s="3">
        <f t="shared" si="435"/>
        <v>1</v>
      </c>
      <c r="JC237" s="3">
        <f t="shared" si="435"/>
        <v>1</v>
      </c>
      <c r="JD237" s="3">
        <f t="shared" si="435"/>
        <v>1</v>
      </c>
      <c r="JE237" s="3">
        <f t="shared" si="435"/>
        <v>1</v>
      </c>
      <c r="JF237" s="3">
        <f t="shared" si="435"/>
        <v>1</v>
      </c>
      <c r="JG237" s="3">
        <f t="shared" si="435"/>
        <v>1</v>
      </c>
      <c r="JH237" s="3">
        <f t="shared" si="435"/>
        <v>1</v>
      </c>
      <c r="JI237" s="3">
        <f t="shared" si="435"/>
        <v>1</v>
      </c>
      <c r="JJ237" s="3">
        <f t="shared" si="435"/>
        <v>1</v>
      </c>
      <c r="JK237" s="3">
        <f t="shared" si="435"/>
        <v>1</v>
      </c>
      <c r="JL237" s="3">
        <f t="shared" si="435"/>
        <v>1</v>
      </c>
      <c r="JM237" s="3">
        <f t="shared" si="435"/>
        <v>1</v>
      </c>
      <c r="JN237" s="3">
        <f t="shared" si="435"/>
        <v>1</v>
      </c>
      <c r="JO237" s="3">
        <f t="shared" ref="JH237:JV241" si="463">FW237/100</f>
        <v>1</v>
      </c>
      <c r="JP237" s="3">
        <f t="shared" si="463"/>
        <v>1</v>
      </c>
      <c r="JQ237" s="3">
        <f t="shared" si="463"/>
        <v>1</v>
      </c>
      <c r="JR237" s="3">
        <f t="shared" si="463"/>
        <v>1</v>
      </c>
      <c r="JS237" s="3">
        <f t="shared" si="463"/>
        <v>1</v>
      </c>
      <c r="JT237" s="3">
        <f t="shared" si="463"/>
        <v>1</v>
      </c>
      <c r="JU237" s="3">
        <f t="shared" si="463"/>
        <v>0.93</v>
      </c>
      <c r="JV237" s="3">
        <f t="shared" si="463"/>
        <v>0.73</v>
      </c>
      <c r="JW237" s="14">
        <f t="shared" si="455"/>
        <v>5.8837879311307324</v>
      </c>
      <c r="JX237" s="1">
        <f t="shared" si="437"/>
        <v>448.85561089999999</v>
      </c>
      <c r="JY237" s="1">
        <f t="shared" si="438"/>
        <v>36592.782363587816</v>
      </c>
      <c r="JZ237" s="11">
        <f t="shared" si="456"/>
        <v>397.5892476538877</v>
      </c>
      <c r="KA237" s="11">
        <f t="shared" si="457"/>
        <v>500.12197414611228</v>
      </c>
      <c r="KB237" s="3">
        <f t="shared" si="458"/>
        <v>4.6775205606339725</v>
      </c>
      <c r="KC237" s="3">
        <f t="shared" si="439"/>
        <v>5.2806542458823529</v>
      </c>
      <c r="KD237" s="3">
        <v>17</v>
      </c>
      <c r="KE237" s="3">
        <f t="shared" si="459"/>
        <v>255112.65058823526</v>
      </c>
      <c r="KF237" s="3">
        <f t="shared" si="459"/>
        <v>206071.99352941176</v>
      </c>
      <c r="KG237" s="3">
        <f t="shared" si="459"/>
        <v>155699.51235294118</v>
      </c>
      <c r="KH237" s="3">
        <f t="shared" si="459"/>
        <v>145038.20176470588</v>
      </c>
      <c r="KI237" s="3">
        <f t="shared" si="459"/>
        <v>133448.2488235294</v>
      </c>
      <c r="KJ237" s="3">
        <f t="shared" si="459"/>
        <v>121944.50647058824</v>
      </c>
      <c r="KK237" s="3">
        <f t="shared" si="459"/>
        <v>108194.97352941177</v>
      </c>
      <c r="KL237" s="3">
        <f t="shared" si="459"/>
        <v>98434.955294117652</v>
      </c>
      <c r="KM237" s="3">
        <f t="shared" si="459"/>
        <v>87540.109411764715</v>
      </c>
      <c r="KN237" s="3">
        <f t="shared" si="459"/>
        <v>77712.181764705892</v>
      </c>
      <c r="KO237" s="3">
        <f t="shared" si="459"/>
        <v>64960.83117647058</v>
      </c>
      <c r="KP237" s="3">
        <f t="shared" si="459"/>
        <v>56297.710588235292</v>
      </c>
      <c r="KQ237" s="3">
        <f t="shared" si="459"/>
        <v>46021.952352941174</v>
      </c>
      <c r="KR237" s="3">
        <f t="shared" si="459"/>
        <v>37743.530588235299</v>
      </c>
      <c r="KS237" s="3">
        <f t="shared" si="459"/>
        <v>26500.7</v>
      </c>
      <c r="KT237" s="3">
        <f t="shared" si="459"/>
        <v>19957.878235294116</v>
      </c>
      <c r="KU237" s="3">
        <f t="shared" si="462"/>
        <v>12777.02</v>
      </c>
      <c r="KV237" s="3">
        <f t="shared" si="441"/>
        <v>8419.92294117647</v>
      </c>
      <c r="KW237" s="3">
        <f t="shared" si="441"/>
        <v>3631.9105882352942</v>
      </c>
      <c r="KX237" s="3">
        <f t="shared" si="441"/>
        <v>1847.25</v>
      </c>
      <c r="KY237" s="3">
        <f t="shared" si="441"/>
        <v>581.32705882352934</v>
      </c>
      <c r="KZ237" s="3">
        <f t="shared" si="441"/>
        <v>177.6970588235294</v>
      </c>
      <c r="LA237" s="3">
        <f t="shared" si="441"/>
        <v>1.1562302341176471</v>
      </c>
      <c r="LB237" s="3">
        <f t="shared" si="441"/>
        <v>0.48428686529411763</v>
      </c>
    </row>
    <row r="238" spans="1:314">
      <c r="A238" s="7">
        <v>90</v>
      </c>
      <c r="B238" s="7">
        <v>899910</v>
      </c>
      <c r="C238" s="7">
        <v>809838008100</v>
      </c>
      <c r="D238" s="11">
        <f t="shared" si="442"/>
        <v>0</v>
      </c>
      <c r="E238" s="11">
        <f t="shared" si="443"/>
        <v>0.99990000000000001</v>
      </c>
      <c r="F238" s="11">
        <f t="shared" si="444"/>
        <v>899910</v>
      </c>
      <c r="G238" s="11">
        <f t="shared" si="445"/>
        <v>899910</v>
      </c>
      <c r="H238" s="11">
        <f t="shared" si="446"/>
        <v>0.99990000000000001</v>
      </c>
      <c r="I238" s="11">
        <f t="shared" si="447"/>
        <v>0.99990000000000001</v>
      </c>
      <c r="J238" s="1"/>
      <c r="K238" s="7">
        <v>10000</v>
      </c>
      <c r="L238" s="7">
        <v>100000000</v>
      </c>
      <c r="M238" s="1"/>
      <c r="N238" s="7">
        <v>94131315.950000003</v>
      </c>
      <c r="O238" s="7">
        <v>595425737272</v>
      </c>
      <c r="P238" s="7">
        <v>0</v>
      </c>
      <c r="Q238" s="7">
        <v>0</v>
      </c>
      <c r="R238" s="11">
        <f t="shared" si="430"/>
        <v>0</v>
      </c>
      <c r="S238" s="11">
        <f t="shared" si="448"/>
        <v>0</v>
      </c>
      <c r="T238" s="11">
        <f t="shared" si="449"/>
        <v>0</v>
      </c>
      <c r="U238" s="1"/>
      <c r="V238" s="1"/>
      <c r="W238" s="5">
        <v>0</v>
      </c>
      <c r="X238" s="5">
        <f t="shared" si="431"/>
        <v>0</v>
      </c>
      <c r="Y238" s="5">
        <f t="shared" si="432"/>
        <v>0.26331320000000003</v>
      </c>
      <c r="Z238" s="5">
        <v>0</v>
      </c>
      <c r="AA238" s="5">
        <v>0</v>
      </c>
      <c r="AB238" s="1"/>
      <c r="AC238" s="5">
        <v>236981.88</v>
      </c>
      <c r="AD238" s="1"/>
      <c r="AE238" s="1"/>
      <c r="AF238" s="5">
        <v>13.33368836</v>
      </c>
      <c r="AG238" s="12">
        <v>6.8275462962962968E-3</v>
      </c>
      <c r="AH238" s="5">
        <v>1</v>
      </c>
      <c r="AI238" s="5">
        <v>1</v>
      </c>
      <c r="AJ238" s="5">
        <v>1</v>
      </c>
      <c r="AK238" s="5">
        <v>1</v>
      </c>
      <c r="AL238" s="5">
        <v>1.26</v>
      </c>
      <c r="AM238" s="5">
        <v>1.84</v>
      </c>
      <c r="AN238" s="5">
        <v>1.37</v>
      </c>
      <c r="AO238" s="5">
        <v>2.23</v>
      </c>
      <c r="AP238" s="5">
        <v>1.52</v>
      </c>
      <c r="AQ238" s="5">
        <v>2.82</v>
      </c>
      <c r="AR238" s="5">
        <v>1.64</v>
      </c>
      <c r="AS238" s="5">
        <v>3.38</v>
      </c>
      <c r="AT238" s="5">
        <v>1.86</v>
      </c>
      <c r="AU238" s="5">
        <v>4.34</v>
      </c>
      <c r="AV238" s="5">
        <v>2.2200000000000002</v>
      </c>
      <c r="AW238" s="5">
        <v>6.22</v>
      </c>
      <c r="AX238" s="5">
        <v>2.76</v>
      </c>
      <c r="AY238" s="5">
        <v>10.68</v>
      </c>
      <c r="AZ238" s="5">
        <v>3.29</v>
      </c>
      <c r="BA238" s="5">
        <v>15.45</v>
      </c>
      <c r="BB238" s="5">
        <v>4.17</v>
      </c>
      <c r="BC238" s="5">
        <v>24.49</v>
      </c>
      <c r="BD238" s="5">
        <v>5.21</v>
      </c>
      <c r="BE238" s="5">
        <v>38.15</v>
      </c>
      <c r="BF238" s="5">
        <v>6.77</v>
      </c>
      <c r="BG238" s="5">
        <v>60.57</v>
      </c>
      <c r="BH238" s="5">
        <v>8.8000000000000007</v>
      </c>
      <c r="BI238" s="5">
        <v>114.28</v>
      </c>
      <c r="BJ238" s="5">
        <v>13.86</v>
      </c>
      <c r="BK238" s="5">
        <v>265.95999999999998</v>
      </c>
      <c r="BL238" s="5">
        <v>17.88</v>
      </c>
      <c r="BM238" s="7">
        <v>405.74</v>
      </c>
      <c r="BN238" s="7">
        <v>24.75</v>
      </c>
      <c r="BO238" s="7">
        <v>815.27</v>
      </c>
      <c r="BP238" s="7">
        <v>35.42</v>
      </c>
      <c r="BQ238" s="7">
        <v>1657.42</v>
      </c>
      <c r="BR238" s="7">
        <v>56.25</v>
      </c>
      <c r="BS238" s="7">
        <v>3934.89</v>
      </c>
      <c r="BT238" s="7">
        <v>79.23</v>
      </c>
      <c r="BU238" s="7">
        <v>7352.37</v>
      </c>
      <c r="BV238" s="7">
        <v>115.27</v>
      </c>
      <c r="BW238" s="7">
        <v>15426.89</v>
      </c>
      <c r="BX238" s="7">
        <v>167.5</v>
      </c>
      <c r="BY238" s="7">
        <v>31937.78</v>
      </c>
      <c r="BZ238" s="7">
        <v>785</v>
      </c>
      <c r="CA238" s="7">
        <v>1870589.791</v>
      </c>
      <c r="CB238" s="7">
        <v>1308.96</v>
      </c>
      <c r="CC238" s="7">
        <v>4293755.76</v>
      </c>
      <c r="CD238" s="1"/>
      <c r="CE238" s="1"/>
      <c r="CF238" s="1"/>
      <c r="CG238" s="1"/>
      <c r="CH238" s="7">
        <v>2.21</v>
      </c>
      <c r="CI238" s="7">
        <v>6.75</v>
      </c>
      <c r="CJ238" s="7">
        <v>21.95</v>
      </c>
      <c r="CK238" s="7">
        <v>887.93</v>
      </c>
      <c r="CL238" s="7">
        <v>60.31</v>
      </c>
      <c r="CM238" s="7">
        <v>6323.57</v>
      </c>
      <c r="CN238" s="7">
        <v>71.510000000000005</v>
      </c>
      <c r="CO238" s="7">
        <v>8785.9699999999993</v>
      </c>
      <c r="CP238" s="7">
        <v>90.77</v>
      </c>
      <c r="CQ238" s="7">
        <v>13438.01</v>
      </c>
      <c r="CR238" s="7">
        <v>101.97</v>
      </c>
      <c r="CS238" s="7">
        <v>17017.689999999999</v>
      </c>
      <c r="CT238" s="7">
        <v>121.33</v>
      </c>
      <c r="CU238" s="7">
        <v>22843.87</v>
      </c>
      <c r="CV238" s="7">
        <v>153.41999999999999</v>
      </c>
      <c r="CW238" s="7">
        <v>34224.199999999997</v>
      </c>
      <c r="CX238" s="7">
        <v>201.78</v>
      </c>
      <c r="CY238" s="7">
        <v>64168.98</v>
      </c>
      <c r="CZ238" s="7">
        <v>251.07</v>
      </c>
      <c r="DA238" s="7">
        <v>101205.19</v>
      </c>
      <c r="DB238" s="7">
        <v>330.96</v>
      </c>
      <c r="DC238" s="7">
        <v>167775.28</v>
      </c>
      <c r="DD238" s="7">
        <v>425.73</v>
      </c>
      <c r="DE238" s="7">
        <v>269294.28999999998</v>
      </c>
      <c r="DF238" s="7">
        <v>564.5</v>
      </c>
      <c r="DG238" s="7">
        <v>434588.62</v>
      </c>
      <c r="DH238" s="7">
        <v>747.2</v>
      </c>
      <c r="DI238" s="7">
        <v>855684.5</v>
      </c>
      <c r="DJ238" s="7">
        <v>1204.3900000000001</v>
      </c>
      <c r="DK238" s="7">
        <v>2045133.95</v>
      </c>
      <c r="DL238" s="7">
        <v>1568.81</v>
      </c>
      <c r="DM238" s="7">
        <v>3153443.03</v>
      </c>
      <c r="DN238" s="7">
        <v>2188</v>
      </c>
      <c r="DO238" s="7">
        <v>6428629.2400000002</v>
      </c>
      <c r="DP238" s="7">
        <v>3143.31</v>
      </c>
      <c r="DQ238" s="7">
        <v>13145497.609999999</v>
      </c>
      <c r="DR238" s="7">
        <v>5017.2700000000004</v>
      </c>
      <c r="DS238" s="7">
        <v>31415006.030000001</v>
      </c>
      <c r="DT238" s="7">
        <v>7084.56</v>
      </c>
      <c r="DU238" s="7">
        <v>58889862.299999997</v>
      </c>
      <c r="DV238" s="7">
        <v>10331.65</v>
      </c>
      <c r="DW238" s="7">
        <v>124054028.09999999</v>
      </c>
      <c r="DX238" s="7">
        <v>15034.72</v>
      </c>
      <c r="DY238" s="7">
        <v>257451820.69999999</v>
      </c>
      <c r="DZ238" s="7">
        <v>70606.681320000003</v>
      </c>
      <c r="EA238" s="7">
        <v>15145274357</v>
      </c>
      <c r="EB238" s="7">
        <v>117764.37330000001</v>
      </c>
      <c r="EC238" s="7">
        <v>34767718110</v>
      </c>
      <c r="ED238" s="11">
        <f t="shared" si="450"/>
        <v>20899270491.258247</v>
      </c>
      <c r="EE238" s="11">
        <f t="shared" si="451"/>
        <v>73027.077840631391</v>
      </c>
      <c r="EF238" s="11">
        <f t="shared" si="452"/>
        <v>162501.66875936862</v>
      </c>
      <c r="EG238" s="1"/>
      <c r="EH238" s="7">
        <v>70.494579999999999</v>
      </c>
      <c r="EI238" s="7">
        <v>92.546390000000002</v>
      </c>
      <c r="EJ238" s="7">
        <v>97.525729999999996</v>
      </c>
      <c r="EK238" s="7">
        <v>98.128979999999999</v>
      </c>
      <c r="EL238" s="7">
        <v>99.30471</v>
      </c>
      <c r="EM238" s="7">
        <v>100.08139</v>
      </c>
      <c r="EN238" s="7">
        <v>100.93684</v>
      </c>
      <c r="EO238" s="7">
        <v>102.38898</v>
      </c>
      <c r="EP238" s="7">
        <v>103.28948</v>
      </c>
      <c r="EQ238" s="7">
        <v>104.31161</v>
      </c>
      <c r="ER238" s="7">
        <v>105.43819999999999</v>
      </c>
      <c r="ES238" s="7">
        <v>106.33307000000001</v>
      </c>
      <c r="ET238" s="7">
        <v>107.50552</v>
      </c>
      <c r="EU238" s="7">
        <v>108.14891</v>
      </c>
      <c r="EV238" s="7">
        <v>109.58004</v>
      </c>
      <c r="EW238" s="7">
        <v>110.66030000000001</v>
      </c>
      <c r="EX238" s="7">
        <v>111.75830000000001</v>
      </c>
      <c r="EY238" s="7">
        <v>112.69504000000001</v>
      </c>
      <c r="EZ238" s="7">
        <v>113.96382</v>
      </c>
      <c r="FA238" s="7">
        <v>114.90929</v>
      </c>
      <c r="FB238" s="7">
        <v>116.181</v>
      </c>
      <c r="FC238" s="7">
        <v>116.97868</v>
      </c>
      <c r="FD238" s="7">
        <v>117.8287802</v>
      </c>
      <c r="FE238" s="7">
        <v>117.834</v>
      </c>
      <c r="FF238" s="1"/>
      <c r="FG238" s="7">
        <v>100</v>
      </c>
      <c r="FH238" s="7">
        <v>100</v>
      </c>
      <c r="FI238" s="7">
        <v>100</v>
      </c>
      <c r="FJ238" s="7">
        <v>100</v>
      </c>
      <c r="FK238" s="7">
        <v>100</v>
      </c>
      <c r="FL238" s="7">
        <v>100</v>
      </c>
      <c r="FM238" s="7">
        <v>100</v>
      </c>
      <c r="FN238" s="7">
        <v>100</v>
      </c>
      <c r="FO238" s="7">
        <v>100</v>
      </c>
      <c r="FP238" s="7">
        <v>100</v>
      </c>
      <c r="FQ238" s="7">
        <v>100</v>
      </c>
      <c r="FR238" s="7">
        <v>100</v>
      </c>
      <c r="FS238" s="7">
        <v>100</v>
      </c>
      <c r="FT238" s="7">
        <v>100</v>
      </c>
      <c r="FU238" s="7">
        <v>100</v>
      </c>
      <c r="FV238" s="7">
        <v>100</v>
      </c>
      <c r="FW238" s="7">
        <v>100</v>
      </c>
      <c r="FX238" s="7">
        <v>100</v>
      </c>
      <c r="FY238" s="7">
        <v>100</v>
      </c>
      <c r="FZ238" s="7">
        <v>100</v>
      </c>
      <c r="GA238" s="7">
        <v>100</v>
      </c>
      <c r="GB238" s="7">
        <v>100</v>
      </c>
      <c r="GC238" s="7">
        <v>91</v>
      </c>
      <c r="GD238" s="7">
        <v>75</v>
      </c>
      <c r="GE238" s="1"/>
      <c r="GF238" s="7">
        <v>5234455.34</v>
      </c>
      <c r="GG238" s="7">
        <v>4231299.75</v>
      </c>
      <c r="GH238" s="7">
        <v>3199044.8</v>
      </c>
      <c r="GI238" s="7">
        <v>2979875.26</v>
      </c>
      <c r="GJ238" s="7">
        <v>2741448.58</v>
      </c>
      <c r="GK238" s="7">
        <v>2505549.9900000002</v>
      </c>
      <c r="GL238" s="7">
        <v>2223887.52</v>
      </c>
      <c r="GM238" s="7">
        <v>2023250.56</v>
      </c>
      <c r="GN238" s="7">
        <v>1799118.4</v>
      </c>
      <c r="GO238" s="7">
        <v>1597553.65</v>
      </c>
      <c r="GP238" s="7">
        <v>1336417.83</v>
      </c>
      <c r="GQ238" s="7">
        <v>1158457.93</v>
      </c>
      <c r="GR238" s="7">
        <v>946954.54</v>
      </c>
      <c r="GS238" s="7">
        <v>776898.49</v>
      </c>
      <c r="GT238" s="7">
        <v>546128.44999999995</v>
      </c>
      <c r="GU238" s="7">
        <v>411430.45</v>
      </c>
      <c r="GV238" s="7">
        <v>263239.59000000003</v>
      </c>
      <c r="GW238" s="7">
        <v>173496.54</v>
      </c>
      <c r="GX238" s="7">
        <v>74905.539999999994</v>
      </c>
      <c r="GY238" s="7">
        <v>38081.370000000003</v>
      </c>
      <c r="GZ238" s="7">
        <v>11952.59</v>
      </c>
      <c r="HA238" s="7">
        <v>3647.27</v>
      </c>
      <c r="HB238" s="7">
        <v>24</v>
      </c>
      <c r="HC238" s="7">
        <v>9.64</v>
      </c>
      <c r="HD238" s="1"/>
      <c r="HE238" s="7">
        <v>80240433.599999994</v>
      </c>
      <c r="HF238" s="7">
        <v>11406585.390000001</v>
      </c>
      <c r="HG238" s="7">
        <v>2264021.5699999998</v>
      </c>
      <c r="HH238" s="7">
        <v>215470.43</v>
      </c>
      <c r="HI238" s="7">
        <v>4600.37</v>
      </c>
      <c r="HJ238" s="7">
        <v>204.59</v>
      </c>
      <c r="HK238" s="7">
        <v>0</v>
      </c>
      <c r="HL238" s="7">
        <v>0</v>
      </c>
      <c r="HM238" s="7">
        <v>0</v>
      </c>
      <c r="HN238" s="7">
        <v>0</v>
      </c>
      <c r="HO238" s="7">
        <v>0</v>
      </c>
      <c r="HP238" s="7">
        <v>0</v>
      </c>
      <c r="HQ238" s="7">
        <v>0</v>
      </c>
      <c r="HR238" s="1"/>
      <c r="HS238" s="4" t="s">
        <v>42</v>
      </c>
      <c r="HT238" s="7">
        <v>488.37269179999998</v>
      </c>
      <c r="HU238" s="7">
        <v>282009.94010000001</v>
      </c>
      <c r="HV238" s="1"/>
      <c r="HW238" s="7">
        <v>8.9483802899999993</v>
      </c>
      <c r="HX238" s="7">
        <v>402.71414579999998</v>
      </c>
      <c r="HY238" s="7">
        <v>12.275432090000001</v>
      </c>
      <c r="HZ238" s="7">
        <v>829.36504890000003</v>
      </c>
      <c r="IA238" s="7">
        <v>18.873023709999998</v>
      </c>
      <c r="IB238" s="7">
        <v>2089.6447069999999</v>
      </c>
      <c r="IC238" s="7">
        <v>27.30607547</v>
      </c>
      <c r="ID238" s="7">
        <v>4657.8007969999999</v>
      </c>
      <c r="IE238" s="7">
        <v>39.304579920000002</v>
      </c>
      <c r="IF238" s="7">
        <v>9458.0624779999998</v>
      </c>
      <c r="IG238" s="7">
        <v>49.166359190000001</v>
      </c>
      <c r="IH238" s="7">
        <v>16517.014630000001</v>
      </c>
      <c r="II238" s="7">
        <v>60.226764520000003</v>
      </c>
      <c r="IJ238" s="7">
        <v>26539.273130000001</v>
      </c>
      <c r="IK238" s="7">
        <v>67.796964299999999</v>
      </c>
      <c r="IL238" s="7">
        <v>45990.795389999999</v>
      </c>
      <c r="IM238" s="7">
        <v>85.538877069999998</v>
      </c>
      <c r="IN238" s="7">
        <v>73693.312789999996</v>
      </c>
      <c r="IO238" s="7">
        <v>0</v>
      </c>
      <c r="IP238" s="7">
        <v>0</v>
      </c>
      <c r="IS238" s="3">
        <f t="shared" si="453"/>
        <v>2.4331482086776862E-2</v>
      </c>
      <c r="IT238">
        <f t="shared" si="454"/>
        <v>4840000</v>
      </c>
      <c r="IV238" s="3">
        <f t="shared" si="460"/>
        <v>1.5088239223270948E-2</v>
      </c>
      <c r="IW238" s="3">
        <f t="shared" si="461"/>
        <v>3.3574724950282776E-2</v>
      </c>
      <c r="IY238" s="3">
        <f t="shared" si="435"/>
        <v>1</v>
      </c>
      <c r="IZ238" s="3">
        <f t="shared" si="435"/>
        <v>1</v>
      </c>
      <c r="JA238" s="3">
        <f t="shared" si="435"/>
        <v>1</v>
      </c>
      <c r="JB238" s="3">
        <f t="shared" si="435"/>
        <v>1</v>
      </c>
      <c r="JC238" s="3">
        <f t="shared" si="435"/>
        <v>1</v>
      </c>
      <c r="JD238" s="3">
        <f t="shared" si="435"/>
        <v>1</v>
      </c>
      <c r="JE238" s="3">
        <f t="shared" si="435"/>
        <v>1</v>
      </c>
      <c r="JF238" s="3">
        <f t="shared" si="435"/>
        <v>1</v>
      </c>
      <c r="JG238" s="3">
        <f t="shared" si="435"/>
        <v>1</v>
      </c>
      <c r="JH238" s="3">
        <f t="shared" si="463"/>
        <v>1</v>
      </c>
      <c r="JI238" s="3">
        <f t="shared" si="463"/>
        <v>1</v>
      </c>
      <c r="JJ238" s="3">
        <f t="shared" si="463"/>
        <v>1</v>
      </c>
      <c r="JK238" s="3">
        <f t="shared" si="463"/>
        <v>1</v>
      </c>
      <c r="JL238" s="3">
        <f t="shared" si="463"/>
        <v>1</v>
      </c>
      <c r="JM238" s="3">
        <f t="shared" si="463"/>
        <v>1</v>
      </c>
      <c r="JN238" s="3">
        <f t="shared" si="463"/>
        <v>1</v>
      </c>
      <c r="JO238" s="3">
        <f t="shared" si="463"/>
        <v>1</v>
      </c>
      <c r="JP238" s="3">
        <f t="shared" si="463"/>
        <v>1</v>
      </c>
      <c r="JQ238" s="3">
        <f t="shared" si="463"/>
        <v>1</v>
      </c>
      <c r="JR238" s="3">
        <f t="shared" si="463"/>
        <v>1</v>
      </c>
      <c r="JS238" s="3">
        <f t="shared" si="463"/>
        <v>1</v>
      </c>
      <c r="JT238" s="3">
        <f t="shared" si="463"/>
        <v>1</v>
      </c>
      <c r="JU238" s="3">
        <f t="shared" si="463"/>
        <v>0.91</v>
      </c>
      <c r="JV238" s="3">
        <f t="shared" si="463"/>
        <v>0.75</v>
      </c>
      <c r="JW238" s="14">
        <f t="shared" si="455"/>
        <v>6.0474427014420558</v>
      </c>
      <c r="JX238" s="1">
        <f t="shared" si="437"/>
        <v>488.37269179999998</v>
      </c>
      <c r="JY238" s="1">
        <f t="shared" si="438"/>
        <v>43502.05400402224</v>
      </c>
      <c r="JZ238" s="11">
        <f t="shared" si="456"/>
        <v>432.47554047021492</v>
      </c>
      <c r="KA238" s="11">
        <f t="shared" si="457"/>
        <v>544.26984312978504</v>
      </c>
      <c r="KB238" s="3">
        <f t="shared" si="458"/>
        <v>4.8052837830023885</v>
      </c>
      <c r="KC238" s="3">
        <f t="shared" si="439"/>
        <v>5.4263632422222221</v>
      </c>
      <c r="KD238" s="3">
        <v>18</v>
      </c>
      <c r="KE238" s="3">
        <f t="shared" si="459"/>
        <v>290803.07444444444</v>
      </c>
      <c r="KF238" s="3">
        <f t="shared" si="459"/>
        <v>235072.20833333334</v>
      </c>
      <c r="KG238" s="3">
        <f t="shared" si="459"/>
        <v>177724.7111111111</v>
      </c>
      <c r="KH238" s="3">
        <f t="shared" si="459"/>
        <v>165548.62555555554</v>
      </c>
      <c r="KI238" s="3">
        <f t="shared" si="459"/>
        <v>152302.6988888889</v>
      </c>
      <c r="KJ238" s="3">
        <f t="shared" si="459"/>
        <v>139197.22166666668</v>
      </c>
      <c r="KK238" s="3">
        <f t="shared" si="459"/>
        <v>123549.30666666667</v>
      </c>
      <c r="KL238" s="3">
        <f t="shared" si="459"/>
        <v>112402.80888888889</v>
      </c>
      <c r="KM238" s="3">
        <f t="shared" si="459"/>
        <v>99951.022222222222</v>
      </c>
      <c r="KN238" s="3">
        <f t="shared" si="459"/>
        <v>88752.98055555555</v>
      </c>
      <c r="KO238" s="3">
        <f t="shared" si="459"/>
        <v>74245.434999999998</v>
      </c>
      <c r="KP238" s="3">
        <f t="shared" si="459"/>
        <v>64358.773888888885</v>
      </c>
      <c r="KQ238" s="3">
        <f t="shared" si="459"/>
        <v>52608.585555555561</v>
      </c>
      <c r="KR238" s="3">
        <f t="shared" si="459"/>
        <v>43161.027222222219</v>
      </c>
      <c r="KS238" s="3">
        <f t="shared" si="459"/>
        <v>30340.469444444443</v>
      </c>
      <c r="KT238" s="3">
        <f t="shared" si="459"/>
        <v>22857.247222222224</v>
      </c>
      <c r="KU238" s="3">
        <f t="shared" si="462"/>
        <v>14624.421666666669</v>
      </c>
      <c r="KV238" s="3">
        <f t="shared" si="441"/>
        <v>9638.6966666666667</v>
      </c>
      <c r="KW238" s="3">
        <f t="shared" si="441"/>
        <v>4161.4188888888884</v>
      </c>
      <c r="KX238" s="3">
        <f t="shared" si="441"/>
        <v>2115.6316666666667</v>
      </c>
      <c r="KY238" s="3">
        <f t="shared" si="441"/>
        <v>664.03277777777782</v>
      </c>
      <c r="KZ238" s="3">
        <f t="shared" si="441"/>
        <v>202.6261111111111</v>
      </c>
      <c r="LA238" s="3">
        <f t="shared" si="441"/>
        <v>1.3333333333333333</v>
      </c>
      <c r="LB238" s="3">
        <f t="shared" si="441"/>
        <v>0.53555555555555556</v>
      </c>
    </row>
    <row r="239" spans="1:314">
      <c r="A239" s="7">
        <v>95</v>
      </c>
      <c r="B239" s="7">
        <v>949905</v>
      </c>
      <c r="C239" s="7">
        <v>902319509025</v>
      </c>
      <c r="D239" s="11">
        <f t="shared" si="442"/>
        <v>0</v>
      </c>
      <c r="E239" s="11">
        <f t="shared" si="443"/>
        <v>0.99990000000000001</v>
      </c>
      <c r="F239" s="11">
        <f t="shared" si="444"/>
        <v>949905</v>
      </c>
      <c r="G239" s="11">
        <f t="shared" si="445"/>
        <v>949905</v>
      </c>
      <c r="H239" s="11">
        <f t="shared" si="446"/>
        <v>0.99990000000000001</v>
      </c>
      <c r="I239" s="11">
        <f t="shared" si="447"/>
        <v>0.99990000000000001</v>
      </c>
      <c r="J239" s="1"/>
      <c r="K239" s="7">
        <v>10000</v>
      </c>
      <c r="L239" s="7">
        <v>100000000</v>
      </c>
      <c r="M239" s="1"/>
      <c r="N239" s="7">
        <v>95265911.290000007</v>
      </c>
      <c r="O239" s="7">
        <v>672903130903</v>
      </c>
      <c r="P239" s="7">
        <v>0</v>
      </c>
      <c r="Q239" s="7">
        <v>0</v>
      </c>
      <c r="R239" s="11">
        <f t="shared" si="430"/>
        <v>0</v>
      </c>
      <c r="S239" s="11">
        <f t="shared" si="448"/>
        <v>0</v>
      </c>
      <c r="T239" s="11">
        <f t="shared" si="449"/>
        <v>0</v>
      </c>
      <c r="U239" s="1"/>
      <c r="V239" s="1"/>
      <c r="W239" s="5">
        <v>0</v>
      </c>
      <c r="X239" s="5">
        <f t="shared" si="431"/>
        <v>0</v>
      </c>
      <c r="Y239" s="5">
        <f t="shared" si="432"/>
        <v>0.26313344210526313</v>
      </c>
      <c r="Z239" s="5">
        <v>0</v>
      </c>
      <c r="AA239" s="5">
        <v>0</v>
      </c>
      <c r="AB239" s="1"/>
      <c r="AC239" s="5">
        <v>249976.77</v>
      </c>
      <c r="AD239" s="1"/>
      <c r="AE239" s="1"/>
      <c r="AF239" s="5">
        <v>13.32627428</v>
      </c>
      <c r="AG239" s="12">
        <v>4.0694444444444441E-3</v>
      </c>
      <c r="AH239" s="5">
        <v>1</v>
      </c>
      <c r="AI239" s="5">
        <v>1</v>
      </c>
      <c r="AJ239" s="5">
        <v>1</v>
      </c>
      <c r="AK239" s="5">
        <v>1</v>
      </c>
      <c r="AL239" s="5">
        <v>1.22</v>
      </c>
      <c r="AM239" s="5">
        <v>1.7</v>
      </c>
      <c r="AN239" s="5">
        <v>1.3</v>
      </c>
      <c r="AO239" s="5">
        <v>1.98</v>
      </c>
      <c r="AP239" s="5">
        <v>1.51</v>
      </c>
      <c r="AQ239" s="5">
        <v>2.95</v>
      </c>
      <c r="AR239" s="5">
        <v>1.82</v>
      </c>
      <c r="AS239" s="5">
        <v>4.2</v>
      </c>
      <c r="AT239" s="5">
        <v>2.0099999999999998</v>
      </c>
      <c r="AU239" s="5">
        <v>5.35</v>
      </c>
      <c r="AV239" s="5">
        <v>2.3199999999999998</v>
      </c>
      <c r="AW239" s="5">
        <v>7.36</v>
      </c>
      <c r="AX239" s="5">
        <v>2.66</v>
      </c>
      <c r="AY239" s="5">
        <v>9.4</v>
      </c>
      <c r="AZ239" s="5">
        <v>3.16</v>
      </c>
      <c r="BA239" s="5">
        <v>13.26</v>
      </c>
      <c r="BB239" s="5">
        <v>4.08</v>
      </c>
      <c r="BC239" s="5">
        <v>23.92</v>
      </c>
      <c r="BD239" s="5">
        <v>4.8899999999999997</v>
      </c>
      <c r="BE239" s="5">
        <v>34.53</v>
      </c>
      <c r="BF239" s="5">
        <v>6.53</v>
      </c>
      <c r="BG239" s="5">
        <v>62.99</v>
      </c>
      <c r="BH239" s="5">
        <v>8.65</v>
      </c>
      <c r="BI239" s="5">
        <v>107.41</v>
      </c>
      <c r="BJ239" s="5">
        <v>12.01</v>
      </c>
      <c r="BK239" s="5">
        <v>214.87</v>
      </c>
      <c r="BL239" s="5">
        <v>14.65</v>
      </c>
      <c r="BM239" s="7">
        <v>320.19</v>
      </c>
      <c r="BN239" s="7">
        <v>21.82</v>
      </c>
      <c r="BO239" s="7">
        <v>647.38</v>
      </c>
      <c r="BP239" s="7">
        <v>30.68</v>
      </c>
      <c r="BQ239" s="7">
        <v>1204.5</v>
      </c>
      <c r="BR239" s="7">
        <v>50.72</v>
      </c>
      <c r="BS239" s="7">
        <v>3283.48</v>
      </c>
      <c r="BT239" s="7">
        <v>68.349999999999994</v>
      </c>
      <c r="BU239" s="7">
        <v>5723.19</v>
      </c>
      <c r="BV239" s="7">
        <v>112.24</v>
      </c>
      <c r="BW239" s="7">
        <v>15190.38</v>
      </c>
      <c r="BX239" s="7">
        <v>174.6</v>
      </c>
      <c r="BY239" s="7">
        <v>34370.379999999997</v>
      </c>
      <c r="BZ239" s="7">
        <v>1021.337079</v>
      </c>
      <c r="CA239" s="7">
        <v>2445940.0109999999</v>
      </c>
      <c r="CB239" s="7">
        <v>1075.9836069999999</v>
      </c>
      <c r="CC239" s="7">
        <v>2347858.148</v>
      </c>
      <c r="CD239" s="1"/>
      <c r="CE239" s="1"/>
      <c r="CF239" s="1"/>
      <c r="CG239" s="1"/>
      <c r="CH239" s="7">
        <v>1.8</v>
      </c>
      <c r="CI239" s="7">
        <v>5.0599999999999996</v>
      </c>
      <c r="CJ239" s="7">
        <v>22.4</v>
      </c>
      <c r="CK239" s="7">
        <v>910.8</v>
      </c>
      <c r="CL239" s="7">
        <v>56.58</v>
      </c>
      <c r="CM239" s="7">
        <v>5647.44</v>
      </c>
      <c r="CN239" s="7">
        <v>67.95</v>
      </c>
      <c r="CO239" s="7">
        <v>7754.17</v>
      </c>
      <c r="CP239" s="7">
        <v>91</v>
      </c>
      <c r="CQ239" s="7">
        <v>14418.02</v>
      </c>
      <c r="CR239" s="7">
        <v>123.71</v>
      </c>
      <c r="CS239" s="7">
        <v>23491.57</v>
      </c>
      <c r="CT239" s="7">
        <v>140.76</v>
      </c>
      <c r="CU239" s="7">
        <v>31677.599999999999</v>
      </c>
      <c r="CV239" s="7">
        <v>169.8</v>
      </c>
      <c r="CW239" s="7">
        <v>46855.06</v>
      </c>
      <c r="CX239" s="7">
        <v>201.66</v>
      </c>
      <c r="CY239" s="7">
        <v>60981.9</v>
      </c>
      <c r="CZ239" s="7">
        <v>250.45</v>
      </c>
      <c r="DA239" s="7">
        <v>91305.19</v>
      </c>
      <c r="DB239" s="7">
        <v>337.8</v>
      </c>
      <c r="DC239" s="7">
        <v>178601.44</v>
      </c>
      <c r="DD239" s="7">
        <v>415.41</v>
      </c>
      <c r="DE239" s="7">
        <v>268240.46999999997</v>
      </c>
      <c r="DF239" s="7">
        <v>568.25</v>
      </c>
      <c r="DG239" s="7">
        <v>507521.89</v>
      </c>
      <c r="DH239" s="7">
        <v>771.47</v>
      </c>
      <c r="DI239" s="7">
        <v>892058.29</v>
      </c>
      <c r="DJ239" s="7">
        <v>1091.19</v>
      </c>
      <c r="DK239" s="7">
        <v>1830078.47</v>
      </c>
      <c r="DL239" s="7">
        <v>1346.11</v>
      </c>
      <c r="DM239" s="7">
        <v>2773510.27</v>
      </c>
      <c r="DN239" s="7">
        <v>2022.46</v>
      </c>
      <c r="DO239" s="7">
        <v>5633246.2400000002</v>
      </c>
      <c r="DP239" s="7">
        <v>2868.69</v>
      </c>
      <c r="DQ239" s="7">
        <v>10590684.15</v>
      </c>
      <c r="DR239" s="7">
        <v>4767.1099999999997</v>
      </c>
      <c r="DS239" s="7">
        <v>29128103.109999999</v>
      </c>
      <c r="DT239" s="7">
        <v>6441.58</v>
      </c>
      <c r="DU239" s="7">
        <v>50974765.200000003</v>
      </c>
      <c r="DV239" s="7">
        <v>10613.08</v>
      </c>
      <c r="DW239" s="7">
        <v>136029620.5</v>
      </c>
      <c r="DX239" s="7">
        <v>16538.830000000002</v>
      </c>
      <c r="DY239" s="7">
        <v>308568060.60000002</v>
      </c>
      <c r="DZ239" s="7">
        <v>96981.775280000002</v>
      </c>
      <c r="EA239" s="7">
        <v>22066502564</v>
      </c>
      <c r="EB239" s="7">
        <v>102172.6393</v>
      </c>
      <c r="EC239" s="7">
        <v>21179651947</v>
      </c>
      <c r="ED239" s="11">
        <f t="shared" si="450"/>
        <v>10740403725.472097</v>
      </c>
      <c r="EE239" s="11">
        <f t="shared" si="451"/>
        <v>66611.13042583855</v>
      </c>
      <c r="EF239" s="11">
        <f t="shared" si="452"/>
        <v>137734.14817416144</v>
      </c>
      <c r="EG239" s="1"/>
      <c r="EH239" s="7">
        <v>70.559439999999995</v>
      </c>
      <c r="EI239" s="7">
        <v>91.852080000000001</v>
      </c>
      <c r="EJ239" s="7">
        <v>97.356160000000003</v>
      </c>
      <c r="EK239" s="7">
        <v>98.040530000000004</v>
      </c>
      <c r="EL239" s="7">
        <v>99.219710000000006</v>
      </c>
      <c r="EM239" s="7">
        <v>100.41764000000001</v>
      </c>
      <c r="EN239" s="7">
        <v>101.54019</v>
      </c>
      <c r="EO239" s="7">
        <v>102.55862999999999</v>
      </c>
      <c r="EP239" s="7">
        <v>103.33669</v>
      </c>
      <c r="EQ239" s="7">
        <v>104.59938</v>
      </c>
      <c r="ER239" s="7">
        <v>105.83617</v>
      </c>
      <c r="ES239" s="7">
        <v>106.60757</v>
      </c>
      <c r="ET239" s="7">
        <v>107.80406000000001</v>
      </c>
      <c r="EU239" s="7">
        <v>108.78659</v>
      </c>
      <c r="EV239" s="7">
        <v>109.9303</v>
      </c>
      <c r="EW239" s="7">
        <v>110.78121</v>
      </c>
      <c r="EX239" s="7">
        <v>111.9983</v>
      </c>
      <c r="EY239" s="7">
        <v>112.94329999999999</v>
      </c>
      <c r="EZ239" s="7">
        <v>114.18112000000001</v>
      </c>
      <c r="FA239" s="7">
        <v>114.93383</v>
      </c>
      <c r="FB239" s="7">
        <v>115.96863</v>
      </c>
      <c r="FC239" s="7">
        <v>116.9366</v>
      </c>
      <c r="FD239" s="7">
        <v>117.8290562</v>
      </c>
      <c r="FE239" s="7">
        <v>117.834</v>
      </c>
      <c r="FF239" s="1"/>
      <c r="FG239" s="7">
        <v>100</v>
      </c>
      <c r="FH239" s="7">
        <v>100</v>
      </c>
      <c r="FI239" s="7">
        <v>100</v>
      </c>
      <c r="FJ239" s="7">
        <v>100</v>
      </c>
      <c r="FK239" s="7">
        <v>100</v>
      </c>
      <c r="FL239" s="7">
        <v>100</v>
      </c>
      <c r="FM239" s="7">
        <v>100</v>
      </c>
      <c r="FN239" s="7">
        <v>100</v>
      </c>
      <c r="FO239" s="7">
        <v>100</v>
      </c>
      <c r="FP239" s="7">
        <v>100</v>
      </c>
      <c r="FQ239" s="7">
        <v>100</v>
      </c>
      <c r="FR239" s="7">
        <v>100</v>
      </c>
      <c r="FS239" s="7">
        <v>100</v>
      </c>
      <c r="FT239" s="7">
        <v>100</v>
      </c>
      <c r="FU239" s="7">
        <v>100</v>
      </c>
      <c r="FV239" s="7">
        <v>100</v>
      </c>
      <c r="FW239" s="7">
        <v>100</v>
      </c>
      <c r="FX239" s="7">
        <v>100</v>
      </c>
      <c r="FY239" s="7">
        <v>100</v>
      </c>
      <c r="FZ239" s="7">
        <v>100</v>
      </c>
      <c r="GA239" s="7">
        <v>100</v>
      </c>
      <c r="GB239" s="7">
        <v>100</v>
      </c>
      <c r="GC239" s="7">
        <v>89</v>
      </c>
      <c r="GD239" s="7">
        <v>61</v>
      </c>
      <c r="GE239" s="1"/>
      <c r="GF239" s="7">
        <v>947477.93</v>
      </c>
      <c r="GG239" s="7">
        <v>770622.85</v>
      </c>
      <c r="GH239" s="7">
        <v>586392.30000000005</v>
      </c>
      <c r="GI239" s="7">
        <v>546363.56999999995</v>
      </c>
      <c r="GJ239" s="7">
        <v>503532.29</v>
      </c>
      <c r="GK239" s="7">
        <v>460375.18</v>
      </c>
      <c r="GL239" s="7">
        <v>409601.17</v>
      </c>
      <c r="GM239" s="7">
        <v>372608.25</v>
      </c>
      <c r="GN239" s="7">
        <v>331767.07</v>
      </c>
      <c r="GO239" s="7">
        <v>294593.21000000002</v>
      </c>
      <c r="GP239" s="7">
        <v>246630.71</v>
      </c>
      <c r="GQ239" s="7">
        <v>213591.54</v>
      </c>
      <c r="GR239" s="7">
        <v>174575.67</v>
      </c>
      <c r="GS239" s="7">
        <v>142921.19</v>
      </c>
      <c r="GT239" s="7">
        <v>100370.89</v>
      </c>
      <c r="GU239" s="7">
        <v>75412.039999999994</v>
      </c>
      <c r="GV239" s="7">
        <v>48083.94</v>
      </c>
      <c r="GW239" s="7">
        <v>31562.42</v>
      </c>
      <c r="GX239" s="7">
        <v>13555.13</v>
      </c>
      <c r="GY239" s="7">
        <v>6841.5</v>
      </c>
      <c r="GZ239" s="7">
        <v>2111.6</v>
      </c>
      <c r="HA239" s="7">
        <v>634.80999999999995</v>
      </c>
      <c r="HB239" s="7">
        <v>3.8089887600000001</v>
      </c>
      <c r="HC239" s="7">
        <v>1.6393442600000001</v>
      </c>
      <c r="HD239" s="1"/>
      <c r="HE239" s="7">
        <v>81211508.469999999</v>
      </c>
      <c r="HF239" s="7">
        <v>11541922.300000001</v>
      </c>
      <c r="HG239" s="7">
        <v>2290120.08</v>
      </c>
      <c r="HH239" s="7">
        <v>217542.09</v>
      </c>
      <c r="HI239" s="7">
        <v>4575.96</v>
      </c>
      <c r="HJ239" s="7">
        <v>242.39</v>
      </c>
      <c r="HK239" s="7">
        <v>0</v>
      </c>
      <c r="HL239" s="7">
        <v>0</v>
      </c>
      <c r="HM239" s="7">
        <v>0</v>
      </c>
      <c r="HN239" s="7">
        <v>0</v>
      </c>
      <c r="HO239" s="7">
        <v>0</v>
      </c>
      <c r="HP239" s="7">
        <v>0</v>
      </c>
      <c r="HQ239" s="7">
        <v>0</v>
      </c>
      <c r="HR239" s="1"/>
      <c r="HS239" s="4" t="s">
        <v>42</v>
      </c>
      <c r="HT239" s="7">
        <v>493.13725879999998</v>
      </c>
      <c r="HU239" s="7">
        <v>307601.79800000001</v>
      </c>
      <c r="HV239" s="1"/>
      <c r="HW239" s="7">
        <v>9.4143306800000008</v>
      </c>
      <c r="HX239" s="7">
        <v>88.719811199999995</v>
      </c>
      <c r="HY239" s="7">
        <v>12.92677847</v>
      </c>
      <c r="HZ239" s="7">
        <v>169.6585412</v>
      </c>
      <c r="IA239" s="7">
        <v>20.07438745</v>
      </c>
      <c r="IB239" s="7">
        <v>421.54203200000001</v>
      </c>
      <c r="IC239" s="7">
        <v>27.57109174</v>
      </c>
      <c r="ID239" s="7">
        <v>896.38130609999996</v>
      </c>
      <c r="IE239" s="7">
        <v>39.863914860000001</v>
      </c>
      <c r="IF239" s="7">
        <v>1971.948208</v>
      </c>
      <c r="IG239" s="7">
        <v>55.995630310000003</v>
      </c>
      <c r="IH239" s="7">
        <v>4170.6952449999999</v>
      </c>
      <c r="II239" s="7">
        <v>61.048970949999998</v>
      </c>
      <c r="IJ239" s="7">
        <v>4882.7983590000003</v>
      </c>
      <c r="IK239" s="7">
        <v>66.687888029999996</v>
      </c>
      <c r="IL239" s="7">
        <v>6837.5860469999998</v>
      </c>
      <c r="IM239" s="7">
        <v>88.133736450000001</v>
      </c>
      <c r="IN239" s="7">
        <v>14886.48134</v>
      </c>
      <c r="IO239" s="7">
        <v>0</v>
      </c>
      <c r="IP239" s="7">
        <v>0</v>
      </c>
      <c r="IS239" s="3">
        <f t="shared" si="453"/>
        <v>2.1110049442148761E-2</v>
      </c>
      <c r="IT239">
        <f t="shared" si="454"/>
        <v>4840000</v>
      </c>
      <c r="IV239" s="3">
        <f t="shared" si="460"/>
        <v>1.3762630253272427E-2</v>
      </c>
      <c r="IW239" s="3">
        <f t="shared" si="461"/>
        <v>2.8457468631025089E-2</v>
      </c>
      <c r="IY239" s="3">
        <f t="shared" si="435"/>
        <v>1</v>
      </c>
      <c r="IZ239" s="3">
        <f t="shared" si="435"/>
        <v>1</v>
      </c>
      <c r="JA239" s="3">
        <f t="shared" si="435"/>
        <v>1</v>
      </c>
      <c r="JB239" s="3">
        <f t="shared" si="435"/>
        <v>1</v>
      </c>
      <c r="JC239" s="3">
        <f t="shared" si="435"/>
        <v>1</v>
      </c>
      <c r="JD239" s="3">
        <f t="shared" si="435"/>
        <v>1</v>
      </c>
      <c r="JE239" s="3">
        <f t="shared" si="435"/>
        <v>1</v>
      </c>
      <c r="JF239" s="3">
        <f t="shared" si="435"/>
        <v>1</v>
      </c>
      <c r="JG239" s="3">
        <f t="shared" si="435"/>
        <v>1</v>
      </c>
      <c r="JH239" s="3">
        <f t="shared" si="463"/>
        <v>1</v>
      </c>
      <c r="JI239" s="3">
        <f t="shared" si="463"/>
        <v>1</v>
      </c>
      <c r="JJ239" s="3">
        <f t="shared" si="463"/>
        <v>1</v>
      </c>
      <c r="JK239" s="3">
        <f t="shared" si="463"/>
        <v>1</v>
      </c>
      <c r="JL239" s="3">
        <f t="shared" si="463"/>
        <v>1</v>
      </c>
      <c r="JM239" s="3">
        <f t="shared" si="463"/>
        <v>1</v>
      </c>
      <c r="JN239" s="3">
        <f t="shared" si="463"/>
        <v>1</v>
      </c>
      <c r="JO239" s="3">
        <f t="shared" si="463"/>
        <v>1</v>
      </c>
      <c r="JP239" s="3">
        <f t="shared" si="463"/>
        <v>1</v>
      </c>
      <c r="JQ239" s="3">
        <f t="shared" si="463"/>
        <v>1</v>
      </c>
      <c r="JR239" s="3">
        <f t="shared" si="463"/>
        <v>1</v>
      </c>
      <c r="JS239" s="3">
        <f t="shared" si="463"/>
        <v>1</v>
      </c>
      <c r="JT239" s="3">
        <f t="shared" si="463"/>
        <v>1</v>
      </c>
      <c r="JU239" s="3">
        <f t="shared" si="463"/>
        <v>0.89</v>
      </c>
      <c r="JV239" s="3">
        <f t="shared" si="463"/>
        <v>0.61</v>
      </c>
      <c r="JW239" s="14">
        <f t="shared" si="455"/>
        <v>5.9069183552944722</v>
      </c>
      <c r="JX239" s="1">
        <f t="shared" si="437"/>
        <v>493.13725879999998</v>
      </c>
      <c r="JY239" s="1">
        <f t="shared" si="438"/>
        <v>64417.441983221855</v>
      </c>
      <c r="JZ239" s="11">
        <f t="shared" si="456"/>
        <v>425.1172738470251</v>
      </c>
      <c r="KA239" s="11">
        <f t="shared" si="457"/>
        <v>561.15724375297486</v>
      </c>
      <c r="KB239" s="3">
        <f t="shared" si="458"/>
        <v>4.4749186720739482</v>
      </c>
      <c r="KC239" s="3">
        <f t="shared" si="439"/>
        <v>5.1909185136842106</v>
      </c>
      <c r="KD239" s="3">
        <v>19</v>
      </c>
      <c r="KE239" s="3">
        <f t="shared" si="459"/>
        <v>49867.259473684215</v>
      </c>
      <c r="KF239" s="3">
        <f t="shared" si="459"/>
        <v>40559.097368421055</v>
      </c>
      <c r="KG239" s="3">
        <f t="shared" si="459"/>
        <v>30862.752631578951</v>
      </c>
      <c r="KH239" s="3">
        <f t="shared" si="459"/>
        <v>28755.977368421049</v>
      </c>
      <c r="KI239" s="3">
        <f t="shared" si="459"/>
        <v>26501.69947368421</v>
      </c>
      <c r="KJ239" s="3">
        <f t="shared" si="459"/>
        <v>24230.272631578948</v>
      </c>
      <c r="KK239" s="3">
        <f t="shared" si="459"/>
        <v>21557.956315789474</v>
      </c>
      <c r="KL239" s="3">
        <f t="shared" si="459"/>
        <v>19610.96052631579</v>
      </c>
      <c r="KM239" s="3">
        <f t="shared" si="459"/>
        <v>17461.424736842106</v>
      </c>
      <c r="KN239" s="3">
        <f t="shared" si="459"/>
        <v>15504.905789473685</v>
      </c>
      <c r="KO239" s="3">
        <f t="shared" si="459"/>
        <v>12980.563684210525</v>
      </c>
      <c r="KP239" s="3">
        <f t="shared" si="459"/>
        <v>11241.66</v>
      </c>
      <c r="KQ239" s="3">
        <f t="shared" si="459"/>
        <v>9188.1931578947369</v>
      </c>
      <c r="KR239" s="3">
        <f t="shared" si="459"/>
        <v>7522.1678947368418</v>
      </c>
      <c r="KS239" s="3">
        <f t="shared" si="459"/>
        <v>5282.6784210526312</v>
      </c>
      <c r="KT239" s="3">
        <f t="shared" si="459"/>
        <v>3969.0547368421048</v>
      </c>
      <c r="KU239" s="3">
        <f t="shared" si="462"/>
        <v>2530.7336842105265</v>
      </c>
      <c r="KV239" s="3">
        <f t="shared" si="441"/>
        <v>1661.1799999999998</v>
      </c>
      <c r="KW239" s="3">
        <f t="shared" si="441"/>
        <v>713.42789473684206</v>
      </c>
      <c r="KX239" s="3">
        <f t="shared" si="441"/>
        <v>360.07894736842104</v>
      </c>
      <c r="KY239" s="3">
        <f t="shared" si="441"/>
        <v>111.13684210526316</v>
      </c>
      <c r="KZ239" s="3">
        <f t="shared" si="441"/>
        <v>33.411052631578947</v>
      </c>
      <c r="LA239" s="3">
        <f t="shared" si="441"/>
        <v>0.20047309263157895</v>
      </c>
      <c r="LB239" s="3">
        <f t="shared" si="441"/>
        <v>8.6281276842105264E-2</v>
      </c>
    </row>
    <row r="240" spans="1:314">
      <c r="A240" s="7">
        <v>100</v>
      </c>
      <c r="B240" s="7">
        <v>999900</v>
      </c>
      <c r="C240" s="7">
        <v>999800010000</v>
      </c>
      <c r="D240" s="11">
        <f t="shared" si="442"/>
        <v>0</v>
      </c>
      <c r="E240" s="11">
        <f t="shared" si="443"/>
        <v>0.99990000000000001</v>
      </c>
      <c r="F240" s="11">
        <f t="shared" si="444"/>
        <v>999900</v>
      </c>
      <c r="G240" s="11">
        <f t="shared" si="445"/>
        <v>999900</v>
      </c>
      <c r="H240" s="11">
        <f t="shared" si="446"/>
        <v>0.99990000000000001</v>
      </c>
      <c r="I240" s="11">
        <f t="shared" si="447"/>
        <v>0.99990000000000001</v>
      </c>
      <c r="J240" s="1"/>
      <c r="K240" s="7">
        <v>10000</v>
      </c>
      <c r="L240" s="7">
        <v>100000000</v>
      </c>
      <c r="M240" s="1"/>
      <c r="N240" s="7">
        <v>102812121.7</v>
      </c>
      <c r="O240" s="7">
        <v>639449820254</v>
      </c>
      <c r="P240" s="7">
        <v>0</v>
      </c>
      <c r="Q240" s="7">
        <v>0</v>
      </c>
      <c r="R240" s="11">
        <f t="shared" si="430"/>
        <v>0</v>
      </c>
      <c r="S240" s="11">
        <f t="shared" si="448"/>
        <v>0</v>
      </c>
      <c r="T240" s="11">
        <f t="shared" si="449"/>
        <v>0</v>
      </c>
      <c r="U240" s="1"/>
      <c r="V240" s="1"/>
      <c r="W240" s="5">
        <v>0</v>
      </c>
      <c r="X240" s="5">
        <f t="shared" si="431"/>
        <v>0</v>
      </c>
      <c r="Y240" s="5">
        <f t="shared" si="432"/>
        <v>0.26091758999999998</v>
      </c>
      <c r="Z240" s="5">
        <v>0</v>
      </c>
      <c r="AA240" s="5">
        <v>0</v>
      </c>
      <c r="AB240" s="1"/>
      <c r="AC240" s="5">
        <v>260917.59</v>
      </c>
      <c r="AD240" s="1"/>
      <c r="AE240" s="1"/>
      <c r="AF240" s="5">
        <v>13.09264417</v>
      </c>
      <c r="AG240" s="12">
        <v>5.4791666666666669E-3</v>
      </c>
      <c r="AH240" s="5">
        <v>1</v>
      </c>
      <c r="AI240" s="5">
        <v>1</v>
      </c>
      <c r="AJ240" s="5">
        <v>1</v>
      </c>
      <c r="AK240" s="5">
        <v>1</v>
      </c>
      <c r="AL240" s="5">
        <v>1.1499999999999999</v>
      </c>
      <c r="AM240" s="5">
        <v>1.47</v>
      </c>
      <c r="AN240" s="5">
        <v>1.25</v>
      </c>
      <c r="AO240" s="5">
        <v>1.79</v>
      </c>
      <c r="AP240" s="5">
        <v>1.45</v>
      </c>
      <c r="AQ240" s="5">
        <v>2.59</v>
      </c>
      <c r="AR240" s="5">
        <v>1.6</v>
      </c>
      <c r="AS240" s="5">
        <v>3.24</v>
      </c>
      <c r="AT240" s="5">
        <v>1.83</v>
      </c>
      <c r="AU240" s="5">
        <v>4.37</v>
      </c>
      <c r="AV240" s="5">
        <v>2.0699999999999998</v>
      </c>
      <c r="AW240" s="5">
        <v>5.71</v>
      </c>
      <c r="AX240" s="5">
        <v>2.48</v>
      </c>
      <c r="AY240" s="5">
        <v>8.4600000000000009</v>
      </c>
      <c r="AZ240" s="5">
        <v>3.12</v>
      </c>
      <c r="BA240" s="5">
        <v>12.74</v>
      </c>
      <c r="BB240" s="5">
        <v>3.92</v>
      </c>
      <c r="BC240" s="5">
        <v>20.94</v>
      </c>
      <c r="BD240" s="5">
        <v>4.76</v>
      </c>
      <c r="BE240" s="5">
        <v>31.14</v>
      </c>
      <c r="BF240" s="5">
        <v>6.18</v>
      </c>
      <c r="BG240" s="5">
        <v>50.9</v>
      </c>
      <c r="BH240" s="5">
        <v>8.26</v>
      </c>
      <c r="BI240" s="5">
        <v>93.48</v>
      </c>
      <c r="BJ240" s="5">
        <v>11.48</v>
      </c>
      <c r="BK240" s="5">
        <v>178.9</v>
      </c>
      <c r="BL240" s="5">
        <v>15.02</v>
      </c>
      <c r="BM240" s="7">
        <v>317.22000000000003</v>
      </c>
      <c r="BN240" s="7">
        <v>22.52</v>
      </c>
      <c r="BO240" s="7">
        <v>719.44</v>
      </c>
      <c r="BP240" s="7">
        <v>28.59</v>
      </c>
      <c r="BQ240" s="7">
        <v>1087.33</v>
      </c>
      <c r="BR240" s="7">
        <v>45.41</v>
      </c>
      <c r="BS240" s="7">
        <v>2570.75</v>
      </c>
      <c r="BT240" s="7">
        <v>61.9</v>
      </c>
      <c r="BU240" s="7">
        <v>4586.8</v>
      </c>
      <c r="BV240" s="7">
        <v>105.81</v>
      </c>
      <c r="BW240" s="7">
        <v>13174.39</v>
      </c>
      <c r="BX240" s="7">
        <v>161.28</v>
      </c>
      <c r="BY240" s="7">
        <v>29369.58</v>
      </c>
      <c r="BZ240" s="7">
        <v>948.26595750000001</v>
      </c>
      <c r="CA240" s="7">
        <v>2297099.4789999998</v>
      </c>
      <c r="CB240" s="7">
        <v>1538.2051280000001</v>
      </c>
      <c r="CC240" s="7">
        <v>5545345.0769999996</v>
      </c>
      <c r="CD240" s="1"/>
      <c r="CE240" s="1"/>
      <c r="CF240" s="1"/>
      <c r="CG240" s="1"/>
      <c r="CH240" s="7">
        <v>2.11</v>
      </c>
      <c r="CI240" s="7">
        <v>6.61</v>
      </c>
      <c r="CJ240" s="7">
        <v>22.57</v>
      </c>
      <c r="CK240" s="7">
        <v>961.31</v>
      </c>
      <c r="CL240" s="7">
        <v>55.37</v>
      </c>
      <c r="CM240" s="7">
        <v>5413.93</v>
      </c>
      <c r="CN240" s="7">
        <v>67.47</v>
      </c>
      <c r="CO240" s="7">
        <v>7287.25</v>
      </c>
      <c r="CP240" s="7">
        <v>90.71</v>
      </c>
      <c r="CQ240" s="7">
        <v>13812.01</v>
      </c>
      <c r="CR240" s="7">
        <v>108.96</v>
      </c>
      <c r="CS240" s="7">
        <v>19056.48</v>
      </c>
      <c r="CT240" s="7">
        <v>132.41</v>
      </c>
      <c r="CU240" s="7">
        <v>28418.15</v>
      </c>
      <c r="CV240" s="7">
        <v>155.76</v>
      </c>
      <c r="CW240" s="7">
        <v>37762.26</v>
      </c>
      <c r="CX240" s="7">
        <v>193.74</v>
      </c>
      <c r="CY240" s="7">
        <v>59821.08</v>
      </c>
      <c r="CZ240" s="7">
        <v>257.68</v>
      </c>
      <c r="DA240" s="7">
        <v>94803.9</v>
      </c>
      <c r="DB240" s="7">
        <v>341.3</v>
      </c>
      <c r="DC240" s="7">
        <v>171988.9</v>
      </c>
      <c r="DD240" s="7">
        <v>424.78</v>
      </c>
      <c r="DE240" s="7">
        <v>264387.90000000002</v>
      </c>
      <c r="DF240" s="7">
        <v>569.77</v>
      </c>
      <c r="DG240" s="7">
        <v>451241.95</v>
      </c>
      <c r="DH240" s="7">
        <v>776.74</v>
      </c>
      <c r="DI240" s="7">
        <v>854526.24</v>
      </c>
      <c r="DJ240" s="7">
        <v>1100.58</v>
      </c>
      <c r="DK240" s="7">
        <v>1683890.96</v>
      </c>
      <c r="DL240" s="7">
        <v>1454.93</v>
      </c>
      <c r="DM240" s="7">
        <v>3036002.27</v>
      </c>
      <c r="DN240" s="7">
        <v>2202</v>
      </c>
      <c r="DO240" s="7">
        <v>6980518.0199999996</v>
      </c>
      <c r="DP240" s="7">
        <v>2807.2</v>
      </c>
      <c r="DQ240" s="7">
        <v>10577383.66</v>
      </c>
      <c r="DR240" s="7">
        <v>4492.2</v>
      </c>
      <c r="DS240" s="7">
        <v>25275768.039999999</v>
      </c>
      <c r="DT240" s="7">
        <v>6140.73</v>
      </c>
      <c r="DU240" s="7">
        <v>45284852.43</v>
      </c>
      <c r="DV240" s="7">
        <v>10527.06</v>
      </c>
      <c r="DW240" s="7">
        <v>130585988.59999999</v>
      </c>
      <c r="DX240" s="7">
        <v>16072.36</v>
      </c>
      <c r="DY240" s="7">
        <v>291883152</v>
      </c>
      <c r="DZ240" s="7">
        <v>94780.361699999994</v>
      </c>
      <c r="EA240" s="7">
        <v>22961146359</v>
      </c>
      <c r="EB240" s="7">
        <v>153776.20509999999</v>
      </c>
      <c r="EC240" s="7">
        <v>55439940475</v>
      </c>
      <c r="ED240" s="11">
        <f t="shared" si="450"/>
        <v>31792819220.042736</v>
      </c>
      <c r="EE240" s="11">
        <f t="shared" si="451"/>
        <v>99669.384736750391</v>
      </c>
      <c r="EF240" s="11">
        <f t="shared" si="452"/>
        <v>207883.02546324959</v>
      </c>
      <c r="EG240" s="1"/>
      <c r="EH240" s="7">
        <v>69.117450000000005</v>
      </c>
      <c r="EI240" s="7">
        <v>92.15061</v>
      </c>
      <c r="EJ240" s="7">
        <v>97.575029999999998</v>
      </c>
      <c r="EK240" s="7">
        <v>98.366519999999994</v>
      </c>
      <c r="EL240" s="7">
        <v>99.492109999999997</v>
      </c>
      <c r="EM240" s="7">
        <v>100.42348</v>
      </c>
      <c r="EN240" s="7">
        <v>101.34578</v>
      </c>
      <c r="EO240" s="7">
        <v>102.21026999999999</v>
      </c>
      <c r="EP240" s="7">
        <v>103.29653</v>
      </c>
      <c r="EQ240" s="7">
        <v>104.33808999999999</v>
      </c>
      <c r="ER240" s="7">
        <v>105.40617</v>
      </c>
      <c r="ES240" s="7">
        <v>106.31373000000001</v>
      </c>
      <c r="ET240" s="7">
        <v>107.54242000000001</v>
      </c>
      <c r="EU240" s="7">
        <v>108.64297000000001</v>
      </c>
      <c r="EV240" s="7">
        <v>109.88166</v>
      </c>
      <c r="EW240" s="7">
        <v>110.69943000000001</v>
      </c>
      <c r="EX240" s="7">
        <v>112.00423000000001</v>
      </c>
      <c r="EY240" s="7">
        <v>112.80404</v>
      </c>
      <c r="EZ240" s="7">
        <v>114.12213</v>
      </c>
      <c r="FA240" s="7">
        <v>114.87748000000001</v>
      </c>
      <c r="FB240" s="7">
        <v>116.09998</v>
      </c>
      <c r="FC240" s="7">
        <v>116.89839000000001</v>
      </c>
      <c r="FD240" s="7">
        <v>117.8288936</v>
      </c>
      <c r="FE240" s="7">
        <v>117.834</v>
      </c>
      <c r="FF240" s="1"/>
      <c r="FG240" s="7">
        <v>100</v>
      </c>
      <c r="FH240" s="7">
        <v>100</v>
      </c>
      <c r="FI240" s="7">
        <v>100</v>
      </c>
      <c r="FJ240" s="7">
        <v>100</v>
      </c>
      <c r="FK240" s="7">
        <v>100</v>
      </c>
      <c r="FL240" s="7">
        <v>100</v>
      </c>
      <c r="FM240" s="7">
        <v>100</v>
      </c>
      <c r="FN240" s="7">
        <v>100</v>
      </c>
      <c r="FO240" s="7">
        <v>100</v>
      </c>
      <c r="FP240" s="7">
        <v>100</v>
      </c>
      <c r="FQ240" s="7">
        <v>100</v>
      </c>
      <c r="FR240" s="7">
        <v>100</v>
      </c>
      <c r="FS240" s="7">
        <v>100</v>
      </c>
      <c r="FT240" s="7">
        <v>100</v>
      </c>
      <c r="FU240" s="7">
        <v>100</v>
      </c>
      <c r="FV240" s="7">
        <v>100</v>
      </c>
      <c r="FW240" s="7">
        <v>100</v>
      </c>
      <c r="FX240" s="7">
        <v>100</v>
      </c>
      <c r="FY240" s="7">
        <v>100</v>
      </c>
      <c r="FZ240" s="7">
        <v>100</v>
      </c>
      <c r="GA240" s="7">
        <v>100</v>
      </c>
      <c r="GB240" s="7">
        <v>100</v>
      </c>
      <c r="GC240" s="7">
        <v>94</v>
      </c>
      <c r="GD240" s="7">
        <v>78</v>
      </c>
      <c r="GE240" s="1"/>
      <c r="GF240" s="7">
        <v>1944873.25</v>
      </c>
      <c r="GG240" s="7">
        <v>1582387.89</v>
      </c>
      <c r="GH240" s="7">
        <v>1202736.6499999999</v>
      </c>
      <c r="GI240" s="7">
        <v>1120333.6599999999</v>
      </c>
      <c r="GJ240" s="7">
        <v>1031162.32</v>
      </c>
      <c r="GK240" s="7">
        <v>943138.7</v>
      </c>
      <c r="GL240" s="7">
        <v>838664.19</v>
      </c>
      <c r="GM240" s="7">
        <v>762780.26</v>
      </c>
      <c r="GN240" s="7">
        <v>678122.14</v>
      </c>
      <c r="GO240" s="7">
        <v>602304.39</v>
      </c>
      <c r="GP240" s="7">
        <v>504438.74</v>
      </c>
      <c r="GQ240" s="7">
        <v>436789.23</v>
      </c>
      <c r="GR240" s="7">
        <v>356276.71</v>
      </c>
      <c r="GS240" s="7">
        <v>291667.61</v>
      </c>
      <c r="GT240" s="7">
        <v>204968.88</v>
      </c>
      <c r="GU240" s="7">
        <v>153932.13</v>
      </c>
      <c r="GV240" s="7">
        <v>97777.9</v>
      </c>
      <c r="GW240" s="7">
        <v>64132.31</v>
      </c>
      <c r="GX240" s="7">
        <v>27587.52</v>
      </c>
      <c r="GY240" s="7">
        <v>13922.96</v>
      </c>
      <c r="GZ240" s="7">
        <v>4279.5200000000004</v>
      </c>
      <c r="HA240" s="7">
        <v>1284.1400000000001</v>
      </c>
      <c r="HB240" s="7">
        <v>7.7659574500000002</v>
      </c>
      <c r="HC240" s="7">
        <v>3.0128205100000001</v>
      </c>
      <c r="HD240" s="1"/>
      <c r="HE240" s="7">
        <v>87641065.590000004</v>
      </c>
      <c r="HF240" s="7">
        <v>12457994.439999999</v>
      </c>
      <c r="HG240" s="7">
        <v>2472667.5699999998</v>
      </c>
      <c r="HH240" s="7">
        <v>235253.04</v>
      </c>
      <c r="HI240" s="7">
        <v>4923.7299999999996</v>
      </c>
      <c r="HJ240" s="7">
        <v>217.31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1"/>
      <c r="HS240" s="4" t="s">
        <v>43</v>
      </c>
      <c r="HT240" s="7">
        <v>535.96343809999996</v>
      </c>
      <c r="HU240" s="7">
        <v>338047.90269999998</v>
      </c>
      <c r="HV240" s="1"/>
      <c r="HW240" s="7">
        <v>10.00107875</v>
      </c>
      <c r="HX240" s="7">
        <v>188.8335141</v>
      </c>
      <c r="HY240" s="7">
        <v>14.508803609999999</v>
      </c>
      <c r="HZ240" s="7">
        <v>387.62137580000001</v>
      </c>
      <c r="IA240" s="7">
        <v>22.643092209999999</v>
      </c>
      <c r="IB240" s="7">
        <v>970.68678750000004</v>
      </c>
      <c r="IC240" s="7">
        <v>30.678982170000001</v>
      </c>
      <c r="ID240" s="7">
        <v>1964.346798</v>
      </c>
      <c r="IE240" s="7">
        <v>45.370629129999998</v>
      </c>
      <c r="IF240" s="7">
        <v>4462.6391549999998</v>
      </c>
      <c r="IG240" s="7">
        <v>59.939262859999999</v>
      </c>
      <c r="IH240" s="7">
        <v>8419.6555680000001</v>
      </c>
      <c r="II240" s="7">
        <v>66.227562969999994</v>
      </c>
      <c r="IJ240" s="7">
        <v>10081.62811</v>
      </c>
      <c r="IK240" s="7">
        <v>77.263217460000007</v>
      </c>
      <c r="IL240" s="7">
        <v>16774.81696</v>
      </c>
      <c r="IM240" s="7">
        <v>90.796672610000002</v>
      </c>
      <c r="IN240" s="7">
        <v>27565.374370000001</v>
      </c>
      <c r="IO240" s="7">
        <v>0</v>
      </c>
      <c r="IP240" s="7">
        <v>0</v>
      </c>
      <c r="IS240" s="3">
        <f t="shared" si="453"/>
        <v>3.1771943202479336E-2</v>
      </c>
      <c r="IT240">
        <f t="shared" si="454"/>
        <v>4840000</v>
      </c>
      <c r="IV240" s="3">
        <f t="shared" si="460"/>
        <v>2.0592848086105453E-2</v>
      </c>
      <c r="IW240" s="3">
        <f t="shared" si="461"/>
        <v>4.2951038318853219E-2</v>
      </c>
      <c r="IY240" s="3">
        <f t="shared" si="435"/>
        <v>1</v>
      </c>
      <c r="IZ240" s="3">
        <f t="shared" si="435"/>
        <v>1</v>
      </c>
      <c r="JA240" s="3">
        <f t="shared" si="435"/>
        <v>1</v>
      </c>
      <c r="JB240" s="3">
        <f t="shared" si="435"/>
        <v>1</v>
      </c>
      <c r="JC240" s="3">
        <f t="shared" si="435"/>
        <v>1</v>
      </c>
      <c r="JD240" s="3">
        <f t="shared" si="435"/>
        <v>1</v>
      </c>
      <c r="JE240" s="3">
        <f t="shared" si="435"/>
        <v>1</v>
      </c>
      <c r="JF240" s="3">
        <f t="shared" si="435"/>
        <v>1</v>
      </c>
      <c r="JG240" s="3">
        <f t="shared" si="435"/>
        <v>1</v>
      </c>
      <c r="JH240" s="3">
        <f t="shared" si="463"/>
        <v>1</v>
      </c>
      <c r="JI240" s="3">
        <f t="shared" si="463"/>
        <v>1</v>
      </c>
      <c r="JJ240" s="3">
        <f t="shared" si="463"/>
        <v>1</v>
      </c>
      <c r="JK240" s="3">
        <f t="shared" si="463"/>
        <v>1</v>
      </c>
      <c r="JL240" s="3">
        <f t="shared" si="463"/>
        <v>1</v>
      </c>
      <c r="JM240" s="3">
        <f t="shared" si="463"/>
        <v>1</v>
      </c>
      <c r="JN240" s="3">
        <f t="shared" si="463"/>
        <v>1</v>
      </c>
      <c r="JO240" s="3">
        <f t="shared" si="463"/>
        <v>1</v>
      </c>
      <c r="JP240" s="3">
        <f t="shared" si="463"/>
        <v>1</v>
      </c>
      <c r="JQ240" s="3">
        <f t="shared" si="463"/>
        <v>1</v>
      </c>
      <c r="JR240" s="3">
        <f t="shared" si="463"/>
        <v>1</v>
      </c>
      <c r="JS240" s="3">
        <f t="shared" si="463"/>
        <v>1</v>
      </c>
      <c r="JT240" s="3">
        <f t="shared" si="463"/>
        <v>1</v>
      </c>
      <c r="JU240" s="3">
        <f t="shared" si="463"/>
        <v>0.94</v>
      </c>
      <c r="JV240" s="3">
        <f t="shared" si="463"/>
        <v>0.78</v>
      </c>
      <c r="JW240" s="14">
        <f t="shared" si="455"/>
        <v>5.9636227632554242</v>
      </c>
      <c r="JX240" s="1">
        <f t="shared" si="437"/>
        <v>535.96343809999996</v>
      </c>
      <c r="JY240" s="1">
        <f t="shared" si="438"/>
        <v>50791.095720027457</v>
      </c>
      <c r="JZ240" s="11">
        <f t="shared" si="456"/>
        <v>475.56459987445749</v>
      </c>
      <c r="KA240" s="11">
        <f t="shared" si="457"/>
        <v>596.36227632554244</v>
      </c>
      <c r="KB240" s="3">
        <f t="shared" si="458"/>
        <v>4.7556459987445745</v>
      </c>
      <c r="KC240" s="3">
        <f t="shared" si="439"/>
        <v>5.3596343809999993</v>
      </c>
      <c r="KD240" s="3">
        <v>20</v>
      </c>
      <c r="KE240" s="3">
        <f t="shared" si="459"/>
        <v>97243.662500000006</v>
      </c>
      <c r="KF240" s="3">
        <f t="shared" si="459"/>
        <v>79119.394499999995</v>
      </c>
      <c r="KG240" s="3">
        <f t="shared" si="459"/>
        <v>60136.832499999997</v>
      </c>
      <c r="KH240" s="3">
        <f t="shared" si="459"/>
        <v>56016.682999999997</v>
      </c>
      <c r="KI240" s="3">
        <f t="shared" si="459"/>
        <v>51558.115999999995</v>
      </c>
      <c r="KJ240" s="3">
        <f t="shared" si="459"/>
        <v>47156.934999999998</v>
      </c>
      <c r="KK240" s="3">
        <f t="shared" si="459"/>
        <v>41933.209499999997</v>
      </c>
      <c r="KL240" s="3">
        <f t="shared" si="459"/>
        <v>38139.012999999999</v>
      </c>
      <c r="KM240" s="3">
        <f t="shared" si="459"/>
        <v>33906.107000000004</v>
      </c>
      <c r="KN240" s="3">
        <f t="shared" si="459"/>
        <v>30115.219499999999</v>
      </c>
      <c r="KO240" s="3">
        <f t="shared" si="459"/>
        <v>25221.936999999998</v>
      </c>
      <c r="KP240" s="3">
        <f t="shared" si="459"/>
        <v>21839.461499999998</v>
      </c>
      <c r="KQ240" s="3">
        <f t="shared" si="459"/>
        <v>17813.835500000001</v>
      </c>
      <c r="KR240" s="3">
        <f t="shared" si="459"/>
        <v>14583.380499999999</v>
      </c>
      <c r="KS240" s="3">
        <f t="shared" si="459"/>
        <v>10248.444</v>
      </c>
      <c r="KT240" s="3">
        <f t="shared" si="459"/>
        <v>7696.6064999999999</v>
      </c>
      <c r="KU240" s="3">
        <f t="shared" si="462"/>
        <v>4888.8949999999995</v>
      </c>
      <c r="KV240" s="3">
        <f t="shared" si="441"/>
        <v>3206.6154999999999</v>
      </c>
      <c r="KW240" s="3">
        <f t="shared" si="441"/>
        <v>1379.376</v>
      </c>
      <c r="KX240" s="3">
        <f t="shared" si="441"/>
        <v>696.14799999999991</v>
      </c>
      <c r="KY240" s="3">
        <f t="shared" si="441"/>
        <v>213.97600000000003</v>
      </c>
      <c r="KZ240" s="3">
        <f t="shared" si="441"/>
        <v>64.207000000000008</v>
      </c>
      <c r="LA240" s="3">
        <f t="shared" si="441"/>
        <v>0.38829787250000003</v>
      </c>
      <c r="LB240" s="3">
        <f t="shared" si="441"/>
        <v>0.1506410255</v>
      </c>
    </row>
    <row r="241" spans="1:314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JX241" s="1"/>
      <c r="JY241" s="1"/>
    </row>
    <row r="242" spans="1:314">
      <c r="A242" s="1"/>
      <c r="B242" s="1"/>
      <c r="C242" s="1"/>
      <c r="D242" s="1"/>
      <c r="E242" s="4" t="s">
        <v>34</v>
      </c>
      <c r="F242" s="4" t="s">
        <v>35</v>
      </c>
      <c r="G242" s="4" t="s">
        <v>1</v>
      </c>
      <c r="H242" s="4" t="s">
        <v>2</v>
      </c>
      <c r="I242" s="4" t="s">
        <v>3</v>
      </c>
      <c r="J242" s="4" t="s">
        <v>4</v>
      </c>
      <c r="K242" s="4" t="s">
        <v>5</v>
      </c>
      <c r="L242" s="4" t="s">
        <v>6</v>
      </c>
      <c r="M242" s="4" t="s">
        <v>7</v>
      </c>
      <c r="N242" s="4" t="s">
        <v>8</v>
      </c>
      <c r="O242" s="4" t="s">
        <v>9</v>
      </c>
      <c r="P242" s="4" t="s">
        <v>10</v>
      </c>
      <c r="Q242" s="4" t="s">
        <v>11</v>
      </c>
      <c r="R242" s="4" t="s">
        <v>55</v>
      </c>
      <c r="S242" s="4" t="s">
        <v>13</v>
      </c>
      <c r="T242" s="4" t="s">
        <v>14</v>
      </c>
      <c r="U242" s="5" t="s">
        <v>15</v>
      </c>
      <c r="V242" s="5" t="s">
        <v>16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JX242" s="1"/>
      <c r="JY242" s="1"/>
    </row>
    <row r="243" spans="1:314">
      <c r="A243" s="1"/>
      <c r="B243" s="4" t="s">
        <v>17</v>
      </c>
      <c r="C243" s="1"/>
      <c r="D243" s="4"/>
      <c r="E243" s="4" t="s">
        <v>18</v>
      </c>
      <c r="F243" s="4"/>
      <c r="G243" s="4"/>
      <c r="H243" s="4" t="s">
        <v>18</v>
      </c>
      <c r="I243" s="4"/>
      <c r="J243" s="1"/>
      <c r="K243" s="4" t="s">
        <v>19</v>
      </c>
      <c r="L243" s="1"/>
      <c r="M243" s="1"/>
      <c r="N243" s="4" t="s">
        <v>20</v>
      </c>
      <c r="O243" s="4"/>
      <c r="P243" s="4" t="s">
        <v>21</v>
      </c>
      <c r="Q243" s="1"/>
      <c r="R243" s="1"/>
      <c r="S243" s="1"/>
      <c r="T243" s="1"/>
      <c r="U243" s="1"/>
      <c r="V243" s="1"/>
      <c r="W243" s="4" t="s">
        <v>22</v>
      </c>
      <c r="X243" s="4" t="s">
        <v>22</v>
      </c>
      <c r="Y243" s="4" t="s">
        <v>23</v>
      </c>
      <c r="Z243" s="4" t="s">
        <v>24</v>
      </c>
      <c r="AA243" s="1"/>
      <c r="AB243" s="1"/>
      <c r="AC243" s="4" t="s">
        <v>23</v>
      </c>
      <c r="AD243" s="1"/>
      <c r="AE243" s="1"/>
      <c r="AF243" s="4" t="s">
        <v>25</v>
      </c>
      <c r="AG243" s="1"/>
      <c r="AH243" s="6">
        <v>0.5</v>
      </c>
      <c r="AI243" s="6"/>
      <c r="AJ243" s="6">
        <v>0.75</v>
      </c>
      <c r="AK243" s="6"/>
      <c r="AL243" s="6">
        <v>0.8</v>
      </c>
      <c r="AM243" s="6"/>
      <c r="AN243" s="6">
        <v>0.81</v>
      </c>
      <c r="AO243" s="6"/>
      <c r="AP243" s="6">
        <v>0.82</v>
      </c>
      <c r="AQ243" s="6"/>
      <c r="AR243" s="6">
        <v>0.83</v>
      </c>
      <c r="AS243" s="6"/>
      <c r="AT243" s="5">
        <v>0.84</v>
      </c>
      <c r="AU243" s="1"/>
      <c r="AV243" s="5">
        <v>0.85</v>
      </c>
      <c r="AW243" s="1"/>
      <c r="AX243" s="5">
        <v>0.86</v>
      </c>
      <c r="AY243" s="1"/>
      <c r="AZ243" s="5">
        <v>0.87</v>
      </c>
      <c r="BA243" s="1"/>
      <c r="BB243" s="5">
        <v>0.88</v>
      </c>
      <c r="BC243" s="1"/>
      <c r="BD243" s="5">
        <v>0.89</v>
      </c>
      <c r="BE243" s="1"/>
      <c r="BF243" s="5">
        <v>0.9</v>
      </c>
      <c r="BG243" s="1"/>
      <c r="BH243" s="5">
        <v>0.91</v>
      </c>
      <c r="BI243" s="1"/>
      <c r="BJ243" s="5">
        <v>0.92</v>
      </c>
      <c r="BK243" s="1"/>
      <c r="BL243" s="5">
        <v>0.93</v>
      </c>
      <c r="BM243" s="1"/>
      <c r="BN243" s="5">
        <v>0.94</v>
      </c>
      <c r="BO243" s="1"/>
      <c r="BP243" s="5">
        <v>0.95</v>
      </c>
      <c r="BQ243" s="1"/>
      <c r="BR243" s="5">
        <v>0.96</v>
      </c>
      <c r="BS243" s="1"/>
      <c r="BT243" s="5">
        <v>0.97</v>
      </c>
      <c r="BU243" s="1"/>
      <c r="BV243" s="5">
        <v>0.98</v>
      </c>
      <c r="BW243" s="1"/>
      <c r="BX243" s="5">
        <v>0.99</v>
      </c>
      <c r="BY243" s="1"/>
      <c r="BZ243" s="5">
        <v>0.999</v>
      </c>
      <c r="CA243" s="1"/>
      <c r="CB243" s="1">
        <v>1</v>
      </c>
      <c r="CC243" s="1"/>
      <c r="CD243" s="1"/>
      <c r="CE243" s="1"/>
      <c r="CH243" s="4">
        <v>0.5</v>
      </c>
      <c r="CI243" s="4"/>
      <c r="CJ243" s="4">
        <v>0.75</v>
      </c>
      <c r="CK243" s="4"/>
      <c r="CL243" s="4">
        <v>0.8</v>
      </c>
      <c r="CM243" s="4"/>
      <c r="CN243" s="4">
        <v>0.81</v>
      </c>
      <c r="CO243" s="4"/>
      <c r="CP243" s="4">
        <v>0.82</v>
      </c>
      <c r="CQ243" s="4"/>
      <c r="CR243" s="4">
        <v>0.83</v>
      </c>
      <c r="CS243" s="4"/>
      <c r="CT243" s="4">
        <v>0.84</v>
      </c>
      <c r="CU243" s="4"/>
      <c r="CV243" s="4">
        <v>0.85</v>
      </c>
      <c r="CW243" s="4"/>
      <c r="CX243" s="4">
        <v>0.86</v>
      </c>
      <c r="CY243" s="4"/>
      <c r="CZ243" s="5">
        <v>0.87</v>
      </c>
      <c r="DA243" s="1"/>
      <c r="DB243" s="5">
        <v>0.88</v>
      </c>
      <c r="DC243" s="1"/>
      <c r="DD243" s="5">
        <v>0.89</v>
      </c>
      <c r="DE243" s="1"/>
      <c r="DF243" s="5">
        <v>0.9</v>
      </c>
      <c r="DG243" s="1"/>
      <c r="DH243" s="5">
        <v>0.91</v>
      </c>
      <c r="DI243" s="1"/>
      <c r="DJ243" s="5">
        <v>0.92</v>
      </c>
      <c r="DK243" s="1"/>
      <c r="DL243" s="5">
        <v>0.93</v>
      </c>
      <c r="DM243" s="1"/>
      <c r="DN243" s="5">
        <v>0.94</v>
      </c>
      <c r="DO243" s="1"/>
      <c r="DP243" s="5">
        <v>0.95</v>
      </c>
      <c r="DQ243" s="1"/>
      <c r="DR243" s="5">
        <v>0.96</v>
      </c>
      <c r="DS243" s="1"/>
      <c r="DT243" s="5">
        <v>0.97</v>
      </c>
      <c r="DU243" s="1"/>
      <c r="DV243" s="5">
        <v>0.98</v>
      </c>
      <c r="DW243" s="1"/>
      <c r="DX243" s="5">
        <v>0.99</v>
      </c>
      <c r="DY243" s="1"/>
      <c r="DZ243" s="5">
        <v>0.999</v>
      </c>
      <c r="EA243" s="1"/>
      <c r="EB243" s="1">
        <v>1</v>
      </c>
      <c r="EC243" s="1"/>
      <c r="EH243" s="7">
        <v>0.5</v>
      </c>
      <c r="EI243" s="7">
        <v>0.75</v>
      </c>
      <c r="EJ243" s="7">
        <v>0.8</v>
      </c>
      <c r="EK243" s="7">
        <v>0.81</v>
      </c>
      <c r="EL243" s="7">
        <v>0.82</v>
      </c>
      <c r="EM243" s="7">
        <v>0.83</v>
      </c>
      <c r="EN243" s="7">
        <v>0.84</v>
      </c>
      <c r="EO243" s="7">
        <v>0.85</v>
      </c>
      <c r="EP243" s="7">
        <v>0.86</v>
      </c>
      <c r="EQ243" s="7">
        <v>0.87</v>
      </c>
      <c r="ER243" s="7">
        <v>0.88</v>
      </c>
      <c r="ES243" s="7">
        <v>0.89</v>
      </c>
      <c r="ET243" s="7">
        <v>0.9</v>
      </c>
      <c r="EU243" s="7">
        <v>0.91</v>
      </c>
      <c r="EV243" s="7">
        <v>0.92</v>
      </c>
      <c r="EW243" s="7">
        <v>0.93</v>
      </c>
      <c r="EX243" s="7">
        <v>0.94</v>
      </c>
      <c r="EY243" s="7">
        <v>0.95</v>
      </c>
      <c r="EZ243" s="7">
        <v>0.96</v>
      </c>
      <c r="FA243" s="7">
        <v>0.97</v>
      </c>
      <c r="FB243" s="7">
        <v>0.98</v>
      </c>
      <c r="FC243" s="7">
        <v>0.99</v>
      </c>
      <c r="FD243" s="7">
        <v>0.999</v>
      </c>
      <c r="FE243" s="8">
        <v>1</v>
      </c>
      <c r="FG243" s="7">
        <v>0.5</v>
      </c>
      <c r="FH243" s="7">
        <v>0.75</v>
      </c>
      <c r="FI243" s="7">
        <v>0.8</v>
      </c>
      <c r="FJ243" s="7">
        <v>0.81</v>
      </c>
      <c r="FK243" s="7">
        <v>0.82</v>
      </c>
      <c r="FL243" s="7">
        <v>0.83</v>
      </c>
      <c r="FM243" s="7">
        <v>0.84</v>
      </c>
      <c r="FN243" s="7">
        <v>0.85</v>
      </c>
      <c r="FO243" s="7">
        <v>0.86</v>
      </c>
      <c r="FP243" s="7">
        <v>0.87</v>
      </c>
      <c r="FQ243" s="7">
        <v>0.88</v>
      </c>
      <c r="FR243" s="7">
        <v>0.89</v>
      </c>
      <c r="FS243" s="7">
        <v>0.9</v>
      </c>
      <c r="FT243" s="7">
        <v>0.91</v>
      </c>
      <c r="FU243" s="7">
        <v>0.92</v>
      </c>
      <c r="FV243" s="7">
        <v>0.93</v>
      </c>
      <c r="FW243" s="7">
        <v>0.94</v>
      </c>
      <c r="FX243" s="7">
        <v>0.95</v>
      </c>
      <c r="FY243" s="7">
        <v>0.96</v>
      </c>
      <c r="FZ243" s="7">
        <v>0.97</v>
      </c>
      <c r="GA243" s="7">
        <v>0.98</v>
      </c>
      <c r="GB243" s="7">
        <v>0.99</v>
      </c>
      <c r="GC243" s="7">
        <v>0.999</v>
      </c>
      <c r="GD243" s="8">
        <v>1</v>
      </c>
      <c r="GF243" s="7">
        <v>0.5</v>
      </c>
      <c r="GG243" s="7">
        <v>0.75</v>
      </c>
      <c r="GH243" s="7">
        <v>0.8</v>
      </c>
      <c r="GI243" s="7">
        <v>0.81</v>
      </c>
      <c r="GJ243" s="7">
        <v>0.82</v>
      </c>
      <c r="GK243" s="7">
        <v>0.83</v>
      </c>
      <c r="GL243" s="7">
        <v>0.84</v>
      </c>
      <c r="GM243" s="7">
        <v>0.85</v>
      </c>
      <c r="GN243" s="7">
        <v>0.86</v>
      </c>
      <c r="GO243" s="7">
        <v>0.87</v>
      </c>
      <c r="GP243" s="7">
        <v>0.88</v>
      </c>
      <c r="GQ243" s="7">
        <v>0.89</v>
      </c>
      <c r="GR243" s="7">
        <v>0.9</v>
      </c>
      <c r="GS243" s="7">
        <v>0.91</v>
      </c>
      <c r="GT243" s="7">
        <v>0.92</v>
      </c>
      <c r="GU243" s="7">
        <v>0.93</v>
      </c>
      <c r="GV243" s="7">
        <v>0.94</v>
      </c>
      <c r="GW243" s="7">
        <v>0.95</v>
      </c>
      <c r="GX243" s="7">
        <v>0.96</v>
      </c>
      <c r="GY243" s="7">
        <v>0.97</v>
      </c>
      <c r="GZ243" s="7">
        <v>0.98</v>
      </c>
      <c r="HA243" s="7">
        <v>0.99</v>
      </c>
      <c r="HB243" s="7">
        <v>0.999</v>
      </c>
      <c r="HC243" s="1">
        <v>1</v>
      </c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X243" s="2"/>
      <c r="JW243" s="2"/>
      <c r="JX243" s="1" t="s">
        <v>27</v>
      </c>
      <c r="JY243" s="1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</row>
    <row r="244" spans="1:314">
      <c r="A244" s="4" t="s">
        <v>28</v>
      </c>
      <c r="B244" s="5" t="s">
        <v>29</v>
      </c>
      <c r="C244" s="5" t="s">
        <v>30</v>
      </c>
      <c r="D244" s="9" t="s">
        <v>31</v>
      </c>
      <c r="E244" s="10"/>
      <c r="F244" s="9" t="s">
        <v>32</v>
      </c>
      <c r="G244" s="9" t="s">
        <v>33</v>
      </c>
      <c r="H244" s="9"/>
      <c r="I244" s="9"/>
      <c r="J244" s="1"/>
      <c r="K244" s="5" t="s">
        <v>29</v>
      </c>
      <c r="L244" s="5" t="s">
        <v>30</v>
      </c>
      <c r="M244" s="4" t="s">
        <v>31</v>
      </c>
      <c r="N244" s="5" t="s">
        <v>29</v>
      </c>
      <c r="O244" s="5" t="s">
        <v>30</v>
      </c>
      <c r="P244" s="5" t="s">
        <v>29</v>
      </c>
      <c r="Q244" s="5" t="s">
        <v>30</v>
      </c>
      <c r="R244" s="4" t="s">
        <v>31</v>
      </c>
      <c r="S244" s="9" t="s">
        <v>32</v>
      </c>
      <c r="T244" s="9" t="s">
        <v>33</v>
      </c>
      <c r="U244" s="1"/>
      <c r="V244" s="1"/>
      <c r="W244" s="1"/>
      <c r="X244" s="1"/>
      <c r="Y244" s="1"/>
      <c r="Z244" s="5" t="s">
        <v>29</v>
      </c>
      <c r="AA244" s="5" t="s">
        <v>30</v>
      </c>
      <c r="AB244" s="1"/>
      <c r="AC244" s="1"/>
      <c r="AD244" s="1"/>
      <c r="AE244" s="1"/>
      <c r="AF244" s="1"/>
      <c r="AG244" s="1"/>
      <c r="AH244" s="5" t="s">
        <v>29</v>
      </c>
      <c r="AI244" s="5" t="s">
        <v>30</v>
      </c>
      <c r="AJ244" s="5" t="s">
        <v>29</v>
      </c>
      <c r="AK244" s="5" t="s">
        <v>30</v>
      </c>
      <c r="AL244" s="5" t="s">
        <v>29</v>
      </c>
      <c r="AM244" s="5" t="s">
        <v>30</v>
      </c>
      <c r="AN244" s="5" t="s">
        <v>29</v>
      </c>
      <c r="AO244" s="5" t="s">
        <v>30</v>
      </c>
      <c r="AP244" s="5" t="s">
        <v>29</v>
      </c>
      <c r="AQ244" s="5" t="s">
        <v>30</v>
      </c>
      <c r="AR244" s="5" t="s">
        <v>29</v>
      </c>
      <c r="AS244" s="5" t="s">
        <v>30</v>
      </c>
      <c r="AT244" s="5" t="s">
        <v>29</v>
      </c>
      <c r="AU244" s="5" t="s">
        <v>30</v>
      </c>
      <c r="AV244" s="5" t="s">
        <v>29</v>
      </c>
      <c r="AW244" s="5" t="s">
        <v>30</v>
      </c>
      <c r="AX244" s="5" t="s">
        <v>29</v>
      </c>
      <c r="AY244" s="5" t="s">
        <v>30</v>
      </c>
      <c r="AZ244" s="5" t="s">
        <v>29</v>
      </c>
      <c r="BA244" s="5" t="s">
        <v>30</v>
      </c>
      <c r="BB244" s="5" t="s">
        <v>29</v>
      </c>
      <c r="BC244" s="5" t="s">
        <v>30</v>
      </c>
      <c r="BD244" s="5" t="s">
        <v>29</v>
      </c>
      <c r="BE244" s="5" t="s">
        <v>30</v>
      </c>
      <c r="BF244" s="5" t="s">
        <v>29</v>
      </c>
      <c r="BG244" s="5" t="s">
        <v>30</v>
      </c>
      <c r="BH244" s="5" t="s">
        <v>29</v>
      </c>
      <c r="BI244" s="5" t="s">
        <v>30</v>
      </c>
      <c r="BJ244" s="5" t="s">
        <v>29</v>
      </c>
      <c r="BK244" s="5" t="s">
        <v>30</v>
      </c>
      <c r="BL244" s="5" t="s">
        <v>29</v>
      </c>
      <c r="BM244" s="5" t="s">
        <v>30</v>
      </c>
      <c r="BN244" s="5" t="s">
        <v>29</v>
      </c>
      <c r="BO244" s="5" t="s">
        <v>30</v>
      </c>
      <c r="BP244" s="5" t="s">
        <v>29</v>
      </c>
      <c r="BQ244" s="5" t="s">
        <v>30</v>
      </c>
      <c r="BR244" s="5" t="s">
        <v>29</v>
      </c>
      <c r="BS244" s="5" t="s">
        <v>30</v>
      </c>
      <c r="BT244" s="5" t="s">
        <v>29</v>
      </c>
      <c r="BU244" s="5" t="s">
        <v>30</v>
      </c>
      <c r="BV244" s="5" t="s">
        <v>29</v>
      </c>
      <c r="BW244" s="5" t="s">
        <v>30</v>
      </c>
      <c r="BX244" s="5" t="s">
        <v>29</v>
      </c>
      <c r="BY244" s="5" t="s">
        <v>30</v>
      </c>
      <c r="BZ244" s="5" t="s">
        <v>29</v>
      </c>
      <c r="CA244" s="5" t="s">
        <v>30</v>
      </c>
      <c r="CB244" s="5" t="s">
        <v>29</v>
      </c>
      <c r="CC244" s="5" t="s">
        <v>30</v>
      </c>
      <c r="CD244" s="1"/>
      <c r="CE244" s="1"/>
      <c r="CH244" s="5" t="s">
        <v>29</v>
      </c>
      <c r="CI244" s="5" t="s">
        <v>30</v>
      </c>
      <c r="CJ244" s="5" t="s">
        <v>29</v>
      </c>
      <c r="CK244" s="5" t="s">
        <v>30</v>
      </c>
      <c r="CL244" s="5" t="s">
        <v>29</v>
      </c>
      <c r="CM244" s="5" t="s">
        <v>30</v>
      </c>
      <c r="CN244" s="5" t="s">
        <v>29</v>
      </c>
      <c r="CO244" s="5" t="s">
        <v>30</v>
      </c>
      <c r="CP244" s="5" t="s">
        <v>29</v>
      </c>
      <c r="CQ244" s="5" t="s">
        <v>30</v>
      </c>
      <c r="CR244" s="5" t="s">
        <v>29</v>
      </c>
      <c r="CS244" s="5" t="s">
        <v>30</v>
      </c>
      <c r="CT244" s="5" t="s">
        <v>29</v>
      </c>
      <c r="CU244" s="5" t="s">
        <v>30</v>
      </c>
      <c r="CV244" s="5" t="s">
        <v>29</v>
      </c>
      <c r="CW244" s="5" t="s">
        <v>30</v>
      </c>
      <c r="CX244" s="5" t="s">
        <v>29</v>
      </c>
      <c r="CY244" s="5" t="s">
        <v>30</v>
      </c>
      <c r="CZ244" s="5" t="s">
        <v>29</v>
      </c>
      <c r="DA244" s="5" t="s">
        <v>30</v>
      </c>
      <c r="DB244" s="5" t="s">
        <v>29</v>
      </c>
      <c r="DC244" s="5" t="s">
        <v>30</v>
      </c>
      <c r="DD244" s="5" t="s">
        <v>29</v>
      </c>
      <c r="DE244" s="5" t="s">
        <v>30</v>
      </c>
      <c r="DF244" s="5" t="s">
        <v>29</v>
      </c>
      <c r="DG244" s="5" t="s">
        <v>30</v>
      </c>
      <c r="DH244" s="5" t="s">
        <v>29</v>
      </c>
      <c r="DI244" s="5" t="s">
        <v>30</v>
      </c>
      <c r="DJ244" s="5" t="s">
        <v>29</v>
      </c>
      <c r="DK244" s="5" t="s">
        <v>30</v>
      </c>
      <c r="DL244" s="5" t="s">
        <v>29</v>
      </c>
      <c r="DM244" s="5" t="s">
        <v>30</v>
      </c>
      <c r="DN244" s="5" t="s">
        <v>29</v>
      </c>
      <c r="DO244" s="5" t="s">
        <v>30</v>
      </c>
      <c r="DP244" s="5" t="s">
        <v>29</v>
      </c>
      <c r="DQ244" s="5" t="s">
        <v>30</v>
      </c>
      <c r="DR244" s="5" t="s">
        <v>29</v>
      </c>
      <c r="DS244" s="5" t="s">
        <v>30</v>
      </c>
      <c r="DT244" s="5" t="s">
        <v>29</v>
      </c>
      <c r="DU244" s="5" t="s">
        <v>30</v>
      </c>
      <c r="DV244" s="5" t="s">
        <v>29</v>
      </c>
      <c r="DW244" s="5" t="s">
        <v>30</v>
      </c>
      <c r="DX244" s="5" t="s">
        <v>29</v>
      </c>
      <c r="DY244" s="5" t="s">
        <v>30</v>
      </c>
      <c r="DZ244" s="5" t="s">
        <v>29</v>
      </c>
      <c r="EA244" s="5" t="s">
        <v>30</v>
      </c>
      <c r="EB244" s="5" t="s">
        <v>29</v>
      </c>
      <c r="EC244" s="5" t="s">
        <v>30</v>
      </c>
      <c r="ED244" s="9" t="s">
        <v>31</v>
      </c>
      <c r="EE244" s="9" t="s">
        <v>32</v>
      </c>
      <c r="EF244" s="9" t="s">
        <v>33</v>
      </c>
      <c r="EH244" s="5" t="s">
        <v>29</v>
      </c>
      <c r="EI244" s="5" t="s">
        <v>29</v>
      </c>
      <c r="EJ244" s="5" t="s">
        <v>29</v>
      </c>
      <c r="EK244" s="5" t="s">
        <v>29</v>
      </c>
      <c r="EL244" s="5" t="s">
        <v>29</v>
      </c>
      <c r="EM244" s="5" t="s">
        <v>29</v>
      </c>
      <c r="EN244" s="5" t="s">
        <v>29</v>
      </c>
      <c r="EO244" s="5" t="s">
        <v>29</v>
      </c>
      <c r="EP244" s="5" t="s">
        <v>29</v>
      </c>
      <c r="EQ244" s="5" t="s">
        <v>29</v>
      </c>
      <c r="ER244" s="5" t="s">
        <v>29</v>
      </c>
      <c r="ES244" s="5" t="s">
        <v>29</v>
      </c>
      <c r="ET244" s="5" t="s">
        <v>29</v>
      </c>
      <c r="EU244" s="5" t="s">
        <v>29</v>
      </c>
      <c r="EV244" s="5" t="s">
        <v>29</v>
      </c>
      <c r="EW244" s="5" t="s">
        <v>29</v>
      </c>
      <c r="EX244" s="5" t="s">
        <v>29</v>
      </c>
      <c r="EY244" s="5" t="s">
        <v>29</v>
      </c>
      <c r="EZ244" s="5" t="s">
        <v>29</v>
      </c>
      <c r="FA244" s="5" t="s">
        <v>29</v>
      </c>
      <c r="FB244" s="5" t="s">
        <v>29</v>
      </c>
      <c r="FC244" s="5" t="s">
        <v>29</v>
      </c>
      <c r="FD244" s="5" t="s">
        <v>29</v>
      </c>
      <c r="FE244" s="5" t="s">
        <v>29</v>
      </c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X244" s="2"/>
      <c r="JW244" s="2"/>
      <c r="JX244" s="5" t="s">
        <v>29</v>
      </c>
      <c r="JY244" s="1" t="s">
        <v>31</v>
      </c>
      <c r="JZ244" s="9" t="s">
        <v>32</v>
      </c>
      <c r="KA244" s="9" t="s">
        <v>33</v>
      </c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</row>
    <row r="245" spans="1:314">
      <c r="A245" s="7">
        <v>5</v>
      </c>
      <c r="B245" s="7">
        <v>49995</v>
      </c>
      <c r="C245" s="7">
        <v>2499500025</v>
      </c>
      <c r="D245" s="11">
        <f>C245-B245*B245</f>
        <v>0</v>
      </c>
      <c r="E245" s="11">
        <f>B245/(K245*A245)</f>
        <v>0.99990000000000001</v>
      </c>
      <c r="F245" s="11">
        <f>B245-2.68*SQRT(D245)/SQRT(100)</f>
        <v>49995</v>
      </c>
      <c r="G245" s="11">
        <f>B245+2.68*SQRT(D245)/SQRT(100)</f>
        <v>49995</v>
      </c>
      <c r="H245" s="11">
        <f>F245/(K245*A245)</f>
        <v>0.99990000000000001</v>
      </c>
      <c r="I245" s="11">
        <f>G245/(A245*K245)</f>
        <v>0.99990000000000001</v>
      </c>
      <c r="J245" s="1"/>
      <c r="K245" s="7">
        <v>10000</v>
      </c>
      <c r="L245" s="7">
        <v>100000000</v>
      </c>
      <c r="M245" s="1"/>
      <c r="N245" s="7">
        <v>8335655.5899999999</v>
      </c>
      <c r="O245" s="7">
        <v>73484651029</v>
      </c>
      <c r="P245" s="7">
        <v>345.69</v>
      </c>
      <c r="Q245" s="7">
        <v>133366.32999999999</v>
      </c>
      <c r="R245" s="11">
        <f t="shared" ref="R245:R264" si="464">Q245-P245*P245</f>
        <v>13864.753899999982</v>
      </c>
      <c r="S245" s="11">
        <f>P245-2.68*SQRT(R245)/SQRT(100)</f>
        <v>314.13335119006456</v>
      </c>
      <c r="T245" s="11">
        <f>P245+2.68*SQRT(R245)/SQRT(100)</f>
        <v>377.24664880993544</v>
      </c>
      <c r="U245" s="1"/>
      <c r="V245" s="1"/>
      <c r="W245" s="5">
        <v>3950.84</v>
      </c>
      <c r="X245" s="5">
        <f t="shared" ref="X245:X264" si="465">W245/K245</f>
        <v>0.39508399999999999</v>
      </c>
      <c r="Y245" s="5">
        <f t="shared" ref="Y245:Y264" si="466">AC245/(K245*A245)</f>
        <v>0.78194520000000001</v>
      </c>
      <c r="Z245" s="5">
        <v>1728.45</v>
      </c>
      <c r="AA245" s="5">
        <v>3334158.25</v>
      </c>
      <c r="AB245" s="1"/>
      <c r="AC245" s="5">
        <v>39097.26</v>
      </c>
      <c r="AD245" s="1"/>
      <c r="AE245" s="1"/>
      <c r="AF245" s="5">
        <v>39.520989800000002</v>
      </c>
      <c r="AG245" s="12">
        <v>4.4444444444444441E-4</v>
      </c>
      <c r="AH245" s="5">
        <v>1.03</v>
      </c>
      <c r="AI245" s="5">
        <v>1.1100000000000001</v>
      </c>
      <c r="AJ245" s="5">
        <v>11.67</v>
      </c>
      <c r="AK245" s="5">
        <v>1556.35</v>
      </c>
      <c r="AL245" s="5">
        <v>40.121212120000003</v>
      </c>
      <c r="AM245" s="5">
        <v>22945.030299999999</v>
      </c>
      <c r="AN245" s="5">
        <v>49.18181818</v>
      </c>
      <c r="AO245" s="5">
        <v>27309.50505</v>
      </c>
      <c r="AP245" s="5">
        <v>53.489583330000002</v>
      </c>
      <c r="AQ245" s="5">
        <v>22092.885419999999</v>
      </c>
      <c r="AR245" s="5">
        <v>65.4375</v>
      </c>
      <c r="AS245" s="5">
        <v>28526.4375</v>
      </c>
      <c r="AT245" s="5">
        <v>113.06315789999999</v>
      </c>
      <c r="AU245" s="5">
        <v>143450.4737</v>
      </c>
      <c r="AV245" s="5">
        <v>127.85106380000001</v>
      </c>
      <c r="AW245" s="5">
        <v>157654.29790000001</v>
      </c>
      <c r="AX245" s="5">
        <v>160.01075270000001</v>
      </c>
      <c r="AY245" s="5">
        <v>231468.87100000001</v>
      </c>
      <c r="AZ245" s="5">
        <v>209.2857143</v>
      </c>
      <c r="BA245" s="5">
        <v>284903.63740000001</v>
      </c>
      <c r="BB245" s="5">
        <v>314.68539329999999</v>
      </c>
      <c r="BC245" s="5">
        <v>486544.75280000002</v>
      </c>
      <c r="BD245" s="5">
        <v>353.51724139999999</v>
      </c>
      <c r="BE245" s="5">
        <v>612522.66669999994</v>
      </c>
      <c r="BF245" s="5">
        <v>408.39534880000002</v>
      </c>
      <c r="BG245" s="5">
        <v>785544.44189999998</v>
      </c>
      <c r="BH245" s="5">
        <v>373.07594940000001</v>
      </c>
      <c r="BI245" s="5">
        <v>462677.91139999998</v>
      </c>
      <c r="BJ245" s="5">
        <v>471.43661969999999</v>
      </c>
      <c r="BK245" s="5">
        <v>738483.01410000003</v>
      </c>
      <c r="BL245" s="5">
        <v>485.35384620000002</v>
      </c>
      <c r="BM245" s="7">
        <v>535090.15379999997</v>
      </c>
      <c r="BN245" s="7">
        <v>724.44642859999999</v>
      </c>
      <c r="BO245" s="7">
        <v>1196624.2320000001</v>
      </c>
      <c r="BP245" s="7">
        <v>857.27083330000005</v>
      </c>
      <c r="BQ245" s="7">
        <v>1566574.5209999999</v>
      </c>
      <c r="BR245" s="7">
        <v>1276.4722220000001</v>
      </c>
      <c r="BS245" s="7">
        <v>3095386.139</v>
      </c>
      <c r="BT245" s="7">
        <v>1655.37931</v>
      </c>
      <c r="BU245" s="7">
        <v>6743433.034</v>
      </c>
      <c r="BV245" s="7">
        <v>1361.866667</v>
      </c>
      <c r="BW245" s="7">
        <v>2724460.267</v>
      </c>
      <c r="BX245" s="7">
        <v>1340.142857</v>
      </c>
      <c r="BY245" s="7">
        <v>3291423.8569999998</v>
      </c>
      <c r="BZ245" s="7">
        <v>5570</v>
      </c>
      <c r="CA245" s="7">
        <v>31024900</v>
      </c>
      <c r="CB245" s="1"/>
      <c r="CC245" s="1"/>
      <c r="CD245" s="1"/>
      <c r="CE245" s="1"/>
      <c r="CF245" s="1"/>
      <c r="CG245" s="1"/>
      <c r="CH245" s="7">
        <v>1.96</v>
      </c>
      <c r="CI245" s="7">
        <v>6.22</v>
      </c>
      <c r="CJ245" s="7">
        <v>56.57</v>
      </c>
      <c r="CK245" s="7">
        <v>38816.370000000003</v>
      </c>
      <c r="CL245" s="7">
        <v>198.7777778</v>
      </c>
      <c r="CM245" s="7">
        <v>572755.48479999998</v>
      </c>
      <c r="CN245" s="7">
        <v>243.98989900000001</v>
      </c>
      <c r="CO245" s="7">
        <v>681952.47470000002</v>
      </c>
      <c r="CP245" s="7">
        <v>265.5625</v>
      </c>
      <c r="CQ245" s="7">
        <v>551503.45830000006</v>
      </c>
      <c r="CR245" s="7">
        <v>325.25</v>
      </c>
      <c r="CS245" s="7">
        <v>712194.5</v>
      </c>
      <c r="CT245" s="7">
        <v>563.30526320000001</v>
      </c>
      <c r="CU245" s="7">
        <v>3583341.7680000002</v>
      </c>
      <c r="CV245" s="7">
        <v>637.18085110000004</v>
      </c>
      <c r="CW245" s="7">
        <v>3938942.585</v>
      </c>
      <c r="CX245" s="7">
        <v>798.12903229999995</v>
      </c>
      <c r="CY245" s="7">
        <v>5783460.108</v>
      </c>
      <c r="CZ245" s="7">
        <v>1044.4725269999999</v>
      </c>
      <c r="DA245" s="7">
        <v>7118267.6370000001</v>
      </c>
      <c r="DB245" s="7">
        <v>1571.3707870000001</v>
      </c>
      <c r="DC245" s="7">
        <v>12157514.630000001</v>
      </c>
      <c r="DD245" s="7">
        <v>1765.563218</v>
      </c>
      <c r="DE245" s="7">
        <v>15306870.51</v>
      </c>
      <c r="DF245" s="7">
        <v>2039.9767440000001</v>
      </c>
      <c r="DG245" s="7">
        <v>19631783.050000001</v>
      </c>
      <c r="DH245" s="7">
        <v>1863.4177219999999</v>
      </c>
      <c r="DI245" s="7">
        <v>11560601.289999999</v>
      </c>
      <c r="DJ245" s="7">
        <v>2355.4084509999998</v>
      </c>
      <c r="DK245" s="7">
        <v>18454865.890000001</v>
      </c>
      <c r="DL245" s="7">
        <v>2424.784615</v>
      </c>
      <c r="DM245" s="7">
        <v>13368290.779999999</v>
      </c>
      <c r="DN245" s="7">
        <v>3620.4107140000001</v>
      </c>
      <c r="DO245" s="7">
        <v>29901226.98</v>
      </c>
      <c r="DP245" s="7">
        <v>4284.5208329999996</v>
      </c>
      <c r="DQ245" s="7">
        <v>39147494.939999998</v>
      </c>
      <c r="DR245" s="7">
        <v>6380.5833329999996</v>
      </c>
      <c r="DS245" s="7">
        <v>77360766.359999999</v>
      </c>
      <c r="DT245" s="7">
        <v>8275.4137929999997</v>
      </c>
      <c r="DU245" s="7">
        <v>168566847.59999999</v>
      </c>
      <c r="DV245" s="7">
        <v>6807.2</v>
      </c>
      <c r="DW245" s="7">
        <v>68079879.329999998</v>
      </c>
      <c r="DX245" s="7">
        <v>6699.2857139999996</v>
      </c>
      <c r="DY245" s="7">
        <v>82256985</v>
      </c>
      <c r="DZ245" s="7">
        <v>27849</v>
      </c>
      <c r="EA245" s="7">
        <v>775566801</v>
      </c>
      <c r="EB245" s="1"/>
      <c r="EC245" s="1"/>
      <c r="ED245" s="11">
        <f>EC245-EB245*EB245</f>
        <v>0</v>
      </c>
      <c r="EE245" s="11" t="e">
        <f>EB245-2.68*SQRT(ED245)/SQRT(GD245)</f>
        <v>#DIV/0!</v>
      </c>
      <c r="EF245" s="11" t="e">
        <f>EB245+2.68*SQRT(ED245)/SQRT(GD245)</f>
        <v>#DIV/0!</v>
      </c>
      <c r="EG245" s="1"/>
      <c r="EH245" s="7">
        <v>70.038799999999995</v>
      </c>
      <c r="EI245" s="7">
        <v>90.953339999999997</v>
      </c>
      <c r="EJ245" s="7">
        <v>96.214464649999996</v>
      </c>
      <c r="EK245" s="7">
        <v>97.020616160000003</v>
      </c>
      <c r="EL245" s="7">
        <v>98.216604169999997</v>
      </c>
      <c r="EM245" s="7">
        <v>99.325645829999999</v>
      </c>
      <c r="EN245" s="7">
        <v>100.4914632</v>
      </c>
      <c r="EO245" s="7">
        <v>101.49601060000001</v>
      </c>
      <c r="EP245" s="7">
        <v>102.6049893</v>
      </c>
      <c r="EQ245" s="7">
        <v>103.35368130000001</v>
      </c>
      <c r="ER245" s="7">
        <v>104.940191</v>
      </c>
      <c r="ES245" s="7">
        <v>105.7788391</v>
      </c>
      <c r="ET245" s="7">
        <v>106.81520930000001</v>
      </c>
      <c r="EU245" s="7">
        <v>107.6845823</v>
      </c>
      <c r="EV245" s="7">
        <v>108.9680986</v>
      </c>
      <c r="EW245" s="7">
        <v>109.7683231</v>
      </c>
      <c r="EX245" s="7">
        <v>111.11276789999999</v>
      </c>
      <c r="EY245" s="7">
        <v>112.02075000000001</v>
      </c>
      <c r="EZ245" s="7">
        <v>113.5289722</v>
      </c>
      <c r="FA245" s="7">
        <v>114.4306897</v>
      </c>
      <c r="FB245" s="7">
        <v>116.0140667</v>
      </c>
      <c r="FC245" s="7">
        <v>116.94742859999999</v>
      </c>
      <c r="FD245" s="7">
        <v>117.824</v>
      </c>
      <c r="FE245" s="1"/>
      <c r="FF245" s="1"/>
      <c r="FG245" s="7">
        <v>100</v>
      </c>
      <c r="FH245" s="7">
        <v>100</v>
      </c>
      <c r="FI245" s="7">
        <v>99</v>
      </c>
      <c r="FJ245" s="7">
        <v>99</v>
      </c>
      <c r="FK245" s="7">
        <v>96</v>
      </c>
      <c r="FL245" s="7">
        <v>96</v>
      </c>
      <c r="FM245" s="7">
        <v>95</v>
      </c>
      <c r="FN245" s="7">
        <v>94</v>
      </c>
      <c r="FO245" s="7">
        <v>93</v>
      </c>
      <c r="FP245" s="7">
        <v>91</v>
      </c>
      <c r="FQ245" s="7">
        <v>89</v>
      </c>
      <c r="FR245" s="7">
        <v>87</v>
      </c>
      <c r="FS245" s="7">
        <v>86</v>
      </c>
      <c r="FT245" s="7">
        <v>79</v>
      </c>
      <c r="FU245" s="7">
        <v>71</v>
      </c>
      <c r="FV245" s="7">
        <v>65</v>
      </c>
      <c r="FW245" s="7">
        <v>56</v>
      </c>
      <c r="FX245" s="7">
        <v>48</v>
      </c>
      <c r="FY245" s="7">
        <v>36</v>
      </c>
      <c r="FZ245" s="7">
        <v>29</v>
      </c>
      <c r="GA245" s="7">
        <v>15</v>
      </c>
      <c r="GB245" s="7">
        <v>7</v>
      </c>
      <c r="GC245" s="7">
        <v>1</v>
      </c>
      <c r="GD245" s="1"/>
      <c r="GE245" s="1"/>
      <c r="GF245" s="7">
        <v>49586.239999999998</v>
      </c>
      <c r="GG245" s="7">
        <v>21662.560000000001</v>
      </c>
      <c r="GH245" s="7">
        <v>11225.626259999999</v>
      </c>
      <c r="GI245" s="7">
        <v>9561.8181820000009</v>
      </c>
      <c r="GJ245" s="7">
        <v>8174.78125</v>
      </c>
      <c r="GK245" s="7">
        <v>6794.1875</v>
      </c>
      <c r="GL245" s="7">
        <v>5418.8105260000002</v>
      </c>
      <c r="GM245" s="7">
        <v>4414.6382979999998</v>
      </c>
      <c r="GN245" s="7">
        <v>3390.913978</v>
      </c>
      <c r="GO245" s="7">
        <v>2675.6813189999998</v>
      </c>
      <c r="GP245" s="7">
        <v>1919.314607</v>
      </c>
      <c r="GQ245" s="7">
        <v>1440.3563220000001</v>
      </c>
      <c r="GR245" s="7">
        <v>929.69767439999998</v>
      </c>
      <c r="GS245" s="7">
        <v>696.34177220000004</v>
      </c>
      <c r="GT245" s="7">
        <v>424.67605630000003</v>
      </c>
      <c r="GU245" s="7">
        <v>281.46153850000002</v>
      </c>
      <c r="GV245" s="7">
        <v>149.9642857</v>
      </c>
      <c r="GW245" s="7">
        <v>93.625</v>
      </c>
      <c r="GX245" s="7">
        <v>41.972222219999999</v>
      </c>
      <c r="GY245" s="7">
        <v>21.448275859999999</v>
      </c>
      <c r="GZ245" s="7">
        <v>7.8</v>
      </c>
      <c r="HA245" s="7">
        <v>3.5714285700000001</v>
      </c>
      <c r="HB245" s="7">
        <v>1</v>
      </c>
      <c r="HC245" s="1"/>
      <c r="HD245" s="1"/>
      <c r="HE245" s="7">
        <v>7111991.0800000001</v>
      </c>
      <c r="HF245" s="7">
        <v>1008852.59</v>
      </c>
      <c r="HG245" s="7">
        <v>198195</v>
      </c>
      <c r="HH245" s="7">
        <v>16032.13</v>
      </c>
      <c r="HI245" s="7">
        <v>488.43</v>
      </c>
      <c r="HJ245" s="7">
        <v>96.36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0</v>
      </c>
      <c r="HQ245" s="7">
        <v>0</v>
      </c>
      <c r="HR245" s="1"/>
      <c r="HS245" s="4" t="s">
        <v>87</v>
      </c>
      <c r="HT245" s="7">
        <v>39.740145769999998</v>
      </c>
      <c r="HU245" s="7">
        <v>1582.6670300000001</v>
      </c>
      <c r="HV245" s="1"/>
      <c r="HW245" s="7">
        <v>1.15364406</v>
      </c>
      <c r="HX245" s="7">
        <v>1.38208993</v>
      </c>
      <c r="HY245" s="7">
        <v>2.54677585</v>
      </c>
      <c r="HZ245" s="7">
        <v>6.9936085099999996</v>
      </c>
      <c r="IA245" s="7">
        <v>3.85247932</v>
      </c>
      <c r="IB245" s="7">
        <v>15.326961750000001</v>
      </c>
      <c r="IC245" s="7">
        <v>3.9201286299999998</v>
      </c>
      <c r="ID245" s="7">
        <v>15.722636960000001</v>
      </c>
      <c r="IE245" s="7">
        <v>4.9254036599999997</v>
      </c>
      <c r="IF245" s="7">
        <v>29.03512168</v>
      </c>
      <c r="IG245" s="7">
        <v>5.2621472599999999</v>
      </c>
      <c r="IH245" s="7">
        <v>33.181438309999997</v>
      </c>
      <c r="II245" s="7">
        <v>4.0847952599999999</v>
      </c>
      <c r="IJ245" s="7">
        <v>17.26760019</v>
      </c>
      <c r="IK245" s="7">
        <v>3.86075422</v>
      </c>
      <c r="IL245" s="7">
        <v>15.312387899999999</v>
      </c>
      <c r="IM245" s="7">
        <v>3.9433158100000001</v>
      </c>
      <c r="IN245" s="7">
        <v>18.96978519</v>
      </c>
      <c r="IO245" s="7">
        <v>0</v>
      </c>
      <c r="IP245" s="7">
        <v>0</v>
      </c>
      <c r="IS245" s="3">
        <f>EB245/IT245</f>
        <v>0</v>
      </c>
      <c r="IT245">
        <f>7*5*10*20*3*11*9*10*11*11*2*1*2</f>
        <v>10062360000</v>
      </c>
      <c r="IV245" s="3" t="e">
        <f t="shared" ref="IV245:IV247" si="467">EE245/IT245</f>
        <v>#DIV/0!</v>
      </c>
      <c r="IW245" s="3" t="e">
        <f t="shared" ref="IW245:IW247" si="468">EF245/IT245</f>
        <v>#DIV/0!</v>
      </c>
      <c r="IY245" s="3">
        <f t="shared" ref="IY245:JN264" si="469">FG245/100</f>
        <v>1</v>
      </c>
      <c r="IZ245" s="3">
        <f t="shared" si="469"/>
        <v>1</v>
      </c>
      <c r="JA245" s="3">
        <f t="shared" si="469"/>
        <v>0.99</v>
      </c>
      <c r="JB245" s="3">
        <f t="shared" si="469"/>
        <v>0.99</v>
      </c>
      <c r="JC245" s="3">
        <f t="shared" si="469"/>
        <v>0.96</v>
      </c>
      <c r="JD245" s="3">
        <f t="shared" si="469"/>
        <v>0.96</v>
      </c>
      <c r="JE245" s="3">
        <f t="shared" si="469"/>
        <v>0.95</v>
      </c>
      <c r="JF245" s="3">
        <f t="shared" si="469"/>
        <v>0.94</v>
      </c>
      <c r="JG245" s="3">
        <f t="shared" si="469"/>
        <v>0.93</v>
      </c>
      <c r="JH245" s="3">
        <f t="shared" si="469"/>
        <v>0.91</v>
      </c>
      <c r="JI245" s="3">
        <f t="shared" si="469"/>
        <v>0.89</v>
      </c>
      <c r="JJ245" s="3">
        <f t="shared" si="469"/>
        <v>0.87</v>
      </c>
      <c r="JK245" s="3">
        <f t="shared" si="469"/>
        <v>0.86</v>
      </c>
      <c r="JL245" s="3">
        <f t="shared" si="469"/>
        <v>0.79</v>
      </c>
      <c r="JM245" s="3">
        <f t="shared" si="469"/>
        <v>0.71</v>
      </c>
      <c r="JN245" s="3">
        <f t="shared" si="469"/>
        <v>0.65</v>
      </c>
      <c r="JO245" s="3">
        <f t="shared" ref="JG245:JV264" si="470">FW245/100</f>
        <v>0.56000000000000005</v>
      </c>
      <c r="JP245" s="3">
        <f t="shared" si="470"/>
        <v>0.48</v>
      </c>
      <c r="JQ245" s="3">
        <f t="shared" si="470"/>
        <v>0.36</v>
      </c>
      <c r="JR245" s="3">
        <f t="shared" si="470"/>
        <v>0.28999999999999998</v>
      </c>
      <c r="JS245" s="3">
        <f t="shared" si="470"/>
        <v>0.15</v>
      </c>
      <c r="JT245" s="3">
        <f t="shared" si="470"/>
        <v>7.0000000000000007E-2</v>
      </c>
      <c r="JU245" s="3">
        <f t="shared" si="470"/>
        <v>0.01</v>
      </c>
      <c r="JV245" s="3">
        <f t="shared" si="470"/>
        <v>0</v>
      </c>
      <c r="JW245" s="14">
        <f>KA245/A245</f>
        <v>8.0466858355422808</v>
      </c>
      <c r="JX245" s="1">
        <f t="shared" ref="JX245:JX264" si="471">HT245</f>
        <v>39.740145769999998</v>
      </c>
      <c r="JY245" s="1">
        <f t="shared" ref="JY245:JY264" si="472">HU245-HT245*HT245</f>
        <v>3.3878441791514433</v>
      </c>
      <c r="JZ245" s="11">
        <f>JX245-2.68*SQRT(JY245)/SQRT(100)</f>
        <v>39.246862362288596</v>
      </c>
      <c r="KA245" s="11">
        <f>JX245+2.68*SQRT(JY245)/SQRT(100)</f>
        <v>40.2334291777114</v>
      </c>
      <c r="KB245" s="3">
        <f>JZ245/A245</f>
        <v>7.849372472457719</v>
      </c>
      <c r="KC245" s="3">
        <f t="shared" ref="KC245:KC264" si="473">JX245/A245</f>
        <v>7.9480291539999994</v>
      </c>
      <c r="KD245" s="3">
        <v>1</v>
      </c>
      <c r="KE245" s="3">
        <f>GF245/$KD245</f>
        <v>49586.239999999998</v>
      </c>
      <c r="KF245" s="3">
        <f t="shared" ref="KF245:KU260" si="474">GG245/$KD245</f>
        <v>21662.560000000001</v>
      </c>
      <c r="KG245" s="3">
        <f t="shared" si="474"/>
        <v>11225.626259999999</v>
      </c>
      <c r="KH245" s="3">
        <f t="shared" si="474"/>
        <v>9561.8181820000009</v>
      </c>
      <c r="KI245" s="3">
        <f t="shared" si="474"/>
        <v>8174.78125</v>
      </c>
      <c r="KJ245" s="3">
        <f t="shared" si="474"/>
        <v>6794.1875</v>
      </c>
      <c r="KK245" s="3">
        <f t="shared" si="474"/>
        <v>5418.8105260000002</v>
      </c>
      <c r="KL245" s="3">
        <f t="shared" si="474"/>
        <v>4414.6382979999998</v>
      </c>
      <c r="KM245" s="3">
        <f t="shared" si="474"/>
        <v>3390.913978</v>
      </c>
      <c r="KN245" s="3">
        <f t="shared" si="474"/>
        <v>2675.6813189999998</v>
      </c>
      <c r="KO245" s="3">
        <f t="shared" si="474"/>
        <v>1919.314607</v>
      </c>
      <c r="KP245" s="3">
        <f t="shared" si="474"/>
        <v>1440.3563220000001</v>
      </c>
      <c r="KQ245" s="3">
        <f t="shared" si="474"/>
        <v>929.69767439999998</v>
      </c>
      <c r="KR245" s="3">
        <f t="shared" si="474"/>
        <v>696.34177220000004</v>
      </c>
      <c r="KS245" s="3">
        <f t="shared" si="474"/>
        <v>424.67605630000003</v>
      </c>
      <c r="KT245" s="3">
        <f t="shared" si="474"/>
        <v>281.46153850000002</v>
      </c>
      <c r="KU245" s="3">
        <f t="shared" si="474"/>
        <v>149.9642857</v>
      </c>
      <c r="KV245" s="3">
        <f t="shared" ref="KV245:LB264" si="475">GW245/$KD245</f>
        <v>93.625</v>
      </c>
      <c r="KW245" s="3">
        <f t="shared" si="475"/>
        <v>41.972222219999999</v>
      </c>
      <c r="KX245" s="3">
        <f t="shared" si="475"/>
        <v>21.448275859999999</v>
      </c>
      <c r="KY245" s="3">
        <f t="shared" si="475"/>
        <v>7.8</v>
      </c>
      <c r="KZ245" s="3">
        <f t="shared" si="475"/>
        <v>3.5714285700000001</v>
      </c>
      <c r="LA245" s="3">
        <f t="shared" si="475"/>
        <v>1</v>
      </c>
      <c r="LB245" s="3">
        <v>1</v>
      </c>
    </row>
    <row r="246" spans="1:314">
      <c r="A246" s="7">
        <v>10</v>
      </c>
      <c r="B246" s="7">
        <v>99990</v>
      </c>
      <c r="C246" s="7">
        <v>9998000100</v>
      </c>
      <c r="D246" s="11">
        <f t="shared" ref="D246:D264" si="476">C246-B246*B246</f>
        <v>0</v>
      </c>
      <c r="E246" s="11">
        <f t="shared" ref="E246:E264" si="477">B246/(K246*A246)</f>
        <v>0.99990000000000001</v>
      </c>
      <c r="F246" s="11">
        <f t="shared" ref="F246:F264" si="478">B246-2.68*SQRT(D246)/SQRT(100)</f>
        <v>99990</v>
      </c>
      <c r="G246" s="11">
        <f t="shared" ref="G246:G264" si="479">B246+2.68*SQRT(D246)/SQRT(100)</f>
        <v>99990</v>
      </c>
      <c r="H246" s="11">
        <f t="shared" ref="H246:H264" si="480">F246/(K246*A246)</f>
        <v>0.99990000000000001</v>
      </c>
      <c r="I246" s="11">
        <f t="shared" ref="I246:I264" si="481">G246/(A246*K246)</f>
        <v>0.99990000000000001</v>
      </c>
      <c r="J246" s="1"/>
      <c r="K246" s="7">
        <v>10000</v>
      </c>
      <c r="L246" s="7">
        <v>100000000</v>
      </c>
      <c r="M246" s="1"/>
      <c r="N246" s="7">
        <v>29269251.41</v>
      </c>
      <c r="O246" s="7">
        <v>282627275123</v>
      </c>
      <c r="P246" s="7">
        <v>1273.52</v>
      </c>
      <c r="Q246" s="7">
        <v>1793341.86</v>
      </c>
      <c r="R246" s="11">
        <f t="shared" si="464"/>
        <v>171488.66960000014</v>
      </c>
      <c r="S246" s="11">
        <f t="shared" ref="S246:S264" si="482">P246-2.68*SQRT(R246)/SQRT(100)</f>
        <v>1162.5380095450148</v>
      </c>
      <c r="T246" s="11">
        <f t="shared" ref="T246:T264" si="483">P246+2.68*SQRT(R246)/SQRT(100)</f>
        <v>1384.5019904549852</v>
      </c>
      <c r="U246" s="1"/>
      <c r="V246" s="1"/>
      <c r="W246" s="5">
        <v>1663.06</v>
      </c>
      <c r="X246" s="5">
        <f t="shared" si="465"/>
        <v>0.16630599999999998</v>
      </c>
      <c r="Y246" s="5">
        <f t="shared" si="466"/>
        <v>0.71254600000000001</v>
      </c>
      <c r="Z246" s="5">
        <v>12735.2</v>
      </c>
      <c r="AA246" s="5">
        <v>179334186</v>
      </c>
      <c r="AB246" s="1"/>
      <c r="AC246" s="5">
        <v>71254.600000000006</v>
      </c>
      <c r="AD246" s="1"/>
      <c r="AE246" s="1"/>
      <c r="AF246" s="5">
        <v>35.974080700000002</v>
      </c>
      <c r="AG246" s="12">
        <v>1.3831018518518517E-3</v>
      </c>
      <c r="AH246" s="5">
        <v>1</v>
      </c>
      <c r="AI246" s="5">
        <v>1</v>
      </c>
      <c r="AJ246" s="5">
        <v>2.77</v>
      </c>
      <c r="AK246" s="5">
        <v>13.85</v>
      </c>
      <c r="AL246" s="5">
        <v>6.17</v>
      </c>
      <c r="AM246" s="5">
        <v>111.09</v>
      </c>
      <c r="AN246" s="5">
        <v>7.48</v>
      </c>
      <c r="AO246" s="5">
        <v>142.82</v>
      </c>
      <c r="AP246" s="5">
        <v>11.35</v>
      </c>
      <c r="AQ246" s="5">
        <v>427.83</v>
      </c>
      <c r="AR246" s="5">
        <v>13.11</v>
      </c>
      <c r="AS246" s="5">
        <v>572.15</v>
      </c>
      <c r="AT246" s="5">
        <v>24.4</v>
      </c>
      <c r="AU246" s="5">
        <v>3847.04</v>
      </c>
      <c r="AV246" s="5">
        <v>29.93</v>
      </c>
      <c r="AW246" s="5">
        <v>5402.49</v>
      </c>
      <c r="AX246" s="5">
        <v>45.74</v>
      </c>
      <c r="AY246" s="5">
        <v>13868.04</v>
      </c>
      <c r="AZ246" s="5">
        <v>57.73</v>
      </c>
      <c r="BA246" s="5">
        <v>21488.15</v>
      </c>
      <c r="BB246" s="5">
        <v>103.8181818</v>
      </c>
      <c r="BC246" s="5">
        <v>62728</v>
      </c>
      <c r="BD246" s="5">
        <v>150.18181820000001</v>
      </c>
      <c r="BE246" s="5">
        <v>168322.6465</v>
      </c>
      <c r="BF246" s="5">
        <v>239.1530612</v>
      </c>
      <c r="BG246" s="5">
        <v>388390.27549999999</v>
      </c>
      <c r="BH246" s="5">
        <v>258.9578947</v>
      </c>
      <c r="BI246" s="5">
        <v>464586.7684</v>
      </c>
      <c r="BJ246" s="5">
        <v>347.72826090000001</v>
      </c>
      <c r="BK246" s="5">
        <v>598982.55429999996</v>
      </c>
      <c r="BL246" s="5">
        <v>334.03529409999999</v>
      </c>
      <c r="BM246" s="7">
        <v>441467.68239999999</v>
      </c>
      <c r="BN246" s="7">
        <v>403.48051950000001</v>
      </c>
      <c r="BO246" s="7">
        <v>571190.77919999999</v>
      </c>
      <c r="BP246" s="7">
        <v>506</v>
      </c>
      <c r="BQ246" s="7">
        <v>762549.5</v>
      </c>
      <c r="BR246" s="7">
        <v>623.62711860000002</v>
      </c>
      <c r="BS246" s="7">
        <v>881821.52540000004</v>
      </c>
      <c r="BT246" s="7">
        <v>749.14</v>
      </c>
      <c r="BU246" s="7">
        <v>1228613.54</v>
      </c>
      <c r="BV246" s="7">
        <v>937.48780490000001</v>
      </c>
      <c r="BW246" s="7">
        <v>1801159.1459999999</v>
      </c>
      <c r="BX246" s="7">
        <v>1197.6538459999999</v>
      </c>
      <c r="BY246" s="7">
        <v>2585165.7310000001</v>
      </c>
      <c r="BZ246" s="7">
        <v>452</v>
      </c>
      <c r="CA246" s="7">
        <v>204304</v>
      </c>
      <c r="CB246" s="1"/>
      <c r="CC246" s="1"/>
      <c r="CD246" s="1"/>
      <c r="CE246" s="1"/>
      <c r="CF246" s="1"/>
      <c r="CG246" s="1"/>
      <c r="CH246" s="7">
        <v>2.21</v>
      </c>
      <c r="CI246" s="7">
        <v>7.47</v>
      </c>
      <c r="CJ246" s="7">
        <v>22.81</v>
      </c>
      <c r="CK246" s="7">
        <v>1148.8499999999999</v>
      </c>
      <c r="CL246" s="7">
        <v>56.98</v>
      </c>
      <c r="CM246" s="7">
        <v>10607.72</v>
      </c>
      <c r="CN246" s="7">
        <v>70.56</v>
      </c>
      <c r="CO246" s="7">
        <v>13728.42</v>
      </c>
      <c r="CP246" s="7">
        <v>109.4</v>
      </c>
      <c r="CQ246" s="7">
        <v>41940.54</v>
      </c>
      <c r="CR246" s="7">
        <v>126.83</v>
      </c>
      <c r="CS246" s="7">
        <v>56050.07</v>
      </c>
      <c r="CT246" s="7">
        <v>239.48</v>
      </c>
      <c r="CU246" s="7">
        <v>382969.66</v>
      </c>
      <c r="CV246" s="7">
        <v>294.7</v>
      </c>
      <c r="CW246" s="7">
        <v>537382.62</v>
      </c>
      <c r="CX246" s="7">
        <v>452.96</v>
      </c>
      <c r="CY246" s="7">
        <v>1382605.78</v>
      </c>
      <c r="CZ246" s="7">
        <v>572.9</v>
      </c>
      <c r="DA246" s="7">
        <v>2143312.4</v>
      </c>
      <c r="DB246" s="7">
        <v>1034.232323</v>
      </c>
      <c r="DC246" s="7">
        <v>6264800.6770000001</v>
      </c>
      <c r="DD246" s="7">
        <v>1497.525253</v>
      </c>
      <c r="DE246" s="7">
        <v>16820374.41</v>
      </c>
      <c r="DF246" s="7">
        <v>2387.346939</v>
      </c>
      <c r="DG246" s="7">
        <v>38814826.079999998</v>
      </c>
      <c r="DH246" s="7">
        <v>2585.3052630000002</v>
      </c>
      <c r="DI246" s="7">
        <v>46437265.810000002</v>
      </c>
      <c r="DJ246" s="7">
        <v>3472.6086959999998</v>
      </c>
      <c r="DK246" s="7">
        <v>59866949.780000001</v>
      </c>
      <c r="DL246" s="7">
        <v>3335.1411760000001</v>
      </c>
      <c r="DM246" s="7">
        <v>44111648.219999999</v>
      </c>
      <c r="DN246" s="7">
        <v>4030.25974</v>
      </c>
      <c r="DO246" s="7">
        <v>57086601.82</v>
      </c>
      <c r="DP246" s="7">
        <v>5055.2916670000004</v>
      </c>
      <c r="DQ246" s="7">
        <v>76205241.540000007</v>
      </c>
      <c r="DR246" s="7">
        <v>6231.3728810000002</v>
      </c>
      <c r="DS246" s="7">
        <v>88117292.359999999</v>
      </c>
      <c r="DT246" s="7">
        <v>7486.62</v>
      </c>
      <c r="DU246" s="7">
        <v>122784473.40000001</v>
      </c>
      <c r="DV246" s="7">
        <v>9369.6829269999998</v>
      </c>
      <c r="DW246" s="7">
        <v>180014384.5</v>
      </c>
      <c r="DX246" s="7">
        <v>11971.96154</v>
      </c>
      <c r="DY246" s="7">
        <v>258395700.5</v>
      </c>
      <c r="DZ246" s="7">
        <v>4512</v>
      </c>
      <c r="EA246" s="7">
        <v>20358144</v>
      </c>
      <c r="EB246" s="1"/>
      <c r="EC246" s="1"/>
      <c r="ED246" s="11">
        <f t="shared" ref="ED246:ED264" si="484">EC246-EB246*EB246</f>
        <v>0</v>
      </c>
      <c r="EE246" s="11" t="e">
        <f t="shared" ref="EE246:EE264" si="485">EB246-2.68*SQRT(ED246)/SQRT(GD246)</f>
        <v>#DIV/0!</v>
      </c>
      <c r="EF246" s="11" t="e">
        <f t="shared" ref="EF246:EF264" si="486">EB246+2.68*SQRT(ED246)/SQRT(GD246)</f>
        <v>#DIV/0!</v>
      </c>
      <c r="EG246" s="1"/>
      <c r="EH246" s="7">
        <v>70.221670000000003</v>
      </c>
      <c r="EI246" s="7">
        <v>92.619690000000006</v>
      </c>
      <c r="EJ246" s="7">
        <v>96.472309999999993</v>
      </c>
      <c r="EK246" s="7">
        <v>98.136740000000003</v>
      </c>
      <c r="EL246" s="7">
        <v>99.473320000000001</v>
      </c>
      <c r="EM246" s="7">
        <v>100.19417</v>
      </c>
      <c r="EN246" s="7">
        <v>101.199</v>
      </c>
      <c r="EO246" s="7">
        <v>102.06649</v>
      </c>
      <c r="EP246" s="7">
        <v>103.11091999999999</v>
      </c>
      <c r="EQ246" s="7">
        <v>103.62072000000001</v>
      </c>
      <c r="ER246" s="7">
        <v>104.9957172</v>
      </c>
      <c r="ES246" s="7">
        <v>105.6612626</v>
      </c>
      <c r="ET246" s="7">
        <v>106.99582650000001</v>
      </c>
      <c r="EU246" s="7">
        <v>107.84993679999999</v>
      </c>
      <c r="EV246" s="7">
        <v>109.2099565</v>
      </c>
      <c r="EW246" s="7">
        <v>110.1983882</v>
      </c>
      <c r="EX246" s="7">
        <v>111.4073247</v>
      </c>
      <c r="EY246" s="7">
        <v>112.23651390000001</v>
      </c>
      <c r="EZ246" s="7">
        <v>113.75603390000001</v>
      </c>
      <c r="FA246" s="7">
        <v>114.65166000000001</v>
      </c>
      <c r="FB246" s="7">
        <v>115.8742927</v>
      </c>
      <c r="FC246" s="7">
        <v>116.8477692</v>
      </c>
      <c r="FD246" s="7">
        <v>117.824</v>
      </c>
      <c r="FE246" s="1"/>
      <c r="FF246" s="1"/>
      <c r="FG246" s="7">
        <v>100</v>
      </c>
      <c r="FH246" s="7">
        <v>100</v>
      </c>
      <c r="FI246" s="7">
        <v>100</v>
      </c>
      <c r="FJ246" s="7">
        <v>100</v>
      </c>
      <c r="FK246" s="7">
        <v>100</v>
      </c>
      <c r="FL246" s="7">
        <v>100</v>
      </c>
      <c r="FM246" s="7">
        <v>100</v>
      </c>
      <c r="FN246" s="7">
        <v>100</v>
      </c>
      <c r="FO246" s="7">
        <v>100</v>
      </c>
      <c r="FP246" s="7">
        <v>100</v>
      </c>
      <c r="FQ246" s="7">
        <v>99</v>
      </c>
      <c r="FR246" s="7">
        <v>99</v>
      </c>
      <c r="FS246" s="7">
        <v>98</v>
      </c>
      <c r="FT246" s="7">
        <v>95</v>
      </c>
      <c r="FU246" s="7">
        <v>92</v>
      </c>
      <c r="FV246" s="7">
        <v>85</v>
      </c>
      <c r="FW246" s="7">
        <v>77</v>
      </c>
      <c r="FX246" s="7">
        <v>72</v>
      </c>
      <c r="FY246" s="7">
        <v>59</v>
      </c>
      <c r="FZ246" s="7">
        <v>50</v>
      </c>
      <c r="GA246" s="7">
        <v>41</v>
      </c>
      <c r="GB246" s="7">
        <v>26</v>
      </c>
      <c r="GC246" s="7">
        <v>1</v>
      </c>
      <c r="GD246" s="1"/>
      <c r="GE246" s="1"/>
      <c r="GF246" s="7">
        <v>149490.78</v>
      </c>
      <c r="GG246" s="7">
        <v>77214.649999999994</v>
      </c>
      <c r="GH246" s="7">
        <v>42328.41</v>
      </c>
      <c r="GI246" s="7">
        <v>36827.25</v>
      </c>
      <c r="GJ246" s="7">
        <v>31288.76</v>
      </c>
      <c r="GK246" s="7">
        <v>26269.5</v>
      </c>
      <c r="GL246" s="7">
        <v>21059.26</v>
      </c>
      <c r="GM246" s="7">
        <v>17463.21</v>
      </c>
      <c r="GN246" s="7">
        <v>13801.66</v>
      </c>
      <c r="GO246" s="7">
        <v>10827.49</v>
      </c>
      <c r="GP246" s="7">
        <v>7819.9797980000003</v>
      </c>
      <c r="GQ246" s="7">
        <v>5968.5858589999998</v>
      </c>
      <c r="GR246" s="7">
        <v>4167.3163269999995</v>
      </c>
      <c r="GS246" s="7">
        <v>3047.9157890000001</v>
      </c>
      <c r="GT246" s="7">
        <v>1753.5108700000001</v>
      </c>
      <c r="GU246" s="7">
        <v>1231.5999999999999</v>
      </c>
      <c r="GV246" s="7">
        <v>727.40259739999999</v>
      </c>
      <c r="GW246" s="7">
        <v>440.04166670000001</v>
      </c>
      <c r="GX246" s="7">
        <v>178.61016950000001</v>
      </c>
      <c r="GY246" s="7">
        <v>92.86</v>
      </c>
      <c r="GZ246" s="7">
        <v>33.292682929999998</v>
      </c>
      <c r="HA246" s="7">
        <v>14.42307692</v>
      </c>
      <c r="HB246" s="7">
        <v>3</v>
      </c>
      <c r="HC246" s="1"/>
      <c r="HD246" s="1"/>
      <c r="HE246" s="7">
        <v>24948981.010000002</v>
      </c>
      <c r="HF246" s="7">
        <v>3550740.21</v>
      </c>
      <c r="HG246" s="7">
        <v>704016.88</v>
      </c>
      <c r="HH246" s="7">
        <v>63288.71</v>
      </c>
      <c r="HI246" s="7">
        <v>1886.69</v>
      </c>
      <c r="HJ246" s="7">
        <v>337.91</v>
      </c>
      <c r="HK246" s="7">
        <v>0</v>
      </c>
      <c r="HL246" s="7">
        <v>0</v>
      </c>
      <c r="HM246" s="7">
        <v>0</v>
      </c>
      <c r="HN246" s="7">
        <v>0</v>
      </c>
      <c r="HO246" s="7">
        <v>0</v>
      </c>
      <c r="HP246" s="7">
        <v>0</v>
      </c>
      <c r="HQ246" s="7">
        <v>0</v>
      </c>
      <c r="HR246" s="1"/>
      <c r="HS246" s="4" t="s">
        <v>52</v>
      </c>
      <c r="HT246" s="7">
        <v>129.83753609999999</v>
      </c>
      <c r="HU246" s="7">
        <v>17122.07201</v>
      </c>
      <c r="HV246" s="1"/>
      <c r="HW246" s="7">
        <v>1.6947233100000001</v>
      </c>
      <c r="HX246" s="7">
        <v>4.4060167799999999</v>
      </c>
      <c r="HY246" s="7">
        <v>5.2298678299999999</v>
      </c>
      <c r="HZ246" s="7">
        <v>40.781239470000003</v>
      </c>
      <c r="IA246" s="7">
        <v>12.697171819999999</v>
      </c>
      <c r="IB246" s="7">
        <v>209.0937668</v>
      </c>
      <c r="IC246" s="7">
        <v>14.918845960000001</v>
      </c>
      <c r="ID246" s="7">
        <v>262.06759160000001</v>
      </c>
      <c r="IE246" s="7">
        <v>17.443849230000001</v>
      </c>
      <c r="IF246" s="7">
        <v>514.87034289999997</v>
      </c>
      <c r="IG246" s="7">
        <v>16.73185235</v>
      </c>
      <c r="IH246" s="7">
        <v>360.9762379</v>
      </c>
      <c r="II246" s="7">
        <v>14.4511386</v>
      </c>
      <c r="IJ246" s="7">
        <v>243.74653040000001</v>
      </c>
      <c r="IK246" s="7">
        <v>16.293831919999999</v>
      </c>
      <c r="IL246" s="7">
        <v>307.79885780000001</v>
      </c>
      <c r="IM246" s="7">
        <v>14.89804884</v>
      </c>
      <c r="IN246" s="7">
        <v>256.78006149999999</v>
      </c>
      <c r="IO246" s="7">
        <v>0</v>
      </c>
      <c r="IP246" s="7">
        <v>0</v>
      </c>
      <c r="IS246" s="3">
        <f t="shared" ref="IS246:IS264" si="487">EB246/IT246</f>
        <v>0</v>
      </c>
      <c r="IT246">
        <f t="shared" ref="IT246:IT264" si="488">7*5*10*20*3*11*9*10*11*11*2*1*2</f>
        <v>10062360000</v>
      </c>
      <c r="IV246" s="3" t="e">
        <f t="shared" si="467"/>
        <v>#DIV/0!</v>
      </c>
      <c r="IW246" s="3" t="e">
        <f t="shared" si="468"/>
        <v>#DIV/0!</v>
      </c>
      <c r="IY246" s="3">
        <f t="shared" si="469"/>
        <v>1</v>
      </c>
      <c r="IZ246" s="3">
        <f t="shared" si="469"/>
        <v>1</v>
      </c>
      <c r="JA246" s="3">
        <f t="shared" si="469"/>
        <v>1</v>
      </c>
      <c r="JB246" s="3">
        <f t="shared" si="469"/>
        <v>1</v>
      </c>
      <c r="JC246" s="3">
        <f t="shared" si="469"/>
        <v>1</v>
      </c>
      <c r="JD246" s="3">
        <f t="shared" si="469"/>
        <v>1</v>
      </c>
      <c r="JE246" s="3">
        <f t="shared" si="469"/>
        <v>1</v>
      </c>
      <c r="JF246" s="3">
        <f t="shared" si="469"/>
        <v>1</v>
      </c>
      <c r="JG246" s="3">
        <f t="shared" si="470"/>
        <v>1</v>
      </c>
      <c r="JH246" s="3">
        <f t="shared" si="470"/>
        <v>1</v>
      </c>
      <c r="JI246" s="3">
        <f t="shared" si="470"/>
        <v>0.99</v>
      </c>
      <c r="JJ246" s="3">
        <f t="shared" si="470"/>
        <v>0.99</v>
      </c>
      <c r="JK246" s="3">
        <f t="shared" si="470"/>
        <v>0.98</v>
      </c>
      <c r="JL246" s="3">
        <f t="shared" si="470"/>
        <v>0.95</v>
      </c>
      <c r="JM246" s="3">
        <f t="shared" si="470"/>
        <v>0.92</v>
      </c>
      <c r="JN246" s="3">
        <f t="shared" si="470"/>
        <v>0.85</v>
      </c>
      <c r="JO246" s="3">
        <f t="shared" si="470"/>
        <v>0.77</v>
      </c>
      <c r="JP246" s="3">
        <f t="shared" si="470"/>
        <v>0.72</v>
      </c>
      <c r="JQ246" s="3">
        <f t="shared" si="470"/>
        <v>0.59</v>
      </c>
      <c r="JR246" s="3">
        <f t="shared" si="470"/>
        <v>0.5</v>
      </c>
      <c r="JS246" s="3">
        <f t="shared" si="470"/>
        <v>0.41</v>
      </c>
      <c r="JT246" s="3">
        <f t="shared" si="470"/>
        <v>0.26</v>
      </c>
      <c r="JU246" s="3">
        <f t="shared" si="470"/>
        <v>0.01</v>
      </c>
      <c r="JV246" s="3">
        <f t="shared" si="470"/>
        <v>0</v>
      </c>
      <c r="JW246" s="14">
        <f t="shared" ref="JW246:JW264" si="489">KA246/A246</f>
        <v>13.419438061710839</v>
      </c>
      <c r="JX246" s="1">
        <f t="shared" si="471"/>
        <v>129.83753609999999</v>
      </c>
      <c r="JY246" s="1">
        <f t="shared" si="472"/>
        <v>264.28622948119664</v>
      </c>
      <c r="JZ246" s="11">
        <f t="shared" ref="JZ246:JZ264" si="490">JX246-2.68*SQRT(JY246)/SQRT(100)</f>
        <v>125.48069158289159</v>
      </c>
      <c r="KA246" s="11">
        <f t="shared" ref="KA246:KA264" si="491">JX246+2.68*SQRT(JY246)/SQRT(100)</f>
        <v>134.19438061710838</v>
      </c>
      <c r="KB246" s="3">
        <f t="shared" ref="KB246:KB264" si="492">JZ246/A246</f>
        <v>12.548069158289159</v>
      </c>
      <c r="KC246" s="3">
        <f t="shared" si="473"/>
        <v>12.983753609999999</v>
      </c>
      <c r="KD246" s="3">
        <v>2</v>
      </c>
      <c r="KE246" s="3">
        <f t="shared" ref="KE246:KT264" si="493">GF246/$KD246</f>
        <v>74745.39</v>
      </c>
      <c r="KF246" s="3">
        <f t="shared" si="474"/>
        <v>38607.324999999997</v>
      </c>
      <c r="KG246" s="3">
        <f t="shared" si="474"/>
        <v>21164.205000000002</v>
      </c>
      <c r="KH246" s="3">
        <f t="shared" si="474"/>
        <v>18413.625</v>
      </c>
      <c r="KI246" s="3">
        <f t="shared" si="474"/>
        <v>15644.38</v>
      </c>
      <c r="KJ246" s="3">
        <f t="shared" si="474"/>
        <v>13134.75</v>
      </c>
      <c r="KK246" s="3">
        <f t="shared" si="474"/>
        <v>10529.63</v>
      </c>
      <c r="KL246" s="3">
        <f t="shared" si="474"/>
        <v>8731.6049999999996</v>
      </c>
      <c r="KM246" s="3">
        <f t="shared" si="474"/>
        <v>6900.83</v>
      </c>
      <c r="KN246" s="3">
        <f t="shared" si="474"/>
        <v>5413.7449999999999</v>
      </c>
      <c r="KO246" s="3">
        <f t="shared" si="474"/>
        <v>3909.9898990000002</v>
      </c>
      <c r="KP246" s="3">
        <f t="shared" si="474"/>
        <v>2984.2929294999999</v>
      </c>
      <c r="KQ246" s="3">
        <f t="shared" si="474"/>
        <v>2083.6581634999998</v>
      </c>
      <c r="KR246" s="3">
        <f t="shared" si="474"/>
        <v>1523.9578945000001</v>
      </c>
      <c r="KS246" s="3">
        <f t="shared" si="474"/>
        <v>876.75543500000003</v>
      </c>
      <c r="KT246" s="3">
        <f t="shared" si="474"/>
        <v>615.79999999999995</v>
      </c>
      <c r="KU246" s="3">
        <f t="shared" si="474"/>
        <v>363.7012987</v>
      </c>
      <c r="KV246" s="3">
        <f t="shared" si="475"/>
        <v>220.02083335</v>
      </c>
      <c r="KW246" s="3">
        <f t="shared" si="475"/>
        <v>89.305084750000006</v>
      </c>
      <c r="KX246" s="3">
        <f t="shared" si="475"/>
        <v>46.43</v>
      </c>
      <c r="KY246" s="3">
        <f t="shared" si="475"/>
        <v>16.646341464999999</v>
      </c>
      <c r="KZ246" s="3">
        <f t="shared" si="475"/>
        <v>7.2115384599999999</v>
      </c>
      <c r="LA246" s="3">
        <f t="shared" si="475"/>
        <v>1.5</v>
      </c>
      <c r="LB246" s="3">
        <f t="shared" si="475"/>
        <v>0</v>
      </c>
    </row>
    <row r="247" spans="1:314">
      <c r="A247" s="7">
        <v>15</v>
      </c>
      <c r="B247" s="7">
        <v>149985</v>
      </c>
      <c r="C247" s="7">
        <v>22495500225</v>
      </c>
      <c r="D247" s="11">
        <f t="shared" si="476"/>
        <v>0</v>
      </c>
      <c r="E247" s="11">
        <f t="shared" si="477"/>
        <v>0.99990000000000001</v>
      </c>
      <c r="F247" s="11">
        <f t="shared" si="478"/>
        <v>149985</v>
      </c>
      <c r="G247" s="11">
        <f t="shared" si="479"/>
        <v>149985</v>
      </c>
      <c r="H247" s="11">
        <f t="shared" si="480"/>
        <v>0.99990000000000001</v>
      </c>
      <c r="I247" s="11">
        <f t="shared" si="481"/>
        <v>0.99990000000000001</v>
      </c>
      <c r="J247" s="1"/>
      <c r="K247" s="7">
        <v>10000</v>
      </c>
      <c r="L247" s="7">
        <v>100000000</v>
      </c>
      <c r="M247" s="1"/>
      <c r="N247" s="7">
        <v>59931054.740000002</v>
      </c>
      <c r="O247" s="7">
        <v>645560100730</v>
      </c>
      <c r="P247" s="7">
        <v>2346.62</v>
      </c>
      <c r="Q247" s="7">
        <v>5908244.6600000001</v>
      </c>
      <c r="R247" s="11">
        <f t="shared" si="464"/>
        <v>401619.23560000025</v>
      </c>
      <c r="S247" s="11">
        <f t="shared" si="482"/>
        <v>2176.7791922483457</v>
      </c>
      <c r="T247" s="11">
        <f t="shared" si="483"/>
        <v>2516.4608077516541</v>
      </c>
      <c r="U247" s="1"/>
      <c r="V247" s="1"/>
      <c r="W247" s="5">
        <v>797.85</v>
      </c>
      <c r="X247" s="5">
        <f t="shared" si="465"/>
        <v>7.9785000000000009E-2</v>
      </c>
      <c r="Y247" s="5">
        <f t="shared" si="466"/>
        <v>0.65882886666666662</v>
      </c>
      <c r="Z247" s="5">
        <v>35199.300000000003</v>
      </c>
      <c r="AA247" s="5">
        <v>1329355049</v>
      </c>
      <c r="AB247" s="1"/>
      <c r="AC247" s="5">
        <v>98824.33</v>
      </c>
      <c r="AD247" s="1"/>
      <c r="AE247" s="1"/>
      <c r="AF247" s="5">
        <v>33.18882447</v>
      </c>
      <c r="AG247" s="12">
        <v>2.4756944444444444E-3</v>
      </c>
      <c r="AH247" s="5">
        <v>1</v>
      </c>
      <c r="AI247" s="5">
        <v>1</v>
      </c>
      <c r="AJ247" s="5">
        <v>2.0699999999999998</v>
      </c>
      <c r="AK247" s="5">
        <v>6.25</v>
      </c>
      <c r="AL247" s="5">
        <v>3.95</v>
      </c>
      <c r="AM247" s="5">
        <v>47.51</v>
      </c>
      <c r="AN247" s="5">
        <v>4.67</v>
      </c>
      <c r="AO247" s="5">
        <v>57.09</v>
      </c>
      <c r="AP247" s="5">
        <v>5.65</v>
      </c>
      <c r="AQ247" s="5">
        <v>89.63</v>
      </c>
      <c r="AR247" s="5">
        <v>6.7</v>
      </c>
      <c r="AS247" s="5">
        <v>120.6</v>
      </c>
      <c r="AT247" s="5">
        <v>10.59</v>
      </c>
      <c r="AU247" s="5">
        <v>440.27</v>
      </c>
      <c r="AV247" s="5">
        <v>14.62</v>
      </c>
      <c r="AW247" s="5">
        <v>1441.34</v>
      </c>
      <c r="AX247" s="5">
        <v>18.18</v>
      </c>
      <c r="AY247" s="5">
        <v>2210.96</v>
      </c>
      <c r="AZ247" s="5">
        <v>37.76</v>
      </c>
      <c r="BA247" s="5">
        <v>22683.279999999999</v>
      </c>
      <c r="BB247" s="5">
        <v>49.4</v>
      </c>
      <c r="BC247" s="5">
        <v>32261.02</v>
      </c>
      <c r="BD247" s="5">
        <v>57.96</v>
      </c>
      <c r="BE247" s="5">
        <v>37043.339999999997</v>
      </c>
      <c r="BF247" s="5">
        <v>84.59</v>
      </c>
      <c r="BG247" s="5">
        <v>85638.41</v>
      </c>
      <c r="BH247" s="5">
        <v>122.25</v>
      </c>
      <c r="BI247" s="5">
        <v>190879.91</v>
      </c>
      <c r="BJ247" s="5">
        <v>98.583333330000002</v>
      </c>
      <c r="BK247" s="5">
        <v>30454.479169999999</v>
      </c>
      <c r="BL247" s="5">
        <v>144.73958329999999</v>
      </c>
      <c r="BM247" s="7">
        <v>68329.260420000006</v>
      </c>
      <c r="BN247" s="7">
        <v>183.27173909999999</v>
      </c>
      <c r="BO247" s="7">
        <v>86028.184779999996</v>
      </c>
      <c r="BP247" s="7">
        <v>298.15217389999998</v>
      </c>
      <c r="BQ247" s="7">
        <v>216838.4565</v>
      </c>
      <c r="BR247" s="7">
        <v>444.58139540000002</v>
      </c>
      <c r="BS247" s="7">
        <v>511680.69770000002</v>
      </c>
      <c r="BT247" s="7">
        <v>507.14084509999998</v>
      </c>
      <c r="BU247" s="7">
        <v>576123.92960000003</v>
      </c>
      <c r="BV247" s="7">
        <v>835.15517239999997</v>
      </c>
      <c r="BW247" s="7">
        <v>1476469.5</v>
      </c>
      <c r="BX247" s="7">
        <v>848.04761910000002</v>
      </c>
      <c r="BY247" s="7">
        <v>1418559.476</v>
      </c>
      <c r="BZ247" s="7">
        <v>4229</v>
      </c>
      <c r="CA247" s="7">
        <v>33180362</v>
      </c>
      <c r="CB247" s="7">
        <v>318</v>
      </c>
      <c r="CC247" s="7">
        <v>101124</v>
      </c>
      <c r="CD247" s="1"/>
      <c r="CE247" s="1"/>
      <c r="CF247" s="1"/>
      <c r="CG247" s="1"/>
      <c r="CH247" s="7">
        <v>2.17</v>
      </c>
      <c r="CI247" s="7">
        <v>6.79</v>
      </c>
      <c r="CJ247" s="7">
        <v>23.57</v>
      </c>
      <c r="CK247" s="7">
        <v>1012.65</v>
      </c>
      <c r="CL247" s="7">
        <v>52.59</v>
      </c>
      <c r="CM247" s="7">
        <v>10095.25</v>
      </c>
      <c r="CN247" s="7">
        <v>63.15</v>
      </c>
      <c r="CO247" s="7">
        <v>12019.81</v>
      </c>
      <c r="CP247" s="7">
        <v>77.75</v>
      </c>
      <c r="CQ247" s="7">
        <v>19153.05</v>
      </c>
      <c r="CR247" s="7">
        <v>93.34</v>
      </c>
      <c r="CS247" s="7">
        <v>25824.34</v>
      </c>
      <c r="CT247" s="7">
        <v>151.88</v>
      </c>
      <c r="CU247" s="7">
        <v>97040.3</v>
      </c>
      <c r="CV247" s="7">
        <v>211.96</v>
      </c>
      <c r="CW247" s="7">
        <v>321813.48</v>
      </c>
      <c r="CX247" s="7">
        <v>265.32</v>
      </c>
      <c r="CY247" s="7">
        <v>492762.8</v>
      </c>
      <c r="CZ247" s="7">
        <v>559.11</v>
      </c>
      <c r="DA247" s="7">
        <v>5097989.05</v>
      </c>
      <c r="DB247" s="7">
        <v>733.94</v>
      </c>
      <c r="DC247" s="7">
        <v>7249082.2800000003</v>
      </c>
      <c r="DD247" s="7">
        <v>862.43</v>
      </c>
      <c r="DE247" s="7">
        <v>8323323.29</v>
      </c>
      <c r="DF247" s="7">
        <v>1262.33</v>
      </c>
      <c r="DG247" s="7">
        <v>19255168.170000002</v>
      </c>
      <c r="DH247" s="7">
        <v>1827</v>
      </c>
      <c r="DI247" s="7">
        <v>42924412.859999999</v>
      </c>
      <c r="DJ247" s="7">
        <v>1471.03125</v>
      </c>
      <c r="DK247" s="7">
        <v>6827422.1770000001</v>
      </c>
      <c r="DL247" s="7">
        <v>2163.395833</v>
      </c>
      <c r="DM247" s="7">
        <v>15336739.9</v>
      </c>
      <c r="DN247" s="7">
        <v>2741.0434780000001</v>
      </c>
      <c r="DO247" s="7">
        <v>19319661.170000002</v>
      </c>
      <c r="DP247" s="7">
        <v>4464.75</v>
      </c>
      <c r="DQ247" s="7">
        <v>48723815.75</v>
      </c>
      <c r="DR247" s="7">
        <v>6661.0930230000004</v>
      </c>
      <c r="DS247" s="7">
        <v>115032026.8</v>
      </c>
      <c r="DT247" s="7">
        <v>7599.1408449999999</v>
      </c>
      <c r="DU247" s="7">
        <v>129498794.3</v>
      </c>
      <c r="DV247" s="7">
        <v>12520.22414</v>
      </c>
      <c r="DW247" s="7">
        <v>332028025.80000001</v>
      </c>
      <c r="DX247" s="7">
        <v>12713.666670000001</v>
      </c>
      <c r="DY247" s="7">
        <v>318996649.39999998</v>
      </c>
      <c r="DZ247" s="7">
        <v>63426.5</v>
      </c>
      <c r="EA247" s="7">
        <v>7464092485</v>
      </c>
      <c r="EB247" s="7">
        <v>4765</v>
      </c>
      <c r="EC247" s="7">
        <v>22705225</v>
      </c>
      <c r="ED247" s="11">
        <f t="shared" si="484"/>
        <v>0</v>
      </c>
      <c r="EE247" s="11">
        <f t="shared" si="485"/>
        <v>4765</v>
      </c>
      <c r="EF247" s="11">
        <f t="shared" si="486"/>
        <v>4765</v>
      </c>
      <c r="EG247" s="1"/>
      <c r="EH247" s="7">
        <v>69.378280000000004</v>
      </c>
      <c r="EI247" s="7">
        <v>92.642700000000005</v>
      </c>
      <c r="EJ247" s="7">
        <v>97.028390000000002</v>
      </c>
      <c r="EK247" s="7">
        <v>97.997140000000002</v>
      </c>
      <c r="EL247" s="7">
        <v>98.904700000000005</v>
      </c>
      <c r="EM247" s="7">
        <v>99.863500000000002</v>
      </c>
      <c r="EN247" s="7">
        <v>101.33761</v>
      </c>
      <c r="EO247" s="7">
        <v>102.02598999999999</v>
      </c>
      <c r="EP247" s="7">
        <v>102.86445000000001</v>
      </c>
      <c r="EQ247" s="7">
        <v>103.8432</v>
      </c>
      <c r="ER247" s="7">
        <v>105.21453</v>
      </c>
      <c r="ES247" s="7">
        <v>106.16242</v>
      </c>
      <c r="ET247" s="7">
        <v>107.08446000000001</v>
      </c>
      <c r="EU247" s="7">
        <v>107.90369</v>
      </c>
      <c r="EV247" s="7">
        <v>109.46628130000001</v>
      </c>
      <c r="EW247" s="7">
        <v>110.30934379999999</v>
      </c>
      <c r="EX247" s="7">
        <v>111.64996739999999</v>
      </c>
      <c r="EY247" s="7">
        <v>112.4997826</v>
      </c>
      <c r="EZ247" s="7">
        <v>113.77604650000001</v>
      </c>
      <c r="FA247" s="7">
        <v>114.68530989999999</v>
      </c>
      <c r="FB247" s="7">
        <v>115.9880517</v>
      </c>
      <c r="FC247" s="7">
        <v>116.83352379999999</v>
      </c>
      <c r="FD247" s="7">
        <v>117.82899999999999</v>
      </c>
      <c r="FE247" s="7">
        <v>117.834</v>
      </c>
      <c r="FF247" s="1"/>
      <c r="FG247" s="7">
        <v>100</v>
      </c>
      <c r="FH247" s="7">
        <v>100</v>
      </c>
      <c r="FI247" s="7">
        <v>100</v>
      </c>
      <c r="FJ247" s="7">
        <v>100</v>
      </c>
      <c r="FK247" s="7">
        <v>100</v>
      </c>
      <c r="FL247" s="7">
        <v>100</v>
      </c>
      <c r="FM247" s="7">
        <v>100</v>
      </c>
      <c r="FN247" s="7">
        <v>100</v>
      </c>
      <c r="FO247" s="7">
        <v>100</v>
      </c>
      <c r="FP247" s="7">
        <v>100</v>
      </c>
      <c r="FQ247" s="7">
        <v>100</v>
      </c>
      <c r="FR247" s="7">
        <v>100</v>
      </c>
      <c r="FS247" s="7">
        <v>100</v>
      </c>
      <c r="FT247" s="7">
        <v>100</v>
      </c>
      <c r="FU247" s="7">
        <v>96</v>
      </c>
      <c r="FV247" s="7">
        <v>96</v>
      </c>
      <c r="FW247" s="7">
        <v>92</v>
      </c>
      <c r="FX247" s="7">
        <v>92</v>
      </c>
      <c r="FY247" s="7">
        <v>86</v>
      </c>
      <c r="FZ247" s="7">
        <v>71</v>
      </c>
      <c r="GA247" s="7">
        <v>58</v>
      </c>
      <c r="GB247" s="7">
        <v>42</v>
      </c>
      <c r="GC247" s="7">
        <v>2</v>
      </c>
      <c r="GD247" s="7">
        <v>1</v>
      </c>
      <c r="GE247" s="1"/>
      <c r="GF247" s="7">
        <v>299365.39</v>
      </c>
      <c r="GG247" s="7">
        <v>172732.54</v>
      </c>
      <c r="GH247" s="7">
        <v>100480.43</v>
      </c>
      <c r="GI247" s="7">
        <v>88451.69</v>
      </c>
      <c r="GJ247" s="7">
        <v>76198.350000000006</v>
      </c>
      <c r="GK247" s="7">
        <v>64942.23</v>
      </c>
      <c r="GL247" s="7">
        <v>53280.01</v>
      </c>
      <c r="GM247" s="7">
        <v>45017.1</v>
      </c>
      <c r="GN247" s="7">
        <v>36183.42</v>
      </c>
      <c r="GO247" s="7">
        <v>29031.63</v>
      </c>
      <c r="GP247" s="7">
        <v>21434.48</v>
      </c>
      <c r="GQ247" s="7">
        <v>16723.04</v>
      </c>
      <c r="GR247" s="7">
        <v>11788.46</v>
      </c>
      <c r="GS247" s="7">
        <v>8540.4</v>
      </c>
      <c r="GT247" s="7">
        <v>5193.2083329999996</v>
      </c>
      <c r="GU247" s="7">
        <v>3445.6875</v>
      </c>
      <c r="GV247" s="7">
        <v>1949.6956520000001</v>
      </c>
      <c r="GW247" s="7">
        <v>1131.6739130000001</v>
      </c>
      <c r="GX247" s="7">
        <v>425.90697669999997</v>
      </c>
      <c r="GY247" s="7">
        <v>234.1549296</v>
      </c>
      <c r="GZ247" s="7">
        <v>83.534482760000003</v>
      </c>
      <c r="HA247" s="7">
        <v>33.714285709999999</v>
      </c>
      <c r="HB247" s="7">
        <v>2.5</v>
      </c>
      <c r="HC247" s="7">
        <v>1</v>
      </c>
      <c r="HD247" s="1"/>
      <c r="HE247" s="7">
        <v>51065961.990000002</v>
      </c>
      <c r="HF247" s="7">
        <v>7275978.4299999997</v>
      </c>
      <c r="HG247" s="7">
        <v>1446766.21</v>
      </c>
      <c r="HH247" s="7">
        <v>137368.51</v>
      </c>
      <c r="HI247" s="7">
        <v>4285.91</v>
      </c>
      <c r="HJ247" s="7">
        <v>693.69</v>
      </c>
      <c r="HK247" s="7">
        <v>0</v>
      </c>
      <c r="HL247" s="7">
        <v>0</v>
      </c>
      <c r="HM247" s="7">
        <v>0</v>
      </c>
      <c r="HN247" s="7">
        <v>0</v>
      </c>
      <c r="HO247" s="7">
        <v>0</v>
      </c>
      <c r="HP247" s="7">
        <v>0</v>
      </c>
      <c r="HQ247" s="7">
        <v>0</v>
      </c>
      <c r="HR247" s="1"/>
      <c r="HS247" s="4" t="s">
        <v>88</v>
      </c>
      <c r="HT247" s="7">
        <v>263.25440859999998</v>
      </c>
      <c r="HU247" s="7">
        <v>72264.138600000006</v>
      </c>
      <c r="HV247" s="1"/>
      <c r="HW247" s="7">
        <v>2.11822271</v>
      </c>
      <c r="HX247" s="7">
        <v>9.0822299100000006</v>
      </c>
      <c r="HY247" s="7">
        <v>6.89653487</v>
      </c>
      <c r="HZ247" s="7">
        <v>103.1203154</v>
      </c>
      <c r="IA247" s="7">
        <v>18.21184787</v>
      </c>
      <c r="IB247" s="7">
        <v>622.92465830000003</v>
      </c>
      <c r="IC247" s="7">
        <v>31.071919319999999</v>
      </c>
      <c r="ID247" s="7">
        <v>1816.8131000000001</v>
      </c>
      <c r="IE247" s="7">
        <v>35.966326189999997</v>
      </c>
      <c r="IF247" s="7">
        <v>2257.325832</v>
      </c>
      <c r="IG247" s="7">
        <v>32.621696309999997</v>
      </c>
      <c r="IH247" s="7">
        <v>1561.5671199999999</v>
      </c>
      <c r="II247" s="7">
        <v>36.01089107</v>
      </c>
      <c r="IJ247" s="7">
        <v>2336.3085970000002</v>
      </c>
      <c r="IK247" s="7">
        <v>32.113073720000003</v>
      </c>
      <c r="IL247" s="7">
        <v>1469.223943</v>
      </c>
      <c r="IM247" s="7">
        <v>33.095202749999999</v>
      </c>
      <c r="IN247" s="7">
        <v>1447.0460230000001</v>
      </c>
      <c r="IO247" s="7">
        <v>0</v>
      </c>
      <c r="IP247" s="7">
        <v>0</v>
      </c>
      <c r="IS247" s="3">
        <f t="shared" si="487"/>
        <v>4.7354696115026692E-7</v>
      </c>
      <c r="IT247">
        <f t="shared" si="488"/>
        <v>10062360000</v>
      </c>
      <c r="IV247" s="3">
        <f t="shared" si="467"/>
        <v>4.7354696115026692E-7</v>
      </c>
      <c r="IW247" s="3">
        <f t="shared" si="468"/>
        <v>4.7354696115026692E-7</v>
      </c>
      <c r="IY247" s="3">
        <f t="shared" si="469"/>
        <v>1</v>
      </c>
      <c r="IZ247" s="3">
        <f t="shared" si="469"/>
        <v>1</v>
      </c>
      <c r="JA247" s="3">
        <f t="shared" si="469"/>
        <v>1</v>
      </c>
      <c r="JB247" s="3">
        <f t="shared" si="469"/>
        <v>1</v>
      </c>
      <c r="JC247" s="3">
        <f t="shared" si="469"/>
        <v>1</v>
      </c>
      <c r="JD247" s="3">
        <f t="shared" si="469"/>
        <v>1</v>
      </c>
      <c r="JE247" s="3">
        <f t="shared" si="469"/>
        <v>1</v>
      </c>
      <c r="JF247" s="3">
        <f t="shared" si="469"/>
        <v>1</v>
      </c>
      <c r="JG247" s="3">
        <f t="shared" si="470"/>
        <v>1</v>
      </c>
      <c r="JH247" s="3">
        <f t="shared" si="470"/>
        <v>1</v>
      </c>
      <c r="JI247" s="3">
        <f t="shared" si="470"/>
        <v>1</v>
      </c>
      <c r="JJ247" s="3">
        <f t="shared" si="470"/>
        <v>1</v>
      </c>
      <c r="JK247" s="3">
        <f t="shared" si="470"/>
        <v>1</v>
      </c>
      <c r="JL247" s="3">
        <f t="shared" si="470"/>
        <v>1</v>
      </c>
      <c r="JM247" s="3">
        <f t="shared" si="470"/>
        <v>0.96</v>
      </c>
      <c r="JN247" s="3">
        <f t="shared" si="470"/>
        <v>0.96</v>
      </c>
      <c r="JO247" s="3">
        <f t="shared" si="470"/>
        <v>0.92</v>
      </c>
      <c r="JP247" s="3">
        <f t="shared" si="470"/>
        <v>0.92</v>
      </c>
      <c r="JQ247" s="3">
        <f t="shared" si="470"/>
        <v>0.86</v>
      </c>
      <c r="JR247" s="3">
        <f t="shared" si="470"/>
        <v>0.71</v>
      </c>
      <c r="JS247" s="3">
        <f t="shared" si="470"/>
        <v>0.57999999999999996</v>
      </c>
      <c r="JT247" s="3">
        <f t="shared" si="470"/>
        <v>0.42</v>
      </c>
      <c r="JU247" s="3">
        <f t="shared" si="470"/>
        <v>0.02</v>
      </c>
      <c r="JV247" s="3">
        <f t="shared" si="470"/>
        <v>0.01</v>
      </c>
      <c r="JW247" s="14">
        <f t="shared" si="489"/>
        <v>18.522551704487245</v>
      </c>
      <c r="JX247" s="1">
        <f t="shared" si="471"/>
        <v>263.25440859999998</v>
      </c>
      <c r="JY247" s="1">
        <f t="shared" si="472"/>
        <v>2961.2549526642688</v>
      </c>
      <c r="JZ247" s="11">
        <f t="shared" si="490"/>
        <v>248.67054163269125</v>
      </c>
      <c r="KA247" s="11">
        <f t="shared" si="491"/>
        <v>277.8382755673087</v>
      </c>
      <c r="KB247" s="3">
        <f t="shared" si="492"/>
        <v>16.578036108846085</v>
      </c>
      <c r="KC247" s="3">
        <f t="shared" si="473"/>
        <v>17.550293906666663</v>
      </c>
      <c r="KD247" s="3">
        <v>3</v>
      </c>
      <c r="KE247" s="3">
        <f t="shared" si="493"/>
        <v>99788.463333333333</v>
      </c>
      <c r="KF247" s="3">
        <f t="shared" si="474"/>
        <v>57577.513333333336</v>
      </c>
      <c r="KG247" s="3">
        <f t="shared" si="474"/>
        <v>33493.476666666662</v>
      </c>
      <c r="KH247" s="3">
        <f t="shared" si="474"/>
        <v>29483.896666666667</v>
      </c>
      <c r="KI247" s="3">
        <f t="shared" si="474"/>
        <v>25399.45</v>
      </c>
      <c r="KJ247" s="3">
        <f t="shared" si="474"/>
        <v>21647.41</v>
      </c>
      <c r="KK247" s="3">
        <f t="shared" si="474"/>
        <v>17760.003333333334</v>
      </c>
      <c r="KL247" s="3">
        <f t="shared" si="474"/>
        <v>15005.699999999999</v>
      </c>
      <c r="KM247" s="3">
        <f t="shared" si="474"/>
        <v>12061.14</v>
      </c>
      <c r="KN247" s="3">
        <f t="shared" si="474"/>
        <v>9677.2100000000009</v>
      </c>
      <c r="KO247" s="3">
        <f t="shared" si="474"/>
        <v>7144.8266666666668</v>
      </c>
      <c r="KP247" s="3">
        <f t="shared" si="474"/>
        <v>5574.3466666666673</v>
      </c>
      <c r="KQ247" s="3">
        <f t="shared" si="474"/>
        <v>3929.4866666666662</v>
      </c>
      <c r="KR247" s="3">
        <f t="shared" si="474"/>
        <v>2846.7999999999997</v>
      </c>
      <c r="KS247" s="3">
        <f t="shared" si="474"/>
        <v>1731.0694443333332</v>
      </c>
      <c r="KT247" s="3">
        <f t="shared" si="474"/>
        <v>1148.5625</v>
      </c>
      <c r="KU247" s="3">
        <f t="shared" si="474"/>
        <v>649.89855066666667</v>
      </c>
      <c r="KV247" s="3">
        <f t="shared" si="475"/>
        <v>377.22463766666669</v>
      </c>
      <c r="KW247" s="3">
        <f t="shared" si="475"/>
        <v>141.96899223333332</v>
      </c>
      <c r="KX247" s="3">
        <f t="shared" si="475"/>
        <v>78.051643200000001</v>
      </c>
      <c r="KY247" s="3">
        <f t="shared" si="475"/>
        <v>27.844827586666668</v>
      </c>
      <c r="KZ247" s="3">
        <f t="shared" si="475"/>
        <v>11.238095236666666</v>
      </c>
      <c r="LA247" s="3">
        <f t="shared" si="475"/>
        <v>0.83333333333333337</v>
      </c>
      <c r="LB247" s="3">
        <f t="shared" si="475"/>
        <v>0.33333333333333331</v>
      </c>
    </row>
    <row r="248" spans="1:314">
      <c r="A248" s="7">
        <v>20</v>
      </c>
      <c r="B248" s="7">
        <v>199980</v>
      </c>
      <c r="C248" s="7">
        <v>39992000400</v>
      </c>
      <c r="D248" s="11">
        <f t="shared" si="476"/>
        <v>0</v>
      </c>
      <c r="E248" s="11">
        <f t="shared" si="477"/>
        <v>0.99990000000000001</v>
      </c>
      <c r="F248" s="11">
        <f t="shared" si="478"/>
        <v>199980</v>
      </c>
      <c r="G248" s="11">
        <f t="shared" si="479"/>
        <v>199980</v>
      </c>
      <c r="H248" s="11">
        <f t="shared" si="480"/>
        <v>0.99990000000000001</v>
      </c>
      <c r="I248" s="11">
        <f t="shared" si="481"/>
        <v>0.99990000000000001</v>
      </c>
      <c r="J248" s="1"/>
      <c r="K248" s="7">
        <v>10000</v>
      </c>
      <c r="L248" s="7">
        <v>100000000</v>
      </c>
      <c r="M248" s="1"/>
      <c r="N248" s="7">
        <v>93990009.810000002</v>
      </c>
      <c r="O248" s="7">
        <v>1083225795915</v>
      </c>
      <c r="P248" s="7">
        <v>3722.77</v>
      </c>
      <c r="Q248" s="7">
        <v>15131554.630000001</v>
      </c>
      <c r="R248" s="11">
        <f t="shared" si="464"/>
        <v>1272538.1571000014</v>
      </c>
      <c r="S248" s="11">
        <f t="shared" si="482"/>
        <v>3420.4476875658193</v>
      </c>
      <c r="T248" s="11">
        <f t="shared" si="483"/>
        <v>4025.0923124341807</v>
      </c>
      <c r="U248" s="1"/>
      <c r="V248" s="1"/>
      <c r="W248" s="5">
        <v>428.36</v>
      </c>
      <c r="X248" s="5">
        <f t="shared" si="465"/>
        <v>4.2835999999999999E-2</v>
      </c>
      <c r="Y248" s="5">
        <f t="shared" si="466"/>
        <v>0.60801375000000002</v>
      </c>
      <c r="Z248" s="5">
        <v>74455.399999999994</v>
      </c>
      <c r="AA248" s="5">
        <v>6052621852</v>
      </c>
      <c r="AB248" s="1"/>
      <c r="AC248" s="5">
        <v>121602.75</v>
      </c>
      <c r="AD248" s="1"/>
      <c r="AE248" s="1"/>
      <c r="AF248" s="5">
        <v>30.58896335</v>
      </c>
      <c r="AG248" s="12">
        <v>5.5694444444444437E-3</v>
      </c>
      <c r="AH248" s="5">
        <v>1</v>
      </c>
      <c r="AI248" s="5">
        <v>1</v>
      </c>
      <c r="AJ248" s="5">
        <v>1.79</v>
      </c>
      <c r="AK248" s="5">
        <v>4.17</v>
      </c>
      <c r="AL248" s="5">
        <v>3.16</v>
      </c>
      <c r="AM248" s="5">
        <v>14.58</v>
      </c>
      <c r="AN248" s="5">
        <v>3.7</v>
      </c>
      <c r="AO248" s="5">
        <v>20.100000000000001</v>
      </c>
      <c r="AP248" s="5">
        <v>4.5199999999999996</v>
      </c>
      <c r="AQ248" s="5">
        <v>34</v>
      </c>
      <c r="AR248" s="5">
        <v>5.4</v>
      </c>
      <c r="AS248" s="5">
        <v>49.82</v>
      </c>
      <c r="AT248" s="5">
        <v>5.98</v>
      </c>
      <c r="AU248" s="5">
        <v>60</v>
      </c>
      <c r="AV248" s="5">
        <v>7.04</v>
      </c>
      <c r="AW248" s="5">
        <v>89.16</v>
      </c>
      <c r="AX248" s="5">
        <v>11.02</v>
      </c>
      <c r="AY248" s="5">
        <v>407.18</v>
      </c>
      <c r="AZ248" s="5">
        <v>12.8</v>
      </c>
      <c r="BA248" s="5">
        <v>502.18</v>
      </c>
      <c r="BB248" s="5">
        <v>16.920000000000002</v>
      </c>
      <c r="BC248" s="5">
        <v>842.54</v>
      </c>
      <c r="BD248" s="5">
        <v>21.96</v>
      </c>
      <c r="BE248" s="5">
        <v>1669.2</v>
      </c>
      <c r="BF248" s="5">
        <v>30.21</v>
      </c>
      <c r="BG248" s="5">
        <v>2411.87</v>
      </c>
      <c r="BH248" s="5">
        <v>51.91</v>
      </c>
      <c r="BI248" s="5">
        <v>22644.65</v>
      </c>
      <c r="BJ248" s="5">
        <v>63.848484849999998</v>
      </c>
      <c r="BK248" s="5">
        <v>13037.88889</v>
      </c>
      <c r="BL248" s="5">
        <v>91.919191920000003</v>
      </c>
      <c r="BM248" s="7">
        <v>34674.9899</v>
      </c>
      <c r="BN248" s="7">
        <v>168.4489796</v>
      </c>
      <c r="BO248" s="7">
        <v>216614.28570000001</v>
      </c>
      <c r="BP248" s="7">
        <v>221.19387760000001</v>
      </c>
      <c r="BQ248" s="7">
        <v>292957.92859999998</v>
      </c>
      <c r="BR248" s="7">
        <v>204.88095240000001</v>
      </c>
      <c r="BS248" s="7">
        <v>93677.642860000007</v>
      </c>
      <c r="BT248" s="7">
        <v>280.02531649999997</v>
      </c>
      <c r="BU248" s="7">
        <v>172651.3671</v>
      </c>
      <c r="BV248" s="7">
        <v>425.83823530000001</v>
      </c>
      <c r="BW248" s="7">
        <v>317898.4265</v>
      </c>
      <c r="BX248" s="7">
        <v>657.14035090000004</v>
      </c>
      <c r="BY248" s="7">
        <v>786350.26320000004</v>
      </c>
      <c r="BZ248" s="7">
        <v>2619</v>
      </c>
      <c r="CA248" s="7">
        <v>11615922</v>
      </c>
      <c r="CB248" s="7">
        <v>3421</v>
      </c>
      <c r="CC248" s="7">
        <v>20601530</v>
      </c>
      <c r="CD248" s="1"/>
      <c r="CE248" s="1"/>
      <c r="CF248" s="1"/>
      <c r="CG248" s="1"/>
      <c r="CH248" s="7">
        <v>2.17</v>
      </c>
      <c r="CI248" s="7">
        <v>7.15</v>
      </c>
      <c r="CJ248" s="7">
        <v>25.89</v>
      </c>
      <c r="CK248" s="7">
        <v>1100.8499999999999</v>
      </c>
      <c r="CL248" s="7">
        <v>52.05</v>
      </c>
      <c r="CM248" s="7">
        <v>4581.67</v>
      </c>
      <c r="CN248" s="7">
        <v>63.22</v>
      </c>
      <c r="CO248" s="7">
        <v>6674.98</v>
      </c>
      <c r="CP248" s="7">
        <v>80.05</v>
      </c>
      <c r="CQ248" s="7">
        <v>12027.47</v>
      </c>
      <c r="CR248" s="7">
        <v>97.52</v>
      </c>
      <c r="CS248" s="7">
        <v>17781.3</v>
      </c>
      <c r="CT248" s="7">
        <v>109.73</v>
      </c>
      <c r="CU248" s="7">
        <v>21930.79</v>
      </c>
      <c r="CV248" s="7">
        <v>131.65</v>
      </c>
      <c r="CW248" s="7">
        <v>33439.69</v>
      </c>
      <c r="CX248" s="7">
        <v>211.14</v>
      </c>
      <c r="CY248" s="7">
        <v>159178.96</v>
      </c>
      <c r="CZ248" s="7">
        <v>245.68</v>
      </c>
      <c r="DA248" s="7">
        <v>195291.24</v>
      </c>
      <c r="DB248" s="7">
        <v>328.74</v>
      </c>
      <c r="DC248" s="7">
        <v>330787.7</v>
      </c>
      <c r="DD248" s="7">
        <v>429.87</v>
      </c>
      <c r="DE248" s="7">
        <v>659743.35</v>
      </c>
      <c r="DF248" s="7">
        <v>594.46</v>
      </c>
      <c r="DG248" s="7">
        <v>951370.52</v>
      </c>
      <c r="DH248" s="7">
        <v>1029.1199999999999</v>
      </c>
      <c r="DI248" s="7">
        <v>9040140.0399999991</v>
      </c>
      <c r="DJ248" s="7">
        <v>1266.4040399999999</v>
      </c>
      <c r="DK248" s="7">
        <v>5184660.8480000002</v>
      </c>
      <c r="DL248" s="7">
        <v>1827.525253</v>
      </c>
      <c r="DM248" s="7">
        <v>13833022.41</v>
      </c>
      <c r="DN248" s="7">
        <v>3358.9795920000001</v>
      </c>
      <c r="DO248" s="7">
        <v>86588994.730000004</v>
      </c>
      <c r="DP248" s="7">
        <v>4413.4591840000003</v>
      </c>
      <c r="DQ248" s="7">
        <v>117078534.90000001</v>
      </c>
      <c r="DR248" s="7">
        <v>4087.6428569999998</v>
      </c>
      <c r="DS248" s="7">
        <v>37386419.43</v>
      </c>
      <c r="DT248" s="7">
        <v>5590.4683539999996</v>
      </c>
      <c r="DU248" s="7">
        <v>68951076.219999999</v>
      </c>
      <c r="DV248" s="7">
        <v>8507.4852940000001</v>
      </c>
      <c r="DW248" s="7">
        <v>126994718.8</v>
      </c>
      <c r="DX248" s="7">
        <v>13132.73684</v>
      </c>
      <c r="DY248" s="7">
        <v>314272455.89999998</v>
      </c>
      <c r="DZ248" s="7">
        <v>52372.5</v>
      </c>
      <c r="EA248" s="7">
        <v>4646150259</v>
      </c>
      <c r="EB248" s="7">
        <v>68407</v>
      </c>
      <c r="EC248" s="7">
        <v>8238952570</v>
      </c>
      <c r="ED248" s="11">
        <f t="shared" si="484"/>
        <v>3559434921</v>
      </c>
      <c r="EE248" s="11">
        <f t="shared" si="485"/>
        <v>-44653.349761953243</v>
      </c>
      <c r="EF248" s="11">
        <f t="shared" si="486"/>
        <v>181467.34976195323</v>
      </c>
      <c r="EG248" s="1"/>
      <c r="EH248" s="7">
        <v>71.021789999999996</v>
      </c>
      <c r="EI248" s="7">
        <v>92.400189999999995</v>
      </c>
      <c r="EJ248" s="7">
        <v>97.558059999999998</v>
      </c>
      <c r="EK248" s="7">
        <v>98.387829999999994</v>
      </c>
      <c r="EL248" s="7">
        <v>99.387889999999999</v>
      </c>
      <c r="EM248" s="7">
        <v>100.51690000000001</v>
      </c>
      <c r="EN248" s="7">
        <v>101.25830999999999</v>
      </c>
      <c r="EO248" s="7">
        <v>102.02291</v>
      </c>
      <c r="EP248" s="7">
        <v>103.62197</v>
      </c>
      <c r="EQ248" s="7">
        <v>104.28175</v>
      </c>
      <c r="ER248" s="7">
        <v>105.27512</v>
      </c>
      <c r="ES248" s="7">
        <v>106.07226</v>
      </c>
      <c r="ET248" s="7">
        <v>107.31619000000001</v>
      </c>
      <c r="EU248" s="7">
        <v>108.38064</v>
      </c>
      <c r="EV248" s="7">
        <v>109.3590303</v>
      </c>
      <c r="EW248" s="7">
        <v>110.5130202</v>
      </c>
      <c r="EX248" s="7">
        <v>111.673051</v>
      </c>
      <c r="EY248" s="7">
        <v>112.3397653</v>
      </c>
      <c r="EZ248" s="7">
        <v>113.8270595</v>
      </c>
      <c r="FA248" s="7">
        <v>114.73699999999999</v>
      </c>
      <c r="FB248" s="7">
        <v>115.9501618</v>
      </c>
      <c r="FC248" s="7">
        <v>116.85361399999999</v>
      </c>
      <c r="FD248" s="7">
        <v>117.82899999999999</v>
      </c>
      <c r="FE248" s="7">
        <v>117.834</v>
      </c>
      <c r="FF248" s="1"/>
      <c r="FG248" s="7">
        <v>100</v>
      </c>
      <c r="FH248" s="7">
        <v>100</v>
      </c>
      <c r="FI248" s="7">
        <v>100</v>
      </c>
      <c r="FJ248" s="7">
        <v>100</v>
      </c>
      <c r="FK248" s="7">
        <v>100</v>
      </c>
      <c r="FL248" s="7">
        <v>100</v>
      </c>
      <c r="FM248" s="7">
        <v>100</v>
      </c>
      <c r="FN248" s="7">
        <v>100</v>
      </c>
      <c r="FO248" s="7">
        <v>100</v>
      </c>
      <c r="FP248" s="7">
        <v>100</v>
      </c>
      <c r="FQ248" s="7">
        <v>100</v>
      </c>
      <c r="FR248" s="7">
        <v>100</v>
      </c>
      <c r="FS248" s="7">
        <v>100</v>
      </c>
      <c r="FT248" s="7">
        <v>100</v>
      </c>
      <c r="FU248" s="7">
        <v>99</v>
      </c>
      <c r="FV248" s="7">
        <v>99</v>
      </c>
      <c r="FW248" s="7">
        <v>98</v>
      </c>
      <c r="FX248" s="7">
        <v>98</v>
      </c>
      <c r="FY248" s="7">
        <v>84</v>
      </c>
      <c r="FZ248" s="7">
        <v>79</v>
      </c>
      <c r="GA248" s="7">
        <v>68</v>
      </c>
      <c r="GB248" s="7">
        <v>57</v>
      </c>
      <c r="GC248" s="7">
        <v>2</v>
      </c>
      <c r="GD248" s="7">
        <v>2</v>
      </c>
      <c r="GE248" s="1"/>
      <c r="GF248" s="7">
        <v>499207.23</v>
      </c>
      <c r="GG248" s="7">
        <v>306190.31</v>
      </c>
      <c r="GH248" s="7">
        <v>184144.23</v>
      </c>
      <c r="GI248" s="7">
        <v>163090.26</v>
      </c>
      <c r="GJ248" s="7">
        <v>142174.03</v>
      </c>
      <c r="GK248" s="7">
        <v>122460.16</v>
      </c>
      <c r="GL248" s="7">
        <v>101490.73</v>
      </c>
      <c r="GM248" s="7">
        <v>86472.6</v>
      </c>
      <c r="GN248" s="7">
        <v>70952.539999999994</v>
      </c>
      <c r="GO248" s="7">
        <v>57920.68</v>
      </c>
      <c r="GP248" s="7">
        <v>43510.05</v>
      </c>
      <c r="GQ248" s="7">
        <v>34403.93</v>
      </c>
      <c r="GR248" s="7">
        <v>24990.29</v>
      </c>
      <c r="GS248" s="7">
        <v>18453.86</v>
      </c>
      <c r="GT248" s="7">
        <v>11176.737370000001</v>
      </c>
      <c r="GU248" s="7">
        <v>7545.9292930000001</v>
      </c>
      <c r="GV248" s="7">
        <v>4291.7142860000004</v>
      </c>
      <c r="GW248" s="7">
        <v>2540.3367349999999</v>
      </c>
      <c r="GX248" s="7">
        <v>1065.690476</v>
      </c>
      <c r="GY248" s="7">
        <v>525.72151899999994</v>
      </c>
      <c r="GZ248" s="7">
        <v>184.57352940000001</v>
      </c>
      <c r="HA248" s="7">
        <v>65.824561399999993</v>
      </c>
      <c r="HB248" s="7">
        <v>5</v>
      </c>
      <c r="HC248" s="7">
        <v>1.5</v>
      </c>
      <c r="HD248" s="1"/>
      <c r="HE248" s="7">
        <v>80074082.140000001</v>
      </c>
      <c r="HF248" s="7">
        <v>11415109.74</v>
      </c>
      <c r="HG248" s="7">
        <v>2272832.5</v>
      </c>
      <c r="HH248" s="7">
        <v>219857.94</v>
      </c>
      <c r="HI248" s="7">
        <v>7086.59</v>
      </c>
      <c r="HJ248" s="7">
        <v>1040.9000000000001</v>
      </c>
      <c r="HK248" s="7">
        <v>0</v>
      </c>
      <c r="HL248" s="7">
        <v>0</v>
      </c>
      <c r="HM248" s="7">
        <v>0</v>
      </c>
      <c r="HN248" s="7">
        <v>0</v>
      </c>
      <c r="HO248" s="7">
        <v>0</v>
      </c>
      <c r="HP248" s="7">
        <v>0</v>
      </c>
      <c r="HQ248" s="7">
        <v>0</v>
      </c>
      <c r="HR248" s="1"/>
      <c r="HS248" s="4" t="s">
        <v>89</v>
      </c>
      <c r="HT248" s="7">
        <v>410.5627303</v>
      </c>
      <c r="HU248" s="7">
        <v>174607.2702</v>
      </c>
      <c r="HV248" s="1"/>
      <c r="HW248" s="7">
        <v>2.4800854600000002</v>
      </c>
      <c r="HX248" s="7">
        <v>15.3608358</v>
      </c>
      <c r="HY248" s="7">
        <v>6.79492122</v>
      </c>
      <c r="HZ248" s="7">
        <v>157.09682079999999</v>
      </c>
      <c r="IA248" s="7">
        <v>17.99327079</v>
      </c>
      <c r="IB248" s="7">
        <v>1038.150844</v>
      </c>
      <c r="IC248" s="7">
        <v>36.342157739999998</v>
      </c>
      <c r="ID248" s="7">
        <v>3761.5771220000001</v>
      </c>
      <c r="IE248" s="7">
        <v>58.565925489999998</v>
      </c>
      <c r="IF248" s="7">
        <v>7984.6782460000004</v>
      </c>
      <c r="IG248" s="7">
        <v>56.557534339999997</v>
      </c>
      <c r="IH248" s="7">
        <v>5942.2017390000001</v>
      </c>
      <c r="II248" s="7">
        <v>59.965042709999999</v>
      </c>
      <c r="IJ248" s="7">
        <v>6883.8185659999999</v>
      </c>
      <c r="IK248" s="7">
        <v>60.574780140000001</v>
      </c>
      <c r="IL248" s="7">
        <v>6309.4240890000001</v>
      </c>
      <c r="IM248" s="7">
        <v>55.27748733</v>
      </c>
      <c r="IN248" s="7">
        <v>4976.031043</v>
      </c>
      <c r="IO248" s="7">
        <v>0</v>
      </c>
      <c r="IP248" s="7">
        <v>0</v>
      </c>
      <c r="IS248" s="3">
        <f t="shared" si="487"/>
        <v>6.7983057652479141E-6</v>
      </c>
      <c r="IT248">
        <f t="shared" si="488"/>
        <v>10062360000</v>
      </c>
      <c r="IV248" s="3">
        <f>EE248/IT248</f>
        <v>-4.4376617177235997E-6</v>
      </c>
      <c r="IW248" s="3">
        <f>EF248/IT248</f>
        <v>1.8034273248219428E-5</v>
      </c>
      <c r="IY248" s="3">
        <f t="shared" si="469"/>
        <v>1</v>
      </c>
      <c r="IZ248" s="3">
        <f t="shared" si="469"/>
        <v>1</v>
      </c>
      <c r="JA248" s="3">
        <f t="shared" si="469"/>
        <v>1</v>
      </c>
      <c r="JB248" s="3">
        <f t="shared" si="469"/>
        <v>1</v>
      </c>
      <c r="JC248" s="3">
        <f t="shared" si="469"/>
        <v>1</v>
      </c>
      <c r="JD248" s="3">
        <f t="shared" si="469"/>
        <v>1</v>
      </c>
      <c r="JE248" s="3">
        <f t="shared" si="469"/>
        <v>1</v>
      </c>
      <c r="JF248" s="3">
        <f t="shared" si="469"/>
        <v>1</v>
      </c>
      <c r="JG248" s="3">
        <f t="shared" si="470"/>
        <v>1</v>
      </c>
      <c r="JH248" s="3">
        <f t="shared" si="470"/>
        <v>1</v>
      </c>
      <c r="JI248" s="3">
        <f t="shared" si="470"/>
        <v>1</v>
      </c>
      <c r="JJ248" s="3">
        <f t="shared" si="470"/>
        <v>1</v>
      </c>
      <c r="JK248" s="3">
        <f t="shared" si="470"/>
        <v>1</v>
      </c>
      <c r="JL248" s="3">
        <f t="shared" si="470"/>
        <v>1</v>
      </c>
      <c r="JM248" s="3">
        <f t="shared" si="470"/>
        <v>0.99</v>
      </c>
      <c r="JN248" s="3">
        <f t="shared" si="470"/>
        <v>0.99</v>
      </c>
      <c r="JO248" s="3">
        <f t="shared" si="470"/>
        <v>0.98</v>
      </c>
      <c r="JP248" s="3">
        <f t="shared" si="470"/>
        <v>0.98</v>
      </c>
      <c r="JQ248" s="3">
        <f t="shared" si="470"/>
        <v>0.84</v>
      </c>
      <c r="JR248" s="3">
        <f t="shared" si="470"/>
        <v>0.79</v>
      </c>
      <c r="JS248" s="3">
        <f t="shared" si="470"/>
        <v>0.68</v>
      </c>
      <c r="JT248" s="3">
        <f t="shared" si="470"/>
        <v>0.56999999999999995</v>
      </c>
      <c r="JU248" s="3">
        <f t="shared" si="470"/>
        <v>0.02</v>
      </c>
      <c r="JV248" s="3">
        <f t="shared" si="470"/>
        <v>0.02</v>
      </c>
      <c r="JW248" s="14">
        <f t="shared" si="489"/>
        <v>21.570025481006798</v>
      </c>
      <c r="JX248" s="1">
        <f t="shared" si="471"/>
        <v>410.5627303</v>
      </c>
      <c r="JY248" s="1">
        <f t="shared" si="472"/>
        <v>6045.514688609459</v>
      </c>
      <c r="JZ248" s="11">
        <f t="shared" si="490"/>
        <v>389.72495097986405</v>
      </c>
      <c r="KA248" s="11">
        <f t="shared" si="491"/>
        <v>431.40050962013595</v>
      </c>
      <c r="KB248" s="3">
        <f t="shared" si="492"/>
        <v>19.486247548993202</v>
      </c>
      <c r="KC248" s="3">
        <f t="shared" si="473"/>
        <v>20.528136515</v>
      </c>
      <c r="KD248" s="3">
        <v>4</v>
      </c>
      <c r="KE248" s="3">
        <f t="shared" si="493"/>
        <v>124801.8075</v>
      </c>
      <c r="KF248" s="3">
        <f t="shared" si="474"/>
        <v>76547.577499999999</v>
      </c>
      <c r="KG248" s="3">
        <f t="shared" si="474"/>
        <v>46036.057500000003</v>
      </c>
      <c r="KH248" s="3">
        <f t="shared" si="474"/>
        <v>40772.565000000002</v>
      </c>
      <c r="KI248" s="3">
        <f t="shared" si="474"/>
        <v>35543.5075</v>
      </c>
      <c r="KJ248" s="3">
        <f t="shared" si="474"/>
        <v>30615.040000000001</v>
      </c>
      <c r="KK248" s="3">
        <f t="shared" si="474"/>
        <v>25372.682499999999</v>
      </c>
      <c r="KL248" s="3">
        <f t="shared" si="474"/>
        <v>21618.15</v>
      </c>
      <c r="KM248" s="3">
        <f t="shared" si="474"/>
        <v>17738.134999999998</v>
      </c>
      <c r="KN248" s="3">
        <f t="shared" si="474"/>
        <v>14480.17</v>
      </c>
      <c r="KO248" s="3">
        <f t="shared" si="474"/>
        <v>10877.512500000001</v>
      </c>
      <c r="KP248" s="3">
        <f t="shared" si="474"/>
        <v>8600.9825000000001</v>
      </c>
      <c r="KQ248" s="3">
        <f t="shared" si="474"/>
        <v>6247.5725000000002</v>
      </c>
      <c r="KR248" s="3">
        <f t="shared" si="474"/>
        <v>4613.4650000000001</v>
      </c>
      <c r="KS248" s="3">
        <f t="shared" si="474"/>
        <v>2794.1843425000002</v>
      </c>
      <c r="KT248" s="3">
        <f t="shared" si="474"/>
        <v>1886.48232325</v>
      </c>
      <c r="KU248" s="3">
        <f t="shared" si="474"/>
        <v>1072.9285715000001</v>
      </c>
      <c r="KV248" s="3">
        <f t="shared" si="475"/>
        <v>635.08418374999997</v>
      </c>
      <c r="KW248" s="3">
        <f t="shared" si="475"/>
        <v>266.422619</v>
      </c>
      <c r="KX248" s="3">
        <f t="shared" si="475"/>
        <v>131.43037974999999</v>
      </c>
      <c r="KY248" s="3">
        <f t="shared" si="475"/>
        <v>46.143382350000003</v>
      </c>
      <c r="KZ248" s="3">
        <f t="shared" si="475"/>
        <v>16.456140349999998</v>
      </c>
      <c r="LA248" s="3">
        <f t="shared" si="475"/>
        <v>1.25</v>
      </c>
      <c r="LB248" s="3">
        <f t="shared" si="475"/>
        <v>0.375</v>
      </c>
    </row>
    <row r="249" spans="1:314">
      <c r="A249" s="7">
        <v>25</v>
      </c>
      <c r="B249" s="7">
        <v>249975</v>
      </c>
      <c r="C249" s="7">
        <v>62487500625</v>
      </c>
      <c r="D249" s="11">
        <f t="shared" si="476"/>
        <v>0</v>
      </c>
      <c r="E249" s="11">
        <f t="shared" si="477"/>
        <v>0.99990000000000001</v>
      </c>
      <c r="F249" s="11">
        <f t="shared" si="478"/>
        <v>249975</v>
      </c>
      <c r="G249" s="11">
        <f t="shared" si="479"/>
        <v>249975</v>
      </c>
      <c r="H249" s="11">
        <f t="shared" si="480"/>
        <v>0.99990000000000001</v>
      </c>
      <c r="I249" s="11">
        <f t="shared" si="481"/>
        <v>0.99990000000000001</v>
      </c>
      <c r="J249" s="1"/>
      <c r="K249" s="7">
        <v>10000</v>
      </c>
      <c r="L249" s="7">
        <v>100000000</v>
      </c>
      <c r="M249" s="1"/>
      <c r="N249" s="7">
        <v>129234355.8</v>
      </c>
      <c r="O249" s="7">
        <v>1506023968188</v>
      </c>
      <c r="P249" s="7">
        <v>4627.83</v>
      </c>
      <c r="Q249" s="7">
        <v>23123805.670000002</v>
      </c>
      <c r="R249" s="11">
        <f t="shared" si="464"/>
        <v>1706995.1611000039</v>
      </c>
      <c r="S249" s="11">
        <f t="shared" si="482"/>
        <v>4277.6825732625657</v>
      </c>
      <c r="T249" s="11">
        <f t="shared" si="483"/>
        <v>4977.9774267374341</v>
      </c>
      <c r="U249" s="1"/>
      <c r="V249" s="1"/>
      <c r="W249" s="5">
        <v>262.51</v>
      </c>
      <c r="X249" s="5">
        <f t="shared" si="465"/>
        <v>2.6251E-2</v>
      </c>
      <c r="Y249" s="5">
        <f t="shared" si="466"/>
        <v>0.57894999999999996</v>
      </c>
      <c r="Z249" s="5">
        <v>115695.75</v>
      </c>
      <c r="AA249" s="5">
        <v>14452378544</v>
      </c>
      <c r="AB249" s="1"/>
      <c r="AC249" s="5">
        <v>144737.5</v>
      </c>
      <c r="AD249" s="1"/>
      <c r="AE249" s="1"/>
      <c r="AF249" s="5">
        <v>29.294825800000002</v>
      </c>
      <c r="AG249" s="12">
        <v>6.766203703703704E-3</v>
      </c>
      <c r="AH249" s="5">
        <v>1</v>
      </c>
      <c r="AI249" s="5">
        <v>1</v>
      </c>
      <c r="AJ249" s="5">
        <v>1.49</v>
      </c>
      <c r="AK249" s="5">
        <v>3.15</v>
      </c>
      <c r="AL249" s="5">
        <v>2.3199999999999998</v>
      </c>
      <c r="AM249" s="5">
        <v>8.42</v>
      </c>
      <c r="AN249" s="5">
        <v>2.56</v>
      </c>
      <c r="AO249" s="5">
        <v>9.86</v>
      </c>
      <c r="AP249" s="5">
        <v>3.05</v>
      </c>
      <c r="AQ249" s="5">
        <v>14.93</v>
      </c>
      <c r="AR249" s="5">
        <v>3.74</v>
      </c>
      <c r="AS249" s="5">
        <v>23.96</v>
      </c>
      <c r="AT249" s="5">
        <v>5.07</v>
      </c>
      <c r="AU249" s="5">
        <v>49.51</v>
      </c>
      <c r="AV249" s="5">
        <v>5.79</v>
      </c>
      <c r="AW249" s="5">
        <v>69.790000000000006</v>
      </c>
      <c r="AX249" s="5">
        <v>8.2200000000000006</v>
      </c>
      <c r="AY249" s="5">
        <v>145.80000000000001</v>
      </c>
      <c r="AZ249" s="5">
        <v>10.86</v>
      </c>
      <c r="BA249" s="5">
        <v>248</v>
      </c>
      <c r="BB249" s="5">
        <v>13.55</v>
      </c>
      <c r="BC249" s="5">
        <v>326.07</v>
      </c>
      <c r="BD249" s="5">
        <v>17.02</v>
      </c>
      <c r="BE249" s="5">
        <v>587.79999999999995</v>
      </c>
      <c r="BF249" s="5">
        <v>22.6</v>
      </c>
      <c r="BG249" s="5">
        <v>1180.98</v>
      </c>
      <c r="BH249" s="5">
        <v>28.99</v>
      </c>
      <c r="BI249" s="5">
        <v>2158.15</v>
      </c>
      <c r="BJ249" s="5">
        <v>39.1</v>
      </c>
      <c r="BK249" s="5">
        <v>3273.02</v>
      </c>
      <c r="BL249" s="5">
        <v>55.1</v>
      </c>
      <c r="BM249" s="7">
        <v>7180.44</v>
      </c>
      <c r="BN249" s="7">
        <v>94.68</v>
      </c>
      <c r="BO249" s="7">
        <v>43195.519999999997</v>
      </c>
      <c r="BP249" s="7">
        <v>161.13999999999999</v>
      </c>
      <c r="BQ249" s="7">
        <v>119870.6</v>
      </c>
      <c r="BR249" s="7">
        <v>205.81720429999999</v>
      </c>
      <c r="BS249" s="7">
        <v>155204.0968</v>
      </c>
      <c r="BT249" s="7">
        <v>314.48837209999999</v>
      </c>
      <c r="BU249" s="7">
        <v>311376.58140000002</v>
      </c>
      <c r="BV249" s="7">
        <v>416.52380950000003</v>
      </c>
      <c r="BW249" s="7">
        <v>393002.61900000001</v>
      </c>
      <c r="BX249" s="7">
        <v>620</v>
      </c>
      <c r="BY249" s="7">
        <v>697457.11109999998</v>
      </c>
      <c r="BZ249" s="7">
        <v>2930.333333</v>
      </c>
      <c r="CA249" s="7">
        <v>16830695.670000002</v>
      </c>
      <c r="CB249" s="7">
        <v>4737.8333329999996</v>
      </c>
      <c r="CC249" s="7">
        <v>30925431.170000002</v>
      </c>
      <c r="CD249" s="1"/>
      <c r="CE249" s="1"/>
      <c r="CF249" s="1"/>
      <c r="CG249" s="1"/>
      <c r="CH249" s="7">
        <v>2.0499999999999998</v>
      </c>
      <c r="CI249" s="7">
        <v>5.81</v>
      </c>
      <c r="CJ249" s="7">
        <v>21.54</v>
      </c>
      <c r="CK249" s="7">
        <v>1112.3599999999999</v>
      </c>
      <c r="CL249" s="7">
        <v>45.1</v>
      </c>
      <c r="CM249" s="7">
        <v>4087.94</v>
      </c>
      <c r="CN249" s="7">
        <v>50.88</v>
      </c>
      <c r="CO249" s="7">
        <v>4805.5600000000004</v>
      </c>
      <c r="CP249" s="7">
        <v>63.24</v>
      </c>
      <c r="CQ249" s="7">
        <v>7792.6</v>
      </c>
      <c r="CR249" s="7">
        <v>81.42</v>
      </c>
      <c r="CS249" s="7">
        <v>13187.62</v>
      </c>
      <c r="CT249" s="7">
        <v>113.54</v>
      </c>
      <c r="CU249" s="7">
        <v>27931.34</v>
      </c>
      <c r="CV249" s="7">
        <v>131.80000000000001</v>
      </c>
      <c r="CW249" s="7">
        <v>40255.699999999997</v>
      </c>
      <c r="CX249" s="7">
        <v>193.98</v>
      </c>
      <c r="CY249" s="7">
        <v>86818.44</v>
      </c>
      <c r="CZ249" s="7">
        <v>259.37</v>
      </c>
      <c r="DA249" s="7">
        <v>148936.47</v>
      </c>
      <c r="DB249" s="7">
        <v>326.68</v>
      </c>
      <c r="DC249" s="7">
        <v>196252.48</v>
      </c>
      <c r="DD249" s="7">
        <v>412.42</v>
      </c>
      <c r="DE249" s="7">
        <v>356123.84</v>
      </c>
      <c r="DF249" s="7">
        <v>552.1</v>
      </c>
      <c r="DG249" s="7">
        <v>723377.4</v>
      </c>
      <c r="DH249" s="7">
        <v>711.42</v>
      </c>
      <c r="DI249" s="7">
        <v>1328925.68</v>
      </c>
      <c r="DJ249" s="7">
        <v>964.82</v>
      </c>
      <c r="DK249" s="7">
        <v>2021099.96</v>
      </c>
      <c r="DL249" s="7">
        <v>1364.65</v>
      </c>
      <c r="DM249" s="7">
        <v>4453320.7699999996</v>
      </c>
      <c r="DN249" s="7">
        <v>2354.34</v>
      </c>
      <c r="DO249" s="7">
        <v>26946589.98</v>
      </c>
      <c r="DP249" s="7">
        <v>4016.14</v>
      </c>
      <c r="DQ249" s="7">
        <v>74817378.5</v>
      </c>
      <c r="DR249" s="7">
        <v>5132.3548389999996</v>
      </c>
      <c r="DS249" s="7">
        <v>96872818.049999997</v>
      </c>
      <c r="DT249" s="7">
        <v>7850.5930230000004</v>
      </c>
      <c r="DU249" s="7">
        <v>194443173.30000001</v>
      </c>
      <c r="DV249" s="7">
        <v>10401.75</v>
      </c>
      <c r="DW249" s="7">
        <v>245383605.30000001</v>
      </c>
      <c r="DX249" s="7">
        <v>15487.59722</v>
      </c>
      <c r="DY249" s="7">
        <v>435537489.5</v>
      </c>
      <c r="DZ249" s="7">
        <v>73248.666670000006</v>
      </c>
      <c r="EA249" s="7">
        <v>10517717630</v>
      </c>
      <c r="EB249" s="7">
        <v>118433</v>
      </c>
      <c r="EC249" s="7">
        <v>19325673257</v>
      </c>
      <c r="ED249" s="11">
        <f t="shared" si="484"/>
        <v>5299297768</v>
      </c>
      <c r="EE249" s="11">
        <f t="shared" si="485"/>
        <v>38786.200222395186</v>
      </c>
      <c r="EF249" s="11">
        <f t="shared" si="486"/>
        <v>198079.79977760481</v>
      </c>
      <c r="EG249" s="1"/>
      <c r="EH249" s="7">
        <v>72.020589999999999</v>
      </c>
      <c r="EI249" s="7">
        <v>92.809150000000002</v>
      </c>
      <c r="EJ249" s="7">
        <v>97.565039999999996</v>
      </c>
      <c r="EK249" s="7">
        <v>98.078850000000003</v>
      </c>
      <c r="EL249" s="7">
        <v>98.871020000000001</v>
      </c>
      <c r="EM249" s="7">
        <v>99.652069999999995</v>
      </c>
      <c r="EN249" s="7">
        <v>101.06579000000001</v>
      </c>
      <c r="EO249" s="7">
        <v>101.60189</v>
      </c>
      <c r="EP249" s="7">
        <v>102.81886</v>
      </c>
      <c r="EQ249" s="7">
        <v>103.94719000000001</v>
      </c>
      <c r="ER249" s="7">
        <v>105.28343</v>
      </c>
      <c r="ES249" s="7">
        <v>106.29078</v>
      </c>
      <c r="ET249" s="7">
        <v>107.42601000000001</v>
      </c>
      <c r="EU249" s="7">
        <v>108.28803000000001</v>
      </c>
      <c r="EV249" s="7">
        <v>109.5397</v>
      </c>
      <c r="EW249" s="7">
        <v>110.65342</v>
      </c>
      <c r="EX249" s="7">
        <v>111.67664000000001</v>
      </c>
      <c r="EY249" s="7">
        <v>112.5009</v>
      </c>
      <c r="EZ249" s="7">
        <v>113.82478500000001</v>
      </c>
      <c r="FA249" s="7">
        <v>114.7877093</v>
      </c>
      <c r="FB249" s="7">
        <v>115.98998810000001</v>
      </c>
      <c r="FC249" s="7">
        <v>116.9205139</v>
      </c>
      <c r="FD249" s="7">
        <v>117.82608329999999</v>
      </c>
      <c r="FE249" s="7">
        <v>117.834</v>
      </c>
      <c r="FF249" s="1"/>
      <c r="FG249" s="7">
        <v>100</v>
      </c>
      <c r="FH249" s="7">
        <v>100</v>
      </c>
      <c r="FI249" s="7">
        <v>100</v>
      </c>
      <c r="FJ249" s="7">
        <v>100</v>
      </c>
      <c r="FK249" s="7">
        <v>100</v>
      </c>
      <c r="FL249" s="7">
        <v>100</v>
      </c>
      <c r="FM249" s="7">
        <v>100</v>
      </c>
      <c r="FN249" s="7">
        <v>100</v>
      </c>
      <c r="FO249" s="7">
        <v>100</v>
      </c>
      <c r="FP249" s="7">
        <v>100</v>
      </c>
      <c r="FQ249" s="7">
        <v>100</v>
      </c>
      <c r="FR249" s="7">
        <v>100</v>
      </c>
      <c r="FS249" s="7">
        <v>100</v>
      </c>
      <c r="FT249" s="7">
        <v>100</v>
      </c>
      <c r="FU249" s="7">
        <v>100</v>
      </c>
      <c r="FV249" s="7">
        <v>100</v>
      </c>
      <c r="FW249" s="7">
        <v>100</v>
      </c>
      <c r="FX249" s="7">
        <v>100</v>
      </c>
      <c r="FY249" s="7">
        <v>93</v>
      </c>
      <c r="FZ249" s="7">
        <v>86</v>
      </c>
      <c r="GA249" s="7">
        <v>84</v>
      </c>
      <c r="GB249" s="7">
        <v>72</v>
      </c>
      <c r="GC249" s="7">
        <v>12</v>
      </c>
      <c r="GD249" s="7">
        <v>6</v>
      </c>
      <c r="GE249" s="1"/>
      <c r="GF249" s="7">
        <v>749008.88</v>
      </c>
      <c r="GG249" s="7">
        <v>482469.22</v>
      </c>
      <c r="GH249" s="7">
        <v>298096.63</v>
      </c>
      <c r="GI249" s="7">
        <v>265826.33</v>
      </c>
      <c r="GJ249" s="7">
        <v>233091.49</v>
      </c>
      <c r="GK249" s="7">
        <v>202620</v>
      </c>
      <c r="GL249" s="7">
        <v>169212.71</v>
      </c>
      <c r="GM249" s="7">
        <v>145607.92000000001</v>
      </c>
      <c r="GN249" s="7">
        <v>120554.33</v>
      </c>
      <c r="GO249" s="7">
        <v>99724.03</v>
      </c>
      <c r="GP249" s="7">
        <v>75906.899999999994</v>
      </c>
      <c r="GQ249" s="7">
        <v>60792.91</v>
      </c>
      <c r="GR249" s="7">
        <v>44702.23</v>
      </c>
      <c r="GS249" s="7">
        <v>33507.69</v>
      </c>
      <c r="GT249" s="7">
        <v>20506.14</v>
      </c>
      <c r="GU249" s="7">
        <v>14041.38</v>
      </c>
      <c r="GV249" s="7">
        <v>7956.11</v>
      </c>
      <c r="GW249" s="7">
        <v>4776.88</v>
      </c>
      <c r="GX249" s="7">
        <v>1905.8602149999999</v>
      </c>
      <c r="GY249" s="7">
        <v>965.15116279999995</v>
      </c>
      <c r="GZ249" s="7">
        <v>290.69047619999998</v>
      </c>
      <c r="HA249" s="7">
        <v>100.16666669999999</v>
      </c>
      <c r="HB249" s="7">
        <v>2.9166666700000001</v>
      </c>
      <c r="HC249" s="7">
        <v>1.5</v>
      </c>
      <c r="HD249" s="1"/>
      <c r="HE249" s="7">
        <v>110091908.09999999</v>
      </c>
      <c r="HF249" s="7">
        <v>15698448.189999999</v>
      </c>
      <c r="HG249" s="7">
        <v>3127735.72</v>
      </c>
      <c r="HH249" s="7">
        <v>304790.56</v>
      </c>
      <c r="HI249" s="7">
        <v>10024.61</v>
      </c>
      <c r="HJ249" s="7">
        <v>1448.6</v>
      </c>
      <c r="HK249" s="7">
        <v>0</v>
      </c>
      <c r="HL249" s="7">
        <v>0</v>
      </c>
      <c r="HM249" s="7">
        <v>0</v>
      </c>
      <c r="HN249" s="7">
        <v>0</v>
      </c>
      <c r="HO249" s="7">
        <v>0</v>
      </c>
      <c r="HP249" s="7">
        <v>0</v>
      </c>
      <c r="HQ249" s="7">
        <v>0</v>
      </c>
      <c r="HR249" s="1"/>
      <c r="HS249" s="4" t="s">
        <v>90</v>
      </c>
      <c r="HT249" s="7">
        <v>561.24972639999999</v>
      </c>
      <c r="HU249" s="7">
        <v>325724.31189999997</v>
      </c>
      <c r="HV249" s="1"/>
      <c r="HW249" s="7">
        <v>3.0159774600000002</v>
      </c>
      <c r="HX249" s="7">
        <v>24.579205649999999</v>
      </c>
      <c r="HY249" s="7">
        <v>8.1115832099999992</v>
      </c>
      <c r="HZ249" s="7">
        <v>240.00752410000001</v>
      </c>
      <c r="IA249" s="7">
        <v>20.407983210000001</v>
      </c>
      <c r="IB249" s="7">
        <v>1672.8577769999999</v>
      </c>
      <c r="IC249" s="7">
        <v>37.69437963</v>
      </c>
      <c r="ID249" s="7">
        <v>5849.5344610000002</v>
      </c>
      <c r="IE249" s="7">
        <v>75.626005939999999</v>
      </c>
      <c r="IF249" s="7">
        <v>17146.092339999999</v>
      </c>
      <c r="IG249" s="7">
        <v>79.657941080000001</v>
      </c>
      <c r="IH249" s="7">
        <v>13911.421840000001</v>
      </c>
      <c r="II249" s="7">
        <v>80.181096109999999</v>
      </c>
      <c r="IJ249" s="7">
        <v>14883.299419999999</v>
      </c>
      <c r="IK249" s="7">
        <v>87.232876399999995</v>
      </c>
      <c r="IL249" s="7">
        <v>15352.113069999999</v>
      </c>
      <c r="IM249" s="7">
        <v>83.884228609999994</v>
      </c>
      <c r="IN249" s="7">
        <v>12976.823829999999</v>
      </c>
      <c r="IO249" s="7">
        <v>0</v>
      </c>
      <c r="IP249" s="7">
        <v>0</v>
      </c>
      <c r="IS249" s="3">
        <f t="shared" si="487"/>
        <v>1.1769902885605365E-5</v>
      </c>
      <c r="IT249">
        <f t="shared" si="488"/>
        <v>10062360000</v>
      </c>
      <c r="IV249" s="3">
        <f t="shared" ref="IV249:IV264" si="494">EE249/IT249</f>
        <v>3.854582843626663E-6</v>
      </c>
      <c r="IW249" s="3">
        <f t="shared" ref="IW249:IW264" si="495">EF249/IT249</f>
        <v>1.9685222927584065E-5</v>
      </c>
      <c r="IY249" s="3">
        <f t="shared" si="469"/>
        <v>1</v>
      </c>
      <c r="IZ249" s="3">
        <f t="shared" si="469"/>
        <v>1</v>
      </c>
      <c r="JA249" s="3">
        <f t="shared" si="469"/>
        <v>1</v>
      </c>
      <c r="JB249" s="3">
        <f t="shared" si="469"/>
        <v>1</v>
      </c>
      <c r="JC249" s="3">
        <f t="shared" si="469"/>
        <v>1</v>
      </c>
      <c r="JD249" s="3">
        <f t="shared" si="469"/>
        <v>1</v>
      </c>
      <c r="JE249" s="3">
        <f t="shared" si="469"/>
        <v>1</v>
      </c>
      <c r="JF249" s="3">
        <f t="shared" si="469"/>
        <v>1</v>
      </c>
      <c r="JG249" s="3">
        <f t="shared" si="470"/>
        <v>1</v>
      </c>
      <c r="JH249" s="3">
        <f t="shared" si="470"/>
        <v>1</v>
      </c>
      <c r="JI249" s="3">
        <f t="shared" si="470"/>
        <v>1</v>
      </c>
      <c r="JJ249" s="3">
        <f t="shared" si="470"/>
        <v>1</v>
      </c>
      <c r="JK249" s="3">
        <f t="shared" si="470"/>
        <v>1</v>
      </c>
      <c r="JL249" s="3">
        <f t="shared" si="470"/>
        <v>1</v>
      </c>
      <c r="JM249" s="3">
        <f t="shared" si="470"/>
        <v>1</v>
      </c>
      <c r="JN249" s="3">
        <f t="shared" si="470"/>
        <v>1</v>
      </c>
      <c r="JO249" s="3">
        <f t="shared" si="470"/>
        <v>1</v>
      </c>
      <c r="JP249" s="3">
        <f t="shared" si="470"/>
        <v>1</v>
      </c>
      <c r="JQ249" s="3">
        <f t="shared" si="470"/>
        <v>0.93</v>
      </c>
      <c r="JR249" s="3">
        <f t="shared" si="470"/>
        <v>0.86</v>
      </c>
      <c r="JS249" s="3">
        <f t="shared" si="470"/>
        <v>0.84</v>
      </c>
      <c r="JT249" s="3">
        <f t="shared" si="470"/>
        <v>0.72</v>
      </c>
      <c r="JU249" s="3">
        <f t="shared" si="470"/>
        <v>0.12</v>
      </c>
      <c r="JV249" s="3">
        <f t="shared" si="470"/>
        <v>0.06</v>
      </c>
      <c r="JW249" s="14">
        <f t="shared" si="489"/>
        <v>23.560068556720417</v>
      </c>
      <c r="JX249" s="1">
        <f t="shared" si="471"/>
        <v>561.24972639999999</v>
      </c>
      <c r="JY249" s="1">
        <f t="shared" si="472"/>
        <v>10723.056515925156</v>
      </c>
      <c r="JZ249" s="11">
        <f t="shared" si="490"/>
        <v>533.49773888198956</v>
      </c>
      <c r="KA249" s="11">
        <f t="shared" si="491"/>
        <v>589.00171391801041</v>
      </c>
      <c r="KB249" s="3">
        <f t="shared" si="492"/>
        <v>21.339909555279583</v>
      </c>
      <c r="KC249" s="3">
        <f t="shared" si="473"/>
        <v>22.449989056</v>
      </c>
      <c r="KD249" s="3">
        <v>5</v>
      </c>
      <c r="KE249" s="3">
        <f t="shared" si="493"/>
        <v>149801.77600000001</v>
      </c>
      <c r="KF249" s="3">
        <f t="shared" si="474"/>
        <v>96493.843999999997</v>
      </c>
      <c r="KG249" s="3">
        <f t="shared" si="474"/>
        <v>59619.326000000001</v>
      </c>
      <c r="KH249" s="3">
        <f t="shared" si="474"/>
        <v>53165.266000000003</v>
      </c>
      <c r="KI249" s="3">
        <f t="shared" si="474"/>
        <v>46618.297999999995</v>
      </c>
      <c r="KJ249" s="3">
        <f t="shared" si="474"/>
        <v>40524</v>
      </c>
      <c r="KK249" s="3">
        <f t="shared" si="474"/>
        <v>33842.542000000001</v>
      </c>
      <c r="KL249" s="3">
        <f t="shared" si="474"/>
        <v>29121.584000000003</v>
      </c>
      <c r="KM249" s="3">
        <f t="shared" si="474"/>
        <v>24110.866000000002</v>
      </c>
      <c r="KN249" s="3">
        <f t="shared" si="474"/>
        <v>19944.806</v>
      </c>
      <c r="KO249" s="3">
        <f t="shared" si="474"/>
        <v>15181.38</v>
      </c>
      <c r="KP249" s="3">
        <f t="shared" si="474"/>
        <v>12158.582</v>
      </c>
      <c r="KQ249" s="3">
        <f t="shared" si="474"/>
        <v>8940.4459999999999</v>
      </c>
      <c r="KR249" s="3">
        <f t="shared" si="474"/>
        <v>6701.5380000000005</v>
      </c>
      <c r="KS249" s="3">
        <f t="shared" si="474"/>
        <v>4101.2280000000001</v>
      </c>
      <c r="KT249" s="3">
        <f t="shared" si="474"/>
        <v>2808.2759999999998</v>
      </c>
      <c r="KU249" s="3">
        <f t="shared" si="474"/>
        <v>1591.222</v>
      </c>
      <c r="KV249" s="3">
        <f t="shared" si="475"/>
        <v>955.37599999999998</v>
      </c>
      <c r="KW249" s="3">
        <f t="shared" si="475"/>
        <v>381.17204299999997</v>
      </c>
      <c r="KX249" s="3">
        <f t="shared" si="475"/>
        <v>193.03023256</v>
      </c>
      <c r="KY249" s="3">
        <f t="shared" si="475"/>
        <v>58.138095239999998</v>
      </c>
      <c r="KZ249" s="3">
        <f t="shared" si="475"/>
        <v>20.033333339999999</v>
      </c>
      <c r="LA249" s="3">
        <f t="shared" si="475"/>
        <v>0.58333333399999998</v>
      </c>
      <c r="LB249" s="3">
        <f t="shared" si="475"/>
        <v>0.3</v>
      </c>
    </row>
    <row r="250" spans="1:314">
      <c r="A250" s="7">
        <v>30</v>
      </c>
      <c r="B250" s="7">
        <v>299970</v>
      </c>
      <c r="C250" s="7">
        <v>89982000900</v>
      </c>
      <c r="D250" s="11">
        <f t="shared" si="476"/>
        <v>0</v>
      </c>
      <c r="E250" s="11">
        <f t="shared" si="477"/>
        <v>0.99990000000000001</v>
      </c>
      <c r="F250" s="11">
        <f t="shared" si="478"/>
        <v>299970</v>
      </c>
      <c r="G250" s="11">
        <f t="shared" si="479"/>
        <v>299970</v>
      </c>
      <c r="H250" s="11">
        <f t="shared" si="480"/>
        <v>0.99990000000000001</v>
      </c>
      <c r="I250" s="11">
        <f t="shared" si="481"/>
        <v>0.99990000000000001</v>
      </c>
      <c r="J250" s="1"/>
      <c r="K250" s="7">
        <v>10000</v>
      </c>
      <c r="L250" s="7">
        <v>100000000</v>
      </c>
      <c r="M250" s="1"/>
      <c r="N250" s="7">
        <v>148851872.09999999</v>
      </c>
      <c r="O250" s="7">
        <v>2166826384963</v>
      </c>
      <c r="P250" s="7">
        <v>5585.15</v>
      </c>
      <c r="Q250" s="7">
        <v>36888412.170000002</v>
      </c>
      <c r="R250" s="11">
        <f t="shared" si="464"/>
        <v>5694511.6475000046</v>
      </c>
      <c r="S250" s="11">
        <f t="shared" si="482"/>
        <v>4945.6168854781317</v>
      </c>
      <c r="T250" s="11">
        <f t="shared" si="483"/>
        <v>6224.6831145218675</v>
      </c>
      <c r="U250" s="1"/>
      <c r="V250" s="1"/>
      <c r="W250" s="5">
        <v>95.7</v>
      </c>
      <c r="X250" s="5">
        <f t="shared" si="465"/>
        <v>9.5700000000000004E-3</v>
      </c>
      <c r="Y250" s="5">
        <f t="shared" si="466"/>
        <v>0.51485426666666667</v>
      </c>
      <c r="Z250" s="5">
        <v>167554.5</v>
      </c>
      <c r="AA250" s="5">
        <v>33199570953</v>
      </c>
      <c r="AB250" s="1"/>
      <c r="AC250" s="5">
        <v>154456.28</v>
      </c>
      <c r="AD250" s="1"/>
      <c r="AE250" s="1"/>
      <c r="AF250" s="5">
        <v>25.911044629999999</v>
      </c>
      <c r="AG250" s="12">
        <v>9.060185185185185E-3</v>
      </c>
      <c r="AH250" s="5">
        <v>1</v>
      </c>
      <c r="AI250" s="5">
        <v>1</v>
      </c>
      <c r="AJ250" s="5">
        <v>1.36</v>
      </c>
      <c r="AK250" s="5">
        <v>2.2599999999999998</v>
      </c>
      <c r="AL250" s="5">
        <v>2.14</v>
      </c>
      <c r="AM250" s="5">
        <v>6.64</v>
      </c>
      <c r="AN250" s="5">
        <v>2.39</v>
      </c>
      <c r="AO250" s="5">
        <v>8.15</v>
      </c>
      <c r="AP250" s="5">
        <v>2.8</v>
      </c>
      <c r="AQ250" s="5">
        <v>12.16</v>
      </c>
      <c r="AR250" s="5">
        <v>3.08</v>
      </c>
      <c r="AS250" s="5">
        <v>14.34</v>
      </c>
      <c r="AT250" s="5">
        <v>3.67</v>
      </c>
      <c r="AU250" s="5">
        <v>19.93</v>
      </c>
      <c r="AV250" s="5">
        <v>4.58</v>
      </c>
      <c r="AW250" s="5">
        <v>31.92</v>
      </c>
      <c r="AX250" s="5">
        <v>5.56</v>
      </c>
      <c r="AY250" s="5">
        <v>53.12</v>
      </c>
      <c r="AZ250" s="5">
        <v>6.75</v>
      </c>
      <c r="BA250" s="5">
        <v>87.39</v>
      </c>
      <c r="BB250" s="5">
        <v>8.99</v>
      </c>
      <c r="BC250" s="5">
        <v>195.87</v>
      </c>
      <c r="BD250" s="5">
        <v>11.31</v>
      </c>
      <c r="BE250" s="5">
        <v>291.11</v>
      </c>
      <c r="BF250" s="5">
        <v>15.59</v>
      </c>
      <c r="BG250" s="5">
        <v>509.79</v>
      </c>
      <c r="BH250" s="5">
        <v>19.670000000000002</v>
      </c>
      <c r="BI250" s="5">
        <v>1088.95</v>
      </c>
      <c r="BJ250" s="5">
        <v>28.35</v>
      </c>
      <c r="BK250" s="5">
        <v>1786.61</v>
      </c>
      <c r="BL250" s="5">
        <v>44.16</v>
      </c>
      <c r="BM250" s="7">
        <v>12158.98</v>
      </c>
      <c r="BN250" s="7">
        <v>59.18</v>
      </c>
      <c r="BO250" s="7">
        <v>16774.22</v>
      </c>
      <c r="BP250" s="7">
        <v>75.61</v>
      </c>
      <c r="BQ250" s="7">
        <v>25515.71</v>
      </c>
      <c r="BR250" s="7">
        <v>148.8686869</v>
      </c>
      <c r="BS250" s="7">
        <v>88965.414139999993</v>
      </c>
      <c r="BT250" s="7">
        <v>158.6086957</v>
      </c>
      <c r="BU250" s="7">
        <v>57202.326090000002</v>
      </c>
      <c r="BV250" s="7">
        <v>367.25</v>
      </c>
      <c r="BW250" s="7">
        <v>426388.837</v>
      </c>
      <c r="BX250" s="7">
        <v>610.36363640000002</v>
      </c>
      <c r="BY250" s="7">
        <v>784222.13639999996</v>
      </c>
      <c r="BZ250" s="7">
        <v>946.92307689999996</v>
      </c>
      <c r="CA250" s="7">
        <v>1293034.308</v>
      </c>
      <c r="CB250" s="7">
        <v>2760</v>
      </c>
      <c r="CC250" s="7">
        <v>14176140.289999999</v>
      </c>
      <c r="CD250" s="1"/>
      <c r="CE250" s="1"/>
      <c r="CF250" s="1"/>
      <c r="CG250" s="1"/>
      <c r="CH250" s="7">
        <v>1.9</v>
      </c>
      <c r="CI250" s="7">
        <v>5.0599999999999996</v>
      </c>
      <c r="CJ250" s="7">
        <v>21.95</v>
      </c>
      <c r="CK250" s="7">
        <v>935.35</v>
      </c>
      <c r="CL250" s="7">
        <v>49.24</v>
      </c>
      <c r="CM250" s="7">
        <v>4358.92</v>
      </c>
      <c r="CN250" s="7">
        <v>56.91</v>
      </c>
      <c r="CO250" s="7">
        <v>5566.35</v>
      </c>
      <c r="CP250" s="7">
        <v>69.14</v>
      </c>
      <c r="CQ250" s="7">
        <v>8816.7199999999993</v>
      </c>
      <c r="CR250" s="7">
        <v>77.59</v>
      </c>
      <c r="CS250" s="7">
        <v>10405.17</v>
      </c>
      <c r="CT250" s="7">
        <v>95.38</v>
      </c>
      <c r="CU250" s="7">
        <v>15032.88</v>
      </c>
      <c r="CV250" s="7">
        <v>123.06</v>
      </c>
      <c r="CW250" s="7">
        <v>25048.92</v>
      </c>
      <c r="CX250" s="7">
        <v>151.38</v>
      </c>
      <c r="CY250" s="7">
        <v>43078.78</v>
      </c>
      <c r="CZ250" s="7">
        <v>186.93</v>
      </c>
      <c r="DA250" s="7">
        <v>72746.91</v>
      </c>
      <c r="DB250" s="7">
        <v>254.85</v>
      </c>
      <c r="DC250" s="7">
        <v>168892.03</v>
      </c>
      <c r="DD250" s="7">
        <v>324.63</v>
      </c>
      <c r="DE250" s="7">
        <v>251914.07</v>
      </c>
      <c r="DF250" s="7">
        <v>453.34</v>
      </c>
      <c r="DG250" s="7">
        <v>445321.16</v>
      </c>
      <c r="DH250" s="7">
        <v>576.29999999999995</v>
      </c>
      <c r="DI250" s="7">
        <v>964082.04</v>
      </c>
      <c r="DJ250" s="7">
        <v>836.2</v>
      </c>
      <c r="DK250" s="7">
        <v>1584306.34</v>
      </c>
      <c r="DL250" s="7">
        <v>1311.03</v>
      </c>
      <c r="DM250" s="7">
        <v>10911008.529999999</v>
      </c>
      <c r="DN250" s="7">
        <v>1761.46</v>
      </c>
      <c r="DO250" s="7">
        <v>15054595.279999999</v>
      </c>
      <c r="DP250" s="7">
        <v>2252.96</v>
      </c>
      <c r="DQ250" s="7">
        <v>22891609.5</v>
      </c>
      <c r="DR250" s="7">
        <v>4451.2828280000003</v>
      </c>
      <c r="DS250" s="7">
        <v>79967168.560000002</v>
      </c>
      <c r="DT250" s="7">
        <v>4743.0434779999996</v>
      </c>
      <c r="DU250" s="7">
        <v>51335462.799999997</v>
      </c>
      <c r="DV250" s="7">
        <v>11003.19565</v>
      </c>
      <c r="DW250" s="7">
        <v>383445540.89999998</v>
      </c>
      <c r="DX250" s="7">
        <v>18297.01136</v>
      </c>
      <c r="DY250" s="7">
        <v>705302257.70000005</v>
      </c>
      <c r="DZ250" s="7">
        <v>28394.46154</v>
      </c>
      <c r="EA250" s="7">
        <v>1162738005</v>
      </c>
      <c r="EB250" s="7">
        <v>82783.285709999996</v>
      </c>
      <c r="EC250" s="7">
        <v>12756438011</v>
      </c>
      <c r="ED250" s="11">
        <f t="shared" si="484"/>
        <v>5903365618.05651</v>
      </c>
      <c r="EE250" s="11">
        <f t="shared" si="485"/>
        <v>4955.3314820739324</v>
      </c>
      <c r="EF250" s="11">
        <f t="shared" si="486"/>
        <v>160611.23993792606</v>
      </c>
      <c r="EG250" s="1"/>
      <c r="EH250" s="7">
        <v>69.458020000000005</v>
      </c>
      <c r="EI250" s="7">
        <v>92.636380000000003</v>
      </c>
      <c r="EJ250" s="7">
        <v>97.527050000000003</v>
      </c>
      <c r="EK250" s="7">
        <v>98.507099999999994</v>
      </c>
      <c r="EL250" s="7">
        <v>99.481300000000005</v>
      </c>
      <c r="EM250" s="7">
        <v>100.24169999999999</v>
      </c>
      <c r="EN250" s="7">
        <v>101.05253999999999</v>
      </c>
      <c r="EO250" s="7">
        <v>102.33781999999999</v>
      </c>
      <c r="EP250" s="7">
        <v>103.39476999999999</v>
      </c>
      <c r="EQ250" s="7">
        <v>104.11756</v>
      </c>
      <c r="ER250" s="7">
        <v>105.56959000000001</v>
      </c>
      <c r="ES250" s="7">
        <v>106.32084</v>
      </c>
      <c r="ET250" s="7">
        <v>107.66428000000001</v>
      </c>
      <c r="EU250" s="7">
        <v>108.37536</v>
      </c>
      <c r="EV250" s="7">
        <v>109.68001</v>
      </c>
      <c r="EW250" s="7">
        <v>110.67919000000001</v>
      </c>
      <c r="EX250" s="7">
        <v>112.04948</v>
      </c>
      <c r="EY250" s="7">
        <v>112.59753000000001</v>
      </c>
      <c r="EZ250" s="7">
        <v>113.98583840000001</v>
      </c>
      <c r="FA250" s="7">
        <v>114.95479349999999</v>
      </c>
      <c r="FB250" s="7">
        <v>115.99850000000001</v>
      </c>
      <c r="FC250" s="7">
        <v>116.91034089999999</v>
      </c>
      <c r="FD250" s="7">
        <v>117.8282308</v>
      </c>
      <c r="FE250" s="7">
        <v>117.834</v>
      </c>
      <c r="FF250" s="1"/>
      <c r="FG250" s="7">
        <v>100</v>
      </c>
      <c r="FH250" s="7">
        <v>100</v>
      </c>
      <c r="FI250" s="7">
        <v>100</v>
      </c>
      <c r="FJ250" s="7">
        <v>100</v>
      </c>
      <c r="FK250" s="7">
        <v>100</v>
      </c>
      <c r="FL250" s="7">
        <v>100</v>
      </c>
      <c r="FM250" s="7">
        <v>100</v>
      </c>
      <c r="FN250" s="7">
        <v>100</v>
      </c>
      <c r="FO250" s="7">
        <v>100</v>
      </c>
      <c r="FP250" s="7">
        <v>100</v>
      </c>
      <c r="FQ250" s="7">
        <v>100</v>
      </c>
      <c r="FR250" s="7">
        <v>100</v>
      </c>
      <c r="FS250" s="7">
        <v>100</v>
      </c>
      <c r="FT250" s="7">
        <v>100</v>
      </c>
      <c r="FU250" s="7">
        <v>100</v>
      </c>
      <c r="FV250" s="7">
        <v>100</v>
      </c>
      <c r="FW250" s="7">
        <v>100</v>
      </c>
      <c r="FX250" s="7">
        <v>100</v>
      </c>
      <c r="FY250" s="7">
        <v>99</v>
      </c>
      <c r="FZ250" s="7">
        <v>92</v>
      </c>
      <c r="GA250" s="7">
        <v>92</v>
      </c>
      <c r="GB250" s="7">
        <v>88</v>
      </c>
      <c r="GC250" s="7">
        <v>13</v>
      </c>
      <c r="GD250" s="7">
        <v>7</v>
      </c>
      <c r="GE250" s="1"/>
      <c r="GF250" s="7">
        <v>1048793.49</v>
      </c>
      <c r="GG250" s="7">
        <v>702348.2</v>
      </c>
      <c r="GH250" s="7">
        <v>444731.66</v>
      </c>
      <c r="GI250" s="7">
        <v>399017.9</v>
      </c>
      <c r="GJ250" s="7">
        <v>352383.29</v>
      </c>
      <c r="GK250" s="7">
        <v>308834.90000000002</v>
      </c>
      <c r="GL250" s="7">
        <v>259571.01</v>
      </c>
      <c r="GM250" s="7">
        <v>225385.82</v>
      </c>
      <c r="GN250" s="7">
        <v>188954.3</v>
      </c>
      <c r="GO250" s="7">
        <v>158441.51999999999</v>
      </c>
      <c r="GP250" s="7">
        <v>122048.7</v>
      </c>
      <c r="GQ250" s="7">
        <v>99101.78</v>
      </c>
      <c r="GR250" s="7">
        <v>74264.91</v>
      </c>
      <c r="GS250" s="7">
        <v>56525.85</v>
      </c>
      <c r="GT250" s="7">
        <v>35234.36</v>
      </c>
      <c r="GU250" s="7">
        <v>24501.360000000001</v>
      </c>
      <c r="GV250" s="7">
        <v>14154.18</v>
      </c>
      <c r="GW250" s="7">
        <v>8611.9</v>
      </c>
      <c r="GX250" s="7">
        <v>3277.8585859999998</v>
      </c>
      <c r="GY250" s="7">
        <v>1666.663043</v>
      </c>
      <c r="GZ250" s="7">
        <v>494.08695649999999</v>
      </c>
      <c r="HA250" s="7">
        <v>152.2840909</v>
      </c>
      <c r="HB250" s="7">
        <v>4.8461538500000003</v>
      </c>
      <c r="HC250" s="7">
        <v>2.4285714299999999</v>
      </c>
      <c r="HD250" s="1"/>
      <c r="HE250" s="7">
        <v>126800630.90000001</v>
      </c>
      <c r="HF250" s="7">
        <v>18081954.84</v>
      </c>
      <c r="HG250" s="7">
        <v>3603619.25</v>
      </c>
      <c r="HH250" s="7">
        <v>352305.66</v>
      </c>
      <c r="HI250" s="7">
        <v>11787.42</v>
      </c>
      <c r="HJ250" s="7">
        <v>1568.16</v>
      </c>
      <c r="HK250" s="7">
        <v>5.89</v>
      </c>
      <c r="HL250" s="7">
        <v>0</v>
      </c>
      <c r="HM250" s="7">
        <v>0</v>
      </c>
      <c r="HN250" s="7">
        <v>0</v>
      </c>
      <c r="HO250" s="7">
        <v>0</v>
      </c>
      <c r="HP250" s="7">
        <v>0</v>
      </c>
      <c r="HQ250" s="7">
        <v>0</v>
      </c>
      <c r="HR250" s="1"/>
      <c r="HS250" s="4" t="s">
        <v>91</v>
      </c>
      <c r="HT250" s="7">
        <v>660.55234900000005</v>
      </c>
      <c r="HU250" s="7">
        <v>467263.10499999998</v>
      </c>
      <c r="HV250" s="1"/>
      <c r="HW250" s="7">
        <v>3.4257455399999999</v>
      </c>
      <c r="HX250" s="7">
        <v>36.491990000000001</v>
      </c>
      <c r="HY250" s="7">
        <v>7.95724052</v>
      </c>
      <c r="HZ250" s="7">
        <v>317.56338</v>
      </c>
      <c r="IA250" s="7">
        <v>18.45548028</v>
      </c>
      <c r="IB250" s="7">
        <v>2190.1979369999999</v>
      </c>
      <c r="IC250" s="7">
        <v>37.16182929</v>
      </c>
      <c r="ID250" s="7">
        <v>7999.3560429999998</v>
      </c>
      <c r="IE250" s="7">
        <v>60.071080909999999</v>
      </c>
      <c r="IF250" s="7">
        <v>22456.250670000001</v>
      </c>
      <c r="IG250" s="7">
        <v>97.488361920000003</v>
      </c>
      <c r="IH250" s="7">
        <v>27487.40252</v>
      </c>
      <c r="II250" s="7">
        <v>101.6618576</v>
      </c>
      <c r="IJ250" s="7">
        <v>28591.931659999998</v>
      </c>
      <c r="IK250" s="7">
        <v>100.4616237</v>
      </c>
      <c r="IL250" s="7">
        <v>27744.363120000002</v>
      </c>
      <c r="IM250" s="7">
        <v>113.8272698</v>
      </c>
      <c r="IN250" s="7">
        <v>28049.719690000002</v>
      </c>
      <c r="IO250" s="7">
        <v>0</v>
      </c>
      <c r="IP250" s="7">
        <v>0</v>
      </c>
      <c r="IS250" s="3">
        <f t="shared" si="487"/>
        <v>8.2270248440723638E-6</v>
      </c>
      <c r="IT250">
        <f t="shared" si="488"/>
        <v>10062360000</v>
      </c>
      <c r="IV250" s="3">
        <f t="shared" si="494"/>
        <v>4.9246215421371645E-7</v>
      </c>
      <c r="IW250" s="3">
        <f t="shared" si="495"/>
        <v>1.5961587533931014E-5</v>
      </c>
      <c r="IY250" s="3">
        <f t="shared" si="469"/>
        <v>1</v>
      </c>
      <c r="IZ250" s="3">
        <f t="shared" si="469"/>
        <v>1</v>
      </c>
      <c r="JA250" s="3">
        <f t="shared" si="469"/>
        <v>1</v>
      </c>
      <c r="JB250" s="3">
        <f t="shared" si="469"/>
        <v>1</v>
      </c>
      <c r="JC250" s="3">
        <f t="shared" si="469"/>
        <v>1</v>
      </c>
      <c r="JD250" s="3">
        <f t="shared" si="469"/>
        <v>1</v>
      </c>
      <c r="JE250" s="3">
        <f t="shared" si="469"/>
        <v>1</v>
      </c>
      <c r="JF250" s="3">
        <f t="shared" si="469"/>
        <v>1</v>
      </c>
      <c r="JG250" s="3">
        <f t="shared" si="470"/>
        <v>1</v>
      </c>
      <c r="JH250" s="3">
        <f t="shared" si="470"/>
        <v>1</v>
      </c>
      <c r="JI250" s="3">
        <f t="shared" si="470"/>
        <v>1</v>
      </c>
      <c r="JJ250" s="3">
        <f t="shared" si="470"/>
        <v>1</v>
      </c>
      <c r="JK250" s="3">
        <f t="shared" si="470"/>
        <v>1</v>
      </c>
      <c r="JL250" s="3">
        <f t="shared" si="470"/>
        <v>1</v>
      </c>
      <c r="JM250" s="3">
        <f t="shared" si="470"/>
        <v>1</v>
      </c>
      <c r="JN250" s="3">
        <f t="shared" si="470"/>
        <v>1</v>
      </c>
      <c r="JO250" s="3">
        <f t="shared" si="470"/>
        <v>1</v>
      </c>
      <c r="JP250" s="3">
        <f t="shared" si="470"/>
        <v>1</v>
      </c>
      <c r="JQ250" s="3">
        <f t="shared" si="470"/>
        <v>0.99</v>
      </c>
      <c r="JR250" s="3">
        <f t="shared" si="470"/>
        <v>0.92</v>
      </c>
      <c r="JS250" s="3">
        <f t="shared" si="470"/>
        <v>0.92</v>
      </c>
      <c r="JT250" s="3">
        <f t="shared" si="470"/>
        <v>0.88</v>
      </c>
      <c r="JU250" s="3">
        <f t="shared" si="470"/>
        <v>0.13</v>
      </c>
      <c r="JV250" s="3">
        <f t="shared" si="470"/>
        <v>7.0000000000000007E-2</v>
      </c>
      <c r="JW250" s="14">
        <f t="shared" si="489"/>
        <v>23.589604390988534</v>
      </c>
      <c r="JX250" s="1">
        <f t="shared" si="471"/>
        <v>660.55234900000005</v>
      </c>
      <c r="JY250" s="1">
        <f t="shared" si="472"/>
        <v>30933.699230582104</v>
      </c>
      <c r="JZ250" s="11">
        <f t="shared" si="490"/>
        <v>613.41656627034411</v>
      </c>
      <c r="KA250" s="11">
        <f t="shared" si="491"/>
        <v>707.68813172965599</v>
      </c>
      <c r="KB250" s="3">
        <f t="shared" si="492"/>
        <v>20.447218875678136</v>
      </c>
      <c r="KC250" s="3">
        <f t="shared" si="473"/>
        <v>22.018411633333336</v>
      </c>
      <c r="KD250" s="3">
        <v>6</v>
      </c>
      <c r="KE250" s="3">
        <f t="shared" si="493"/>
        <v>174798.91500000001</v>
      </c>
      <c r="KF250" s="3">
        <f t="shared" si="474"/>
        <v>117058.03333333333</v>
      </c>
      <c r="KG250" s="3">
        <f t="shared" si="474"/>
        <v>74121.943333333329</v>
      </c>
      <c r="KH250" s="3">
        <f t="shared" si="474"/>
        <v>66502.983333333337</v>
      </c>
      <c r="KI250" s="3">
        <f t="shared" si="474"/>
        <v>58730.548333333332</v>
      </c>
      <c r="KJ250" s="3">
        <f t="shared" si="474"/>
        <v>51472.483333333337</v>
      </c>
      <c r="KK250" s="3">
        <f t="shared" si="474"/>
        <v>43261.834999999999</v>
      </c>
      <c r="KL250" s="3">
        <f t="shared" si="474"/>
        <v>37564.303333333337</v>
      </c>
      <c r="KM250" s="3">
        <f t="shared" si="474"/>
        <v>31492.383333333331</v>
      </c>
      <c r="KN250" s="3">
        <f t="shared" si="474"/>
        <v>26406.92</v>
      </c>
      <c r="KO250" s="3">
        <f t="shared" si="474"/>
        <v>20341.45</v>
      </c>
      <c r="KP250" s="3">
        <f t="shared" si="474"/>
        <v>16516.963333333333</v>
      </c>
      <c r="KQ250" s="3">
        <f t="shared" si="474"/>
        <v>12377.485000000001</v>
      </c>
      <c r="KR250" s="3">
        <f t="shared" si="474"/>
        <v>9420.9750000000004</v>
      </c>
      <c r="KS250" s="3">
        <f t="shared" si="474"/>
        <v>5872.3933333333334</v>
      </c>
      <c r="KT250" s="3">
        <f t="shared" si="474"/>
        <v>4083.56</v>
      </c>
      <c r="KU250" s="3">
        <f t="shared" si="474"/>
        <v>2359.0300000000002</v>
      </c>
      <c r="KV250" s="3">
        <f t="shared" si="475"/>
        <v>1435.3166666666666</v>
      </c>
      <c r="KW250" s="3">
        <f t="shared" si="475"/>
        <v>546.30976433333331</v>
      </c>
      <c r="KX250" s="3">
        <f t="shared" si="475"/>
        <v>277.77717383333334</v>
      </c>
      <c r="KY250" s="3">
        <f t="shared" si="475"/>
        <v>82.347826083333331</v>
      </c>
      <c r="KZ250" s="3">
        <f t="shared" si="475"/>
        <v>25.380681816666666</v>
      </c>
      <c r="LA250" s="3">
        <f t="shared" si="475"/>
        <v>0.80769230833333339</v>
      </c>
      <c r="LB250" s="3">
        <f t="shared" si="475"/>
        <v>0.40476190499999998</v>
      </c>
    </row>
    <row r="251" spans="1:314">
      <c r="A251" s="7">
        <v>35</v>
      </c>
      <c r="B251" s="7">
        <v>349965</v>
      </c>
      <c r="C251" s="7">
        <v>122475501225</v>
      </c>
      <c r="D251" s="11">
        <f t="shared" si="476"/>
        <v>0</v>
      </c>
      <c r="E251" s="11">
        <f t="shared" si="477"/>
        <v>0.99990000000000001</v>
      </c>
      <c r="F251" s="11">
        <f t="shared" si="478"/>
        <v>349965</v>
      </c>
      <c r="G251" s="11">
        <f t="shared" si="479"/>
        <v>349965</v>
      </c>
      <c r="H251" s="11">
        <f t="shared" si="480"/>
        <v>0.99990000000000001</v>
      </c>
      <c r="I251" s="11">
        <f t="shared" si="481"/>
        <v>0.99990000000000001</v>
      </c>
      <c r="J251" s="1"/>
      <c r="K251" s="7">
        <v>10000</v>
      </c>
      <c r="L251" s="7">
        <v>100000000</v>
      </c>
      <c r="M251" s="1"/>
      <c r="N251" s="7">
        <v>173020184</v>
      </c>
      <c r="O251" s="7">
        <v>3516564469340</v>
      </c>
      <c r="P251" s="7">
        <v>5298.01</v>
      </c>
      <c r="Q251" s="7">
        <v>38069833.289999999</v>
      </c>
      <c r="R251" s="11">
        <f t="shared" si="464"/>
        <v>10000923.329899997</v>
      </c>
      <c r="S251" s="11">
        <f t="shared" si="482"/>
        <v>4450.4804623160699</v>
      </c>
      <c r="T251" s="11">
        <f t="shared" si="483"/>
        <v>6145.5395376839306</v>
      </c>
      <c r="U251" s="1"/>
      <c r="V251" s="1"/>
      <c r="W251" s="5">
        <v>52.72</v>
      </c>
      <c r="X251" s="5">
        <f t="shared" si="465"/>
        <v>5.2719999999999998E-3</v>
      </c>
      <c r="Y251" s="5">
        <f t="shared" si="466"/>
        <v>0.48492362857142857</v>
      </c>
      <c r="Z251" s="5">
        <v>185430.35</v>
      </c>
      <c r="AA251" s="5">
        <v>46635545780</v>
      </c>
      <c r="AB251" s="1"/>
      <c r="AC251" s="5">
        <v>169723.27</v>
      </c>
      <c r="AD251" s="1"/>
      <c r="AE251" s="1"/>
      <c r="AF251" s="5">
        <v>24.326453910000001</v>
      </c>
      <c r="AG251" s="12">
        <v>9.7303240740740735E-3</v>
      </c>
      <c r="AH251" s="5">
        <v>1</v>
      </c>
      <c r="AI251" s="5">
        <v>1</v>
      </c>
      <c r="AJ251" s="5">
        <v>1.33</v>
      </c>
      <c r="AK251" s="5">
        <v>2.15</v>
      </c>
      <c r="AL251" s="5">
        <v>1.92</v>
      </c>
      <c r="AM251" s="5">
        <v>5.16</v>
      </c>
      <c r="AN251" s="5">
        <v>2.17</v>
      </c>
      <c r="AO251" s="5">
        <v>6.35</v>
      </c>
      <c r="AP251" s="5">
        <v>2.54</v>
      </c>
      <c r="AQ251" s="5">
        <v>8.3000000000000007</v>
      </c>
      <c r="AR251" s="5">
        <v>2.77</v>
      </c>
      <c r="AS251" s="5">
        <v>9.65</v>
      </c>
      <c r="AT251" s="5">
        <v>3.29</v>
      </c>
      <c r="AU251" s="5">
        <v>14.09</v>
      </c>
      <c r="AV251" s="5">
        <v>4.0199999999999996</v>
      </c>
      <c r="AW251" s="5">
        <v>25.14</v>
      </c>
      <c r="AX251" s="5">
        <v>4.72</v>
      </c>
      <c r="AY251" s="5">
        <v>34.4</v>
      </c>
      <c r="AZ251" s="5">
        <v>5.58</v>
      </c>
      <c r="BA251" s="5">
        <v>47.14</v>
      </c>
      <c r="BB251" s="5">
        <v>7.74</v>
      </c>
      <c r="BC251" s="5">
        <v>107.72</v>
      </c>
      <c r="BD251" s="5">
        <v>10.11</v>
      </c>
      <c r="BE251" s="5">
        <v>157.13</v>
      </c>
      <c r="BF251" s="5">
        <v>12.74</v>
      </c>
      <c r="BG251" s="5">
        <v>230.28</v>
      </c>
      <c r="BH251" s="5">
        <v>17.63</v>
      </c>
      <c r="BI251" s="5">
        <v>427.99</v>
      </c>
      <c r="BJ251" s="5">
        <v>25.76</v>
      </c>
      <c r="BK251" s="5">
        <v>977.38</v>
      </c>
      <c r="BL251" s="5">
        <v>32.68</v>
      </c>
      <c r="BM251" s="7">
        <v>1491.12</v>
      </c>
      <c r="BN251" s="7">
        <v>45.59</v>
      </c>
      <c r="BO251" s="7">
        <v>2880.33</v>
      </c>
      <c r="BP251" s="7">
        <v>61.16</v>
      </c>
      <c r="BQ251" s="7">
        <v>5337.58</v>
      </c>
      <c r="BR251" s="7">
        <v>118.85</v>
      </c>
      <c r="BS251" s="7">
        <v>38511.51</v>
      </c>
      <c r="BT251" s="7">
        <v>143.7157895</v>
      </c>
      <c r="BU251" s="7">
        <v>33590.726320000002</v>
      </c>
      <c r="BV251" s="7">
        <v>255.93617019999999</v>
      </c>
      <c r="BW251" s="7">
        <v>138129.17019999999</v>
      </c>
      <c r="BX251" s="7">
        <v>456.11494249999998</v>
      </c>
      <c r="BY251" s="7">
        <v>618309.35629999998</v>
      </c>
      <c r="BZ251" s="7">
        <v>1938.375</v>
      </c>
      <c r="CA251" s="7">
        <v>7602056.5</v>
      </c>
      <c r="CB251" s="7">
        <v>3689.1</v>
      </c>
      <c r="CC251" s="7">
        <v>25763748.5</v>
      </c>
      <c r="CD251" s="1"/>
      <c r="CE251" s="1"/>
      <c r="CF251" s="1"/>
      <c r="CG251" s="1"/>
      <c r="CH251" s="7">
        <v>1.9</v>
      </c>
      <c r="CI251" s="7">
        <v>5.26</v>
      </c>
      <c r="CJ251" s="7">
        <v>23.88</v>
      </c>
      <c r="CK251" s="7">
        <v>1113.8599999999999</v>
      </c>
      <c r="CL251" s="7">
        <v>46.2</v>
      </c>
      <c r="CM251" s="7">
        <v>3932.58</v>
      </c>
      <c r="CN251" s="7">
        <v>54.81</v>
      </c>
      <c r="CO251" s="7">
        <v>5108.79</v>
      </c>
      <c r="CP251" s="7">
        <v>68.28</v>
      </c>
      <c r="CQ251" s="7">
        <v>7051.26</v>
      </c>
      <c r="CR251" s="7">
        <v>76.239999999999995</v>
      </c>
      <c r="CS251" s="7">
        <v>8379.56</v>
      </c>
      <c r="CT251" s="7">
        <v>93.4</v>
      </c>
      <c r="CU251" s="7">
        <v>12703.86</v>
      </c>
      <c r="CV251" s="7">
        <v>118.92</v>
      </c>
      <c r="CW251" s="7">
        <v>24924.28</v>
      </c>
      <c r="CX251" s="7">
        <v>146.78</v>
      </c>
      <c r="CY251" s="7">
        <v>36656.720000000001</v>
      </c>
      <c r="CZ251" s="7">
        <v>177.06</v>
      </c>
      <c r="DA251" s="7">
        <v>50859.48</v>
      </c>
      <c r="DB251" s="7">
        <v>252.71</v>
      </c>
      <c r="DC251" s="7">
        <v>122211.25</v>
      </c>
      <c r="DD251" s="7">
        <v>336.18</v>
      </c>
      <c r="DE251" s="7">
        <v>179722.98</v>
      </c>
      <c r="DF251" s="7">
        <v>428.96</v>
      </c>
      <c r="DG251" s="7">
        <v>266838.84000000003</v>
      </c>
      <c r="DH251" s="7">
        <v>597.9</v>
      </c>
      <c r="DI251" s="7">
        <v>500007.74</v>
      </c>
      <c r="DJ251" s="7">
        <v>883.13</v>
      </c>
      <c r="DK251" s="7">
        <v>1166018.3899999999</v>
      </c>
      <c r="DL251" s="7">
        <v>1124.6400000000001</v>
      </c>
      <c r="DM251" s="7">
        <v>1784387.68</v>
      </c>
      <c r="DN251" s="7">
        <v>1578.67</v>
      </c>
      <c r="DO251" s="7">
        <v>3476372.33</v>
      </c>
      <c r="DP251" s="7">
        <v>2124.91</v>
      </c>
      <c r="DQ251" s="7">
        <v>6469356.8499999996</v>
      </c>
      <c r="DR251" s="7">
        <v>4144.21</v>
      </c>
      <c r="DS251" s="7">
        <v>47051659.829999998</v>
      </c>
      <c r="DT251" s="7">
        <v>5013.3894739999996</v>
      </c>
      <c r="DU251" s="7">
        <v>40981036.460000001</v>
      </c>
      <c r="DV251" s="7">
        <v>8941.0212769999998</v>
      </c>
      <c r="DW251" s="7">
        <v>168927652.5</v>
      </c>
      <c r="DX251" s="7">
        <v>15949.34483</v>
      </c>
      <c r="DY251" s="7">
        <v>756880405.29999995</v>
      </c>
      <c r="DZ251" s="7">
        <v>67826.75</v>
      </c>
      <c r="EA251" s="7">
        <v>9309933340</v>
      </c>
      <c r="EB251" s="7">
        <v>129105.5</v>
      </c>
      <c r="EC251" s="7">
        <v>31557359556</v>
      </c>
      <c r="ED251" s="11">
        <f t="shared" si="484"/>
        <v>14889129425.75</v>
      </c>
      <c r="EE251" s="11">
        <f t="shared" si="485"/>
        <v>25693.855013805733</v>
      </c>
      <c r="EF251" s="11">
        <f t="shared" si="486"/>
        <v>232517.14498619427</v>
      </c>
      <c r="EG251" s="1"/>
      <c r="EH251" s="7">
        <v>69.63655</v>
      </c>
      <c r="EI251" s="7">
        <v>93.159909999999996</v>
      </c>
      <c r="EJ251" s="7">
        <v>97.195080000000004</v>
      </c>
      <c r="EK251" s="7">
        <v>98.300709999999995</v>
      </c>
      <c r="EL251" s="7">
        <v>99.742220000000003</v>
      </c>
      <c r="EM251" s="7">
        <v>100.33162</v>
      </c>
      <c r="EN251" s="7">
        <v>101.09929</v>
      </c>
      <c r="EO251" s="7">
        <v>101.82259000000001</v>
      </c>
      <c r="EP251" s="7">
        <v>102.78757</v>
      </c>
      <c r="EQ251" s="7">
        <v>103.84584</v>
      </c>
      <c r="ER251" s="7">
        <v>104.98232</v>
      </c>
      <c r="ES251" s="7">
        <v>106.16997000000001</v>
      </c>
      <c r="ET251" s="7">
        <v>107.13476</v>
      </c>
      <c r="EU251" s="7">
        <v>108.18919</v>
      </c>
      <c r="EV251" s="7">
        <v>109.47673</v>
      </c>
      <c r="EW251" s="7">
        <v>110.50139</v>
      </c>
      <c r="EX251" s="7">
        <v>111.66972</v>
      </c>
      <c r="EY251" s="7">
        <v>112.38706000000001</v>
      </c>
      <c r="EZ251" s="7">
        <v>113.92923999999999</v>
      </c>
      <c r="FA251" s="7">
        <v>114.7902</v>
      </c>
      <c r="FB251" s="7">
        <v>116.0168511</v>
      </c>
      <c r="FC251" s="7">
        <v>116.86754019999999</v>
      </c>
      <c r="FD251" s="7">
        <v>117.82837499999999</v>
      </c>
      <c r="FE251" s="7">
        <v>117.834</v>
      </c>
      <c r="FF251" s="1"/>
      <c r="FG251" s="7">
        <v>100</v>
      </c>
      <c r="FH251" s="7">
        <v>100</v>
      </c>
      <c r="FI251" s="7">
        <v>100</v>
      </c>
      <c r="FJ251" s="7">
        <v>100</v>
      </c>
      <c r="FK251" s="7">
        <v>100</v>
      </c>
      <c r="FL251" s="7">
        <v>100</v>
      </c>
      <c r="FM251" s="7">
        <v>100</v>
      </c>
      <c r="FN251" s="7">
        <v>100</v>
      </c>
      <c r="FO251" s="7">
        <v>100</v>
      </c>
      <c r="FP251" s="7">
        <v>100</v>
      </c>
      <c r="FQ251" s="7">
        <v>100</v>
      </c>
      <c r="FR251" s="7">
        <v>100</v>
      </c>
      <c r="FS251" s="7">
        <v>100</v>
      </c>
      <c r="FT251" s="7">
        <v>100</v>
      </c>
      <c r="FU251" s="7">
        <v>100</v>
      </c>
      <c r="FV251" s="7">
        <v>100</v>
      </c>
      <c r="FW251" s="7">
        <v>100</v>
      </c>
      <c r="FX251" s="7">
        <v>100</v>
      </c>
      <c r="FY251" s="7">
        <v>100</v>
      </c>
      <c r="FZ251" s="7">
        <v>95</v>
      </c>
      <c r="GA251" s="7">
        <v>94</v>
      </c>
      <c r="GB251" s="7">
        <v>87</v>
      </c>
      <c r="GC251" s="7">
        <v>16</v>
      </c>
      <c r="GD251" s="7">
        <v>10</v>
      </c>
      <c r="GE251" s="1"/>
      <c r="GF251" s="7">
        <v>1398529.79</v>
      </c>
      <c r="GG251" s="7">
        <v>958402.52</v>
      </c>
      <c r="GH251" s="7">
        <v>616896.56000000006</v>
      </c>
      <c r="GI251" s="7">
        <v>555553.56999999995</v>
      </c>
      <c r="GJ251" s="7">
        <v>492769.63</v>
      </c>
      <c r="GK251" s="7">
        <v>433660.6</v>
      </c>
      <c r="GL251" s="7">
        <v>366354.88</v>
      </c>
      <c r="GM251" s="7">
        <v>319842.7</v>
      </c>
      <c r="GN251" s="7">
        <v>270104.99</v>
      </c>
      <c r="GO251" s="7">
        <v>228114.23</v>
      </c>
      <c r="GP251" s="7">
        <v>177304.91</v>
      </c>
      <c r="GQ251" s="7">
        <v>145081.69</v>
      </c>
      <c r="GR251" s="7">
        <v>109889.67</v>
      </c>
      <c r="GS251" s="7">
        <v>84382.92</v>
      </c>
      <c r="GT251" s="7">
        <v>53282.879999999997</v>
      </c>
      <c r="GU251" s="7">
        <v>37346.82</v>
      </c>
      <c r="GV251" s="7">
        <v>21782.12</v>
      </c>
      <c r="GW251" s="7">
        <v>13354.41</v>
      </c>
      <c r="GX251" s="7">
        <v>5093.76</v>
      </c>
      <c r="GY251" s="7">
        <v>2546.2947370000002</v>
      </c>
      <c r="GZ251" s="7">
        <v>762.96808510000005</v>
      </c>
      <c r="HA251" s="7">
        <v>242.82758620000001</v>
      </c>
      <c r="HB251" s="7">
        <v>6.3125</v>
      </c>
      <c r="HC251" s="7">
        <v>3.1</v>
      </c>
      <c r="HD251" s="1"/>
      <c r="HE251" s="7">
        <v>147385840.09999999</v>
      </c>
      <c r="HF251" s="7">
        <v>21018553.890000001</v>
      </c>
      <c r="HG251" s="7">
        <v>4189640.36</v>
      </c>
      <c r="HH251" s="7">
        <v>410345.97</v>
      </c>
      <c r="HI251" s="7">
        <v>13840.55</v>
      </c>
      <c r="HJ251" s="7">
        <v>1943.44</v>
      </c>
      <c r="HK251" s="7">
        <v>19.739999999999998</v>
      </c>
      <c r="HL251" s="7">
        <v>0</v>
      </c>
      <c r="HM251" s="7">
        <v>0</v>
      </c>
      <c r="HN251" s="7">
        <v>0</v>
      </c>
      <c r="HO251" s="7">
        <v>0</v>
      </c>
      <c r="HP251" s="7">
        <v>0</v>
      </c>
      <c r="HQ251" s="7">
        <v>0</v>
      </c>
      <c r="HR251" s="1"/>
      <c r="HS251" s="4" t="s">
        <v>92</v>
      </c>
      <c r="HT251" s="7">
        <v>756.56938490000005</v>
      </c>
      <c r="HU251" s="7">
        <v>642648.24670000002</v>
      </c>
      <c r="HV251" s="1"/>
      <c r="HW251" s="7">
        <v>3.8364162500000001</v>
      </c>
      <c r="HX251" s="7">
        <v>51.284444020000002</v>
      </c>
      <c r="HY251" s="7">
        <v>8.6442732899999992</v>
      </c>
      <c r="HZ251" s="7">
        <v>403.43676570000002</v>
      </c>
      <c r="IA251" s="7">
        <v>18.317050120000001</v>
      </c>
      <c r="IB251" s="7">
        <v>2692.4762310000001</v>
      </c>
      <c r="IC251" s="7">
        <v>37.733996099999999</v>
      </c>
      <c r="ID251" s="7">
        <v>10461.982749999999</v>
      </c>
      <c r="IE251" s="7">
        <v>63.791036460000001</v>
      </c>
      <c r="IF251" s="7">
        <v>28827.75549</v>
      </c>
      <c r="IG251" s="7">
        <v>96.794572479999999</v>
      </c>
      <c r="IH251" s="7">
        <v>41158.976210000001</v>
      </c>
      <c r="II251" s="7">
        <v>124.3445839</v>
      </c>
      <c r="IJ251" s="7">
        <v>49327.725680000003</v>
      </c>
      <c r="IK251" s="7">
        <v>123.8472637</v>
      </c>
      <c r="IL251" s="7">
        <v>45909.474820000003</v>
      </c>
      <c r="IM251" s="7">
        <v>123.6196747</v>
      </c>
      <c r="IN251" s="7">
        <v>45954.376940000002</v>
      </c>
      <c r="IO251" s="7">
        <v>0</v>
      </c>
      <c r="IP251" s="7">
        <v>0</v>
      </c>
      <c r="IS251" s="3">
        <f t="shared" si="487"/>
        <v>1.2830538760290826E-5</v>
      </c>
      <c r="IT251">
        <f t="shared" si="488"/>
        <v>10062360000</v>
      </c>
      <c r="IV251" s="3">
        <f t="shared" si="494"/>
        <v>2.5534621116523095E-6</v>
      </c>
      <c r="IW251" s="3">
        <f t="shared" si="495"/>
        <v>2.3107615408929343E-5</v>
      </c>
      <c r="IY251" s="3">
        <f t="shared" si="469"/>
        <v>1</v>
      </c>
      <c r="IZ251" s="3">
        <f t="shared" si="469"/>
        <v>1</v>
      </c>
      <c r="JA251" s="3">
        <f t="shared" si="469"/>
        <v>1</v>
      </c>
      <c r="JB251" s="3">
        <f t="shared" si="469"/>
        <v>1</v>
      </c>
      <c r="JC251" s="3">
        <f t="shared" si="469"/>
        <v>1</v>
      </c>
      <c r="JD251" s="3">
        <f t="shared" si="469"/>
        <v>1</v>
      </c>
      <c r="JE251" s="3">
        <f t="shared" si="469"/>
        <v>1</v>
      </c>
      <c r="JF251" s="3">
        <f t="shared" si="469"/>
        <v>1</v>
      </c>
      <c r="JG251" s="3">
        <f t="shared" si="470"/>
        <v>1</v>
      </c>
      <c r="JH251" s="3">
        <f t="shared" si="470"/>
        <v>1</v>
      </c>
      <c r="JI251" s="3">
        <f t="shared" si="470"/>
        <v>1</v>
      </c>
      <c r="JJ251" s="3">
        <f t="shared" si="470"/>
        <v>1</v>
      </c>
      <c r="JK251" s="3">
        <f t="shared" si="470"/>
        <v>1</v>
      </c>
      <c r="JL251" s="3">
        <f t="shared" si="470"/>
        <v>1</v>
      </c>
      <c r="JM251" s="3">
        <f t="shared" si="470"/>
        <v>1</v>
      </c>
      <c r="JN251" s="3">
        <f t="shared" si="470"/>
        <v>1</v>
      </c>
      <c r="JO251" s="3">
        <f t="shared" si="470"/>
        <v>1</v>
      </c>
      <c r="JP251" s="3">
        <f t="shared" si="470"/>
        <v>1</v>
      </c>
      <c r="JQ251" s="3">
        <f t="shared" si="470"/>
        <v>1</v>
      </c>
      <c r="JR251" s="3">
        <f t="shared" si="470"/>
        <v>0.95</v>
      </c>
      <c r="JS251" s="3">
        <f t="shared" si="470"/>
        <v>0.94</v>
      </c>
      <c r="JT251" s="3">
        <f t="shared" si="470"/>
        <v>0.87</v>
      </c>
      <c r="JU251" s="3">
        <f t="shared" si="470"/>
        <v>0.16</v>
      </c>
      <c r="JV251" s="3">
        <f t="shared" si="470"/>
        <v>0.1</v>
      </c>
      <c r="JW251" s="14">
        <f t="shared" si="489"/>
        <v>23.645786776826291</v>
      </c>
      <c r="JX251" s="1">
        <f t="shared" si="471"/>
        <v>756.56938490000005</v>
      </c>
      <c r="JY251" s="1">
        <f t="shared" si="472"/>
        <v>70251.012532035587</v>
      </c>
      <c r="JZ251" s="11">
        <f t="shared" si="490"/>
        <v>685.53623261107987</v>
      </c>
      <c r="KA251" s="11">
        <f t="shared" si="491"/>
        <v>827.60253718892022</v>
      </c>
      <c r="KB251" s="3">
        <f t="shared" si="492"/>
        <v>19.58674950317371</v>
      </c>
      <c r="KC251" s="3">
        <f t="shared" si="473"/>
        <v>21.616268140000003</v>
      </c>
      <c r="KD251" s="3">
        <v>7</v>
      </c>
      <c r="KE251" s="3">
        <f t="shared" si="493"/>
        <v>199789.97</v>
      </c>
      <c r="KF251" s="3">
        <f t="shared" si="474"/>
        <v>136914.64571428573</v>
      </c>
      <c r="KG251" s="3">
        <f t="shared" si="474"/>
        <v>88128.08</v>
      </c>
      <c r="KH251" s="3">
        <f t="shared" si="474"/>
        <v>79364.795714285705</v>
      </c>
      <c r="KI251" s="3">
        <f t="shared" si="474"/>
        <v>70395.661428571431</v>
      </c>
      <c r="KJ251" s="3">
        <f t="shared" si="474"/>
        <v>61951.514285714286</v>
      </c>
      <c r="KK251" s="3">
        <f t="shared" si="474"/>
        <v>52336.411428571431</v>
      </c>
      <c r="KL251" s="3">
        <f t="shared" si="474"/>
        <v>45691.814285714288</v>
      </c>
      <c r="KM251" s="3">
        <f t="shared" si="474"/>
        <v>38586.427142857145</v>
      </c>
      <c r="KN251" s="3">
        <f t="shared" si="474"/>
        <v>32587.747142857144</v>
      </c>
      <c r="KO251" s="3">
        <f t="shared" si="474"/>
        <v>25329.272857142856</v>
      </c>
      <c r="KP251" s="3">
        <f t="shared" si="474"/>
        <v>20725.955714285716</v>
      </c>
      <c r="KQ251" s="3">
        <f t="shared" si="474"/>
        <v>15698.524285714286</v>
      </c>
      <c r="KR251" s="3">
        <f t="shared" si="474"/>
        <v>12054.702857142856</v>
      </c>
      <c r="KS251" s="3">
        <f t="shared" si="474"/>
        <v>7611.8399999999992</v>
      </c>
      <c r="KT251" s="3">
        <f t="shared" si="474"/>
        <v>5335.26</v>
      </c>
      <c r="KU251" s="3">
        <f t="shared" si="474"/>
        <v>3111.7314285714283</v>
      </c>
      <c r="KV251" s="3">
        <f t="shared" si="475"/>
        <v>1907.7728571428572</v>
      </c>
      <c r="KW251" s="3">
        <f t="shared" si="475"/>
        <v>727.68000000000006</v>
      </c>
      <c r="KX251" s="3">
        <f t="shared" si="475"/>
        <v>363.75639100000001</v>
      </c>
      <c r="KY251" s="3">
        <f t="shared" si="475"/>
        <v>108.99544072857144</v>
      </c>
      <c r="KZ251" s="3">
        <f t="shared" si="475"/>
        <v>34.689655171428576</v>
      </c>
      <c r="LA251" s="3">
        <f t="shared" si="475"/>
        <v>0.9017857142857143</v>
      </c>
      <c r="LB251" s="3">
        <f t="shared" si="475"/>
        <v>0.44285714285714289</v>
      </c>
    </row>
    <row r="252" spans="1:314">
      <c r="A252" s="7">
        <v>40</v>
      </c>
      <c r="B252" s="1"/>
      <c r="C252" s="1"/>
      <c r="D252" s="11">
        <f t="shared" si="476"/>
        <v>0</v>
      </c>
      <c r="E252" s="11" t="e">
        <f t="shared" si="477"/>
        <v>#DIV/0!</v>
      </c>
      <c r="F252" s="11">
        <f t="shared" si="478"/>
        <v>0</v>
      </c>
      <c r="G252" s="11">
        <f t="shared" si="479"/>
        <v>0</v>
      </c>
      <c r="H252" s="11" t="e">
        <f t="shared" si="480"/>
        <v>#DIV/0!</v>
      </c>
      <c r="I252" s="11" t="e">
        <f t="shared" si="481"/>
        <v>#DIV/0!</v>
      </c>
      <c r="J252" s="1"/>
      <c r="K252" s="1"/>
      <c r="L252" s="1"/>
      <c r="M252" s="1"/>
      <c r="N252" s="1"/>
      <c r="O252" s="1"/>
      <c r="P252" s="1"/>
      <c r="Q252" s="1"/>
      <c r="R252" s="11">
        <f t="shared" si="464"/>
        <v>0</v>
      </c>
      <c r="S252" s="11">
        <f t="shared" si="482"/>
        <v>0</v>
      </c>
      <c r="T252" s="11">
        <f t="shared" si="483"/>
        <v>0</v>
      </c>
      <c r="U252" s="1"/>
      <c r="V252" s="1"/>
      <c r="W252" s="1"/>
      <c r="X252" s="5" t="e">
        <f t="shared" si="465"/>
        <v>#DIV/0!</v>
      </c>
      <c r="Y252" s="5" t="e">
        <f t="shared" si="466"/>
        <v>#DIV/0!</v>
      </c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1">
        <f t="shared" si="484"/>
        <v>0</v>
      </c>
      <c r="EE252" s="11" t="e">
        <f t="shared" si="485"/>
        <v>#DIV/0!</v>
      </c>
      <c r="EF252" s="11" t="e">
        <f t="shared" si="486"/>
        <v>#DIV/0!</v>
      </c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S252" s="3">
        <f t="shared" si="487"/>
        <v>0</v>
      </c>
      <c r="IT252">
        <f t="shared" si="488"/>
        <v>10062360000</v>
      </c>
      <c r="IV252" s="3" t="e">
        <f t="shared" si="494"/>
        <v>#DIV/0!</v>
      </c>
      <c r="IW252" s="3" t="e">
        <f t="shared" si="495"/>
        <v>#DIV/0!</v>
      </c>
      <c r="IY252" s="3">
        <f t="shared" si="469"/>
        <v>0</v>
      </c>
      <c r="IZ252" s="3">
        <f t="shared" si="469"/>
        <v>0</v>
      </c>
      <c r="JA252" s="3">
        <f t="shared" si="469"/>
        <v>0</v>
      </c>
      <c r="JB252" s="3">
        <f t="shared" si="469"/>
        <v>0</v>
      </c>
      <c r="JC252" s="3">
        <f t="shared" si="469"/>
        <v>0</v>
      </c>
      <c r="JD252" s="3">
        <f t="shared" si="469"/>
        <v>0</v>
      </c>
      <c r="JE252" s="3">
        <f t="shared" si="469"/>
        <v>0</v>
      </c>
      <c r="JF252" s="3">
        <f t="shared" si="469"/>
        <v>0</v>
      </c>
      <c r="JG252" s="3">
        <f t="shared" si="470"/>
        <v>0</v>
      </c>
      <c r="JH252" s="3">
        <f t="shared" si="470"/>
        <v>0</v>
      </c>
      <c r="JI252" s="3">
        <f t="shared" si="470"/>
        <v>0</v>
      </c>
      <c r="JJ252" s="3">
        <f t="shared" si="470"/>
        <v>0</v>
      </c>
      <c r="JK252" s="3">
        <f t="shared" si="470"/>
        <v>0</v>
      </c>
      <c r="JL252" s="3">
        <f t="shared" si="470"/>
        <v>0</v>
      </c>
      <c r="JM252" s="3">
        <f t="shared" si="470"/>
        <v>0</v>
      </c>
      <c r="JN252" s="3">
        <f t="shared" si="470"/>
        <v>0</v>
      </c>
      <c r="JO252" s="3">
        <f t="shared" si="470"/>
        <v>0</v>
      </c>
      <c r="JP252" s="3">
        <f t="shared" si="470"/>
        <v>0</v>
      </c>
      <c r="JQ252" s="3">
        <f t="shared" si="470"/>
        <v>0</v>
      </c>
      <c r="JR252" s="3">
        <f t="shared" si="470"/>
        <v>0</v>
      </c>
      <c r="JS252" s="3">
        <f t="shared" si="470"/>
        <v>0</v>
      </c>
      <c r="JT252" s="3">
        <f t="shared" si="470"/>
        <v>0</v>
      </c>
      <c r="JU252" s="3">
        <f t="shared" si="470"/>
        <v>0</v>
      </c>
      <c r="JV252" s="3">
        <f t="shared" si="470"/>
        <v>0</v>
      </c>
      <c r="JW252" s="14">
        <f t="shared" si="489"/>
        <v>0</v>
      </c>
      <c r="JX252" s="1">
        <f t="shared" si="471"/>
        <v>0</v>
      </c>
      <c r="JY252" s="1">
        <f t="shared" si="472"/>
        <v>0</v>
      </c>
      <c r="JZ252" s="11">
        <f t="shared" si="490"/>
        <v>0</v>
      </c>
      <c r="KA252" s="11">
        <f t="shared" si="491"/>
        <v>0</v>
      </c>
      <c r="KB252" s="3">
        <f t="shared" si="492"/>
        <v>0</v>
      </c>
      <c r="KC252" s="3">
        <f t="shared" si="473"/>
        <v>0</v>
      </c>
      <c r="KD252" s="3">
        <v>8</v>
      </c>
      <c r="KE252" s="3">
        <f t="shared" si="493"/>
        <v>0</v>
      </c>
      <c r="KF252" s="3">
        <f t="shared" si="474"/>
        <v>0</v>
      </c>
      <c r="KG252" s="3">
        <f t="shared" si="474"/>
        <v>0</v>
      </c>
      <c r="KH252" s="3">
        <f t="shared" si="474"/>
        <v>0</v>
      </c>
      <c r="KI252" s="3">
        <f t="shared" si="474"/>
        <v>0</v>
      </c>
      <c r="KJ252" s="3">
        <f t="shared" si="474"/>
        <v>0</v>
      </c>
      <c r="KK252" s="3">
        <f t="shared" si="474"/>
        <v>0</v>
      </c>
      <c r="KL252" s="3">
        <f t="shared" si="474"/>
        <v>0</v>
      </c>
      <c r="KM252" s="3">
        <f t="shared" si="474"/>
        <v>0</v>
      </c>
      <c r="KN252" s="3">
        <f t="shared" si="474"/>
        <v>0</v>
      </c>
      <c r="KO252" s="3">
        <f t="shared" si="474"/>
        <v>0</v>
      </c>
      <c r="KP252" s="3">
        <f t="shared" si="474"/>
        <v>0</v>
      </c>
      <c r="KQ252" s="3">
        <f t="shared" si="474"/>
        <v>0</v>
      </c>
      <c r="KR252" s="3">
        <f t="shared" si="474"/>
        <v>0</v>
      </c>
      <c r="KS252" s="3">
        <f t="shared" si="474"/>
        <v>0</v>
      </c>
      <c r="KT252" s="3">
        <f t="shared" si="474"/>
        <v>0</v>
      </c>
      <c r="KU252" s="3">
        <f t="shared" si="474"/>
        <v>0</v>
      </c>
      <c r="KV252" s="3">
        <f t="shared" si="475"/>
        <v>0</v>
      </c>
      <c r="KW252" s="3">
        <f t="shared" si="475"/>
        <v>0</v>
      </c>
      <c r="KX252" s="3">
        <f t="shared" si="475"/>
        <v>0</v>
      </c>
      <c r="KY252" s="3">
        <f t="shared" si="475"/>
        <v>0</v>
      </c>
      <c r="KZ252" s="3">
        <f t="shared" si="475"/>
        <v>0</v>
      </c>
      <c r="LA252" s="3">
        <f t="shared" si="475"/>
        <v>0</v>
      </c>
      <c r="LB252" s="3">
        <f t="shared" si="475"/>
        <v>0</v>
      </c>
    </row>
    <row r="253" spans="1:314">
      <c r="A253" s="7">
        <v>45</v>
      </c>
      <c r="B253" s="1"/>
      <c r="C253" s="1"/>
      <c r="D253" s="11">
        <f t="shared" si="476"/>
        <v>0</v>
      </c>
      <c r="E253" s="11" t="e">
        <f t="shared" si="477"/>
        <v>#DIV/0!</v>
      </c>
      <c r="F253" s="11">
        <f t="shared" si="478"/>
        <v>0</v>
      </c>
      <c r="G253" s="11">
        <f t="shared" si="479"/>
        <v>0</v>
      </c>
      <c r="H253" s="11" t="e">
        <f t="shared" si="480"/>
        <v>#DIV/0!</v>
      </c>
      <c r="I253" s="11" t="e">
        <f t="shared" si="481"/>
        <v>#DIV/0!</v>
      </c>
      <c r="J253" s="1"/>
      <c r="K253" s="1"/>
      <c r="L253" s="1"/>
      <c r="M253" s="1"/>
      <c r="N253" s="1"/>
      <c r="O253" s="1"/>
      <c r="P253" s="1"/>
      <c r="Q253" s="1"/>
      <c r="R253" s="11">
        <f t="shared" si="464"/>
        <v>0</v>
      </c>
      <c r="S253" s="11">
        <f t="shared" si="482"/>
        <v>0</v>
      </c>
      <c r="T253" s="11">
        <f t="shared" si="483"/>
        <v>0</v>
      </c>
      <c r="U253" s="1"/>
      <c r="V253" s="1"/>
      <c r="W253" s="1"/>
      <c r="X253" s="5" t="e">
        <f t="shared" si="465"/>
        <v>#DIV/0!</v>
      </c>
      <c r="Y253" s="5" t="e">
        <f t="shared" si="466"/>
        <v>#DIV/0!</v>
      </c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1">
        <f t="shared" si="484"/>
        <v>0</v>
      </c>
      <c r="EE253" s="11" t="e">
        <f t="shared" si="485"/>
        <v>#DIV/0!</v>
      </c>
      <c r="EF253" s="11" t="e">
        <f t="shared" si="486"/>
        <v>#DIV/0!</v>
      </c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S253" s="3">
        <f t="shared" si="487"/>
        <v>0</v>
      </c>
      <c r="IT253">
        <f t="shared" si="488"/>
        <v>10062360000</v>
      </c>
      <c r="IV253" s="3" t="e">
        <f t="shared" si="494"/>
        <v>#DIV/0!</v>
      </c>
      <c r="IW253" s="3" t="e">
        <f t="shared" si="495"/>
        <v>#DIV/0!</v>
      </c>
      <c r="IY253" s="3">
        <f t="shared" si="469"/>
        <v>0</v>
      </c>
      <c r="IZ253" s="3">
        <f t="shared" si="469"/>
        <v>0</v>
      </c>
      <c r="JA253" s="3">
        <f t="shared" si="469"/>
        <v>0</v>
      </c>
      <c r="JB253" s="3">
        <f t="shared" si="469"/>
        <v>0</v>
      </c>
      <c r="JC253" s="3">
        <f t="shared" si="469"/>
        <v>0</v>
      </c>
      <c r="JD253" s="3">
        <f t="shared" si="469"/>
        <v>0</v>
      </c>
      <c r="JE253" s="3">
        <f t="shared" si="469"/>
        <v>0</v>
      </c>
      <c r="JF253" s="3">
        <f t="shared" si="469"/>
        <v>0</v>
      </c>
      <c r="JG253" s="3">
        <f t="shared" si="470"/>
        <v>0</v>
      </c>
      <c r="JH253" s="3">
        <f t="shared" si="470"/>
        <v>0</v>
      </c>
      <c r="JI253" s="3">
        <f t="shared" si="470"/>
        <v>0</v>
      </c>
      <c r="JJ253" s="3">
        <f t="shared" si="470"/>
        <v>0</v>
      </c>
      <c r="JK253" s="3">
        <f t="shared" si="470"/>
        <v>0</v>
      </c>
      <c r="JL253" s="3">
        <f t="shared" si="470"/>
        <v>0</v>
      </c>
      <c r="JM253" s="3">
        <f t="shared" si="470"/>
        <v>0</v>
      </c>
      <c r="JN253" s="3">
        <f t="shared" si="470"/>
        <v>0</v>
      </c>
      <c r="JO253" s="3">
        <f t="shared" si="470"/>
        <v>0</v>
      </c>
      <c r="JP253" s="3">
        <f t="shared" si="470"/>
        <v>0</v>
      </c>
      <c r="JQ253" s="3">
        <f t="shared" si="470"/>
        <v>0</v>
      </c>
      <c r="JR253" s="3">
        <f t="shared" si="470"/>
        <v>0</v>
      </c>
      <c r="JS253" s="3">
        <f t="shared" si="470"/>
        <v>0</v>
      </c>
      <c r="JT253" s="3">
        <f t="shared" si="470"/>
        <v>0</v>
      </c>
      <c r="JU253" s="3">
        <f t="shared" si="470"/>
        <v>0</v>
      </c>
      <c r="JV253" s="3">
        <f t="shared" si="470"/>
        <v>0</v>
      </c>
      <c r="JW253" s="14">
        <f t="shared" si="489"/>
        <v>0</v>
      </c>
      <c r="JX253" s="1">
        <f t="shared" si="471"/>
        <v>0</v>
      </c>
      <c r="JY253" s="1">
        <f t="shared" si="472"/>
        <v>0</v>
      </c>
      <c r="JZ253" s="11">
        <f t="shared" si="490"/>
        <v>0</v>
      </c>
      <c r="KA253" s="11">
        <f t="shared" si="491"/>
        <v>0</v>
      </c>
      <c r="KB253" s="3">
        <f t="shared" si="492"/>
        <v>0</v>
      </c>
      <c r="KC253" s="3">
        <f t="shared" si="473"/>
        <v>0</v>
      </c>
      <c r="KD253" s="3">
        <v>9</v>
      </c>
      <c r="KE253" s="3">
        <f t="shared" si="493"/>
        <v>0</v>
      </c>
      <c r="KF253" s="3">
        <f t="shared" si="474"/>
        <v>0</v>
      </c>
      <c r="KG253" s="3">
        <f t="shared" si="474"/>
        <v>0</v>
      </c>
      <c r="KH253" s="3">
        <f t="shared" si="474"/>
        <v>0</v>
      </c>
      <c r="KI253" s="3">
        <f t="shared" si="474"/>
        <v>0</v>
      </c>
      <c r="KJ253" s="3">
        <f t="shared" si="474"/>
        <v>0</v>
      </c>
      <c r="KK253" s="3">
        <f t="shared" si="474"/>
        <v>0</v>
      </c>
      <c r="KL253" s="3">
        <f t="shared" si="474"/>
        <v>0</v>
      </c>
      <c r="KM253" s="3">
        <f t="shared" si="474"/>
        <v>0</v>
      </c>
      <c r="KN253" s="3">
        <f t="shared" si="474"/>
        <v>0</v>
      </c>
      <c r="KO253" s="3">
        <f t="shared" si="474"/>
        <v>0</v>
      </c>
      <c r="KP253" s="3">
        <f t="shared" si="474"/>
        <v>0</v>
      </c>
      <c r="KQ253" s="3">
        <f t="shared" si="474"/>
        <v>0</v>
      </c>
      <c r="KR253" s="3">
        <f t="shared" si="474"/>
        <v>0</v>
      </c>
      <c r="KS253" s="3">
        <f t="shared" si="474"/>
        <v>0</v>
      </c>
      <c r="KT253" s="3">
        <f t="shared" si="474"/>
        <v>0</v>
      </c>
      <c r="KU253" s="3">
        <f t="shared" si="474"/>
        <v>0</v>
      </c>
      <c r="KV253" s="3">
        <f t="shared" si="475"/>
        <v>0</v>
      </c>
      <c r="KW253" s="3">
        <f t="shared" si="475"/>
        <v>0</v>
      </c>
      <c r="KX253" s="3">
        <f t="shared" si="475"/>
        <v>0</v>
      </c>
      <c r="KY253" s="3">
        <f t="shared" si="475"/>
        <v>0</v>
      </c>
      <c r="KZ253" s="3">
        <f t="shared" si="475"/>
        <v>0</v>
      </c>
      <c r="LA253" s="3">
        <f t="shared" si="475"/>
        <v>0</v>
      </c>
      <c r="LB253" s="3">
        <f t="shared" si="475"/>
        <v>0</v>
      </c>
    </row>
    <row r="254" spans="1:314">
      <c r="A254" s="7">
        <v>50</v>
      </c>
      <c r="B254" s="1"/>
      <c r="C254" s="1"/>
      <c r="D254" s="11">
        <f t="shared" si="476"/>
        <v>0</v>
      </c>
      <c r="E254" s="11" t="e">
        <f t="shared" si="477"/>
        <v>#DIV/0!</v>
      </c>
      <c r="F254" s="11">
        <f t="shared" si="478"/>
        <v>0</v>
      </c>
      <c r="G254" s="11">
        <f t="shared" si="479"/>
        <v>0</v>
      </c>
      <c r="H254" s="11" t="e">
        <f t="shared" si="480"/>
        <v>#DIV/0!</v>
      </c>
      <c r="I254" s="11" t="e">
        <f t="shared" si="481"/>
        <v>#DIV/0!</v>
      </c>
      <c r="J254" s="1"/>
      <c r="K254" s="1"/>
      <c r="L254" s="1"/>
      <c r="M254" s="1"/>
      <c r="N254" s="1"/>
      <c r="O254" s="1"/>
      <c r="P254" s="1"/>
      <c r="Q254" s="1"/>
      <c r="R254" s="11">
        <f t="shared" si="464"/>
        <v>0</v>
      </c>
      <c r="S254" s="11">
        <f t="shared" si="482"/>
        <v>0</v>
      </c>
      <c r="T254" s="11">
        <f t="shared" si="483"/>
        <v>0</v>
      </c>
      <c r="U254" s="1"/>
      <c r="V254" s="1"/>
      <c r="W254" s="1"/>
      <c r="X254" s="5" t="e">
        <f t="shared" si="465"/>
        <v>#DIV/0!</v>
      </c>
      <c r="Y254" s="5" t="e">
        <f t="shared" si="466"/>
        <v>#DIV/0!</v>
      </c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1">
        <f t="shared" si="484"/>
        <v>0</v>
      </c>
      <c r="EE254" s="11" t="e">
        <f t="shared" si="485"/>
        <v>#DIV/0!</v>
      </c>
      <c r="EF254" s="11" t="e">
        <f t="shared" si="486"/>
        <v>#DIV/0!</v>
      </c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S254" s="3">
        <f t="shared" si="487"/>
        <v>0</v>
      </c>
      <c r="IT254">
        <f t="shared" si="488"/>
        <v>10062360000</v>
      </c>
      <c r="IV254" s="3" t="e">
        <f t="shared" si="494"/>
        <v>#DIV/0!</v>
      </c>
      <c r="IW254" s="3" t="e">
        <f t="shared" si="495"/>
        <v>#DIV/0!</v>
      </c>
      <c r="IY254" s="3">
        <f t="shared" si="469"/>
        <v>0</v>
      </c>
      <c r="IZ254" s="3">
        <f t="shared" si="469"/>
        <v>0</v>
      </c>
      <c r="JA254" s="3">
        <f t="shared" si="469"/>
        <v>0</v>
      </c>
      <c r="JB254" s="3">
        <f t="shared" si="469"/>
        <v>0</v>
      </c>
      <c r="JC254" s="3">
        <f t="shared" si="469"/>
        <v>0</v>
      </c>
      <c r="JD254" s="3">
        <f t="shared" si="469"/>
        <v>0</v>
      </c>
      <c r="JE254" s="3">
        <f t="shared" si="469"/>
        <v>0</v>
      </c>
      <c r="JF254" s="3">
        <f t="shared" si="469"/>
        <v>0</v>
      </c>
      <c r="JG254" s="3">
        <f t="shared" si="470"/>
        <v>0</v>
      </c>
      <c r="JH254" s="3">
        <f t="shared" si="470"/>
        <v>0</v>
      </c>
      <c r="JI254" s="3">
        <f t="shared" si="470"/>
        <v>0</v>
      </c>
      <c r="JJ254" s="3">
        <f t="shared" si="470"/>
        <v>0</v>
      </c>
      <c r="JK254" s="3">
        <f t="shared" si="470"/>
        <v>0</v>
      </c>
      <c r="JL254" s="3">
        <f t="shared" si="470"/>
        <v>0</v>
      </c>
      <c r="JM254" s="3">
        <f t="shared" si="470"/>
        <v>0</v>
      </c>
      <c r="JN254" s="3">
        <f t="shared" si="470"/>
        <v>0</v>
      </c>
      <c r="JO254" s="3">
        <f t="shared" si="470"/>
        <v>0</v>
      </c>
      <c r="JP254" s="3">
        <f t="shared" si="470"/>
        <v>0</v>
      </c>
      <c r="JQ254" s="3">
        <f t="shared" si="470"/>
        <v>0</v>
      </c>
      <c r="JR254" s="3">
        <f t="shared" si="470"/>
        <v>0</v>
      </c>
      <c r="JS254" s="3">
        <f t="shared" si="470"/>
        <v>0</v>
      </c>
      <c r="JT254" s="3">
        <f t="shared" si="470"/>
        <v>0</v>
      </c>
      <c r="JU254" s="3">
        <f t="shared" si="470"/>
        <v>0</v>
      </c>
      <c r="JV254" s="3">
        <f t="shared" si="470"/>
        <v>0</v>
      </c>
      <c r="JW254" s="14">
        <f t="shared" si="489"/>
        <v>0</v>
      </c>
      <c r="JX254" s="1">
        <f t="shared" si="471"/>
        <v>0</v>
      </c>
      <c r="JY254" s="1">
        <f t="shared" si="472"/>
        <v>0</v>
      </c>
      <c r="JZ254" s="11">
        <f t="shared" si="490"/>
        <v>0</v>
      </c>
      <c r="KA254" s="11">
        <f t="shared" si="491"/>
        <v>0</v>
      </c>
      <c r="KB254" s="3">
        <f t="shared" si="492"/>
        <v>0</v>
      </c>
      <c r="KC254" s="3">
        <f t="shared" si="473"/>
        <v>0</v>
      </c>
      <c r="KD254" s="3">
        <v>10</v>
      </c>
      <c r="KE254" s="3">
        <f t="shared" si="493"/>
        <v>0</v>
      </c>
      <c r="KF254" s="3">
        <f t="shared" si="474"/>
        <v>0</v>
      </c>
      <c r="KG254" s="3">
        <f t="shared" si="474"/>
        <v>0</v>
      </c>
      <c r="KH254" s="3">
        <f t="shared" si="474"/>
        <v>0</v>
      </c>
      <c r="KI254" s="3">
        <f t="shared" si="474"/>
        <v>0</v>
      </c>
      <c r="KJ254" s="3">
        <f t="shared" si="474"/>
        <v>0</v>
      </c>
      <c r="KK254" s="3">
        <f t="shared" si="474"/>
        <v>0</v>
      </c>
      <c r="KL254" s="3">
        <f t="shared" si="474"/>
        <v>0</v>
      </c>
      <c r="KM254" s="3">
        <f t="shared" si="474"/>
        <v>0</v>
      </c>
      <c r="KN254" s="3">
        <f t="shared" si="474"/>
        <v>0</v>
      </c>
      <c r="KO254" s="3">
        <f t="shared" si="474"/>
        <v>0</v>
      </c>
      <c r="KP254" s="3">
        <f t="shared" si="474"/>
        <v>0</v>
      </c>
      <c r="KQ254" s="3">
        <f t="shared" si="474"/>
        <v>0</v>
      </c>
      <c r="KR254" s="3">
        <f t="shared" si="474"/>
        <v>0</v>
      </c>
      <c r="KS254" s="3">
        <f t="shared" si="474"/>
        <v>0</v>
      </c>
      <c r="KT254" s="3">
        <f t="shared" si="474"/>
        <v>0</v>
      </c>
      <c r="KU254" s="3">
        <f t="shared" si="474"/>
        <v>0</v>
      </c>
      <c r="KV254" s="3">
        <f t="shared" si="475"/>
        <v>0</v>
      </c>
      <c r="KW254" s="3">
        <f t="shared" si="475"/>
        <v>0</v>
      </c>
      <c r="KX254" s="3">
        <f t="shared" si="475"/>
        <v>0</v>
      </c>
      <c r="KY254" s="3">
        <f t="shared" si="475"/>
        <v>0</v>
      </c>
      <c r="KZ254" s="3">
        <f t="shared" si="475"/>
        <v>0</v>
      </c>
      <c r="LA254" s="3">
        <f t="shared" si="475"/>
        <v>0</v>
      </c>
      <c r="LB254" s="3">
        <f t="shared" si="475"/>
        <v>0</v>
      </c>
    </row>
    <row r="255" spans="1:314">
      <c r="A255" s="7">
        <v>55</v>
      </c>
      <c r="B255" s="1"/>
      <c r="C255" s="1"/>
      <c r="D255" s="11">
        <f t="shared" si="476"/>
        <v>0</v>
      </c>
      <c r="E255" s="11" t="e">
        <f t="shared" si="477"/>
        <v>#DIV/0!</v>
      </c>
      <c r="F255" s="11">
        <f t="shared" si="478"/>
        <v>0</v>
      </c>
      <c r="G255" s="11">
        <f t="shared" si="479"/>
        <v>0</v>
      </c>
      <c r="H255" s="11" t="e">
        <f t="shared" si="480"/>
        <v>#DIV/0!</v>
      </c>
      <c r="I255" s="11" t="e">
        <f t="shared" si="481"/>
        <v>#DIV/0!</v>
      </c>
      <c r="J255" s="1"/>
      <c r="K255" s="1"/>
      <c r="L255" s="1"/>
      <c r="M255" s="1"/>
      <c r="N255" s="1"/>
      <c r="O255" s="1"/>
      <c r="P255" s="1"/>
      <c r="Q255" s="1"/>
      <c r="R255" s="11">
        <f t="shared" si="464"/>
        <v>0</v>
      </c>
      <c r="S255" s="11">
        <f t="shared" si="482"/>
        <v>0</v>
      </c>
      <c r="T255" s="11">
        <f t="shared" si="483"/>
        <v>0</v>
      </c>
      <c r="U255" s="1"/>
      <c r="V255" s="1"/>
      <c r="W255" s="1"/>
      <c r="X255" s="5" t="e">
        <f t="shared" si="465"/>
        <v>#DIV/0!</v>
      </c>
      <c r="Y255" s="5" t="e">
        <f t="shared" si="466"/>
        <v>#DIV/0!</v>
      </c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1">
        <f t="shared" si="484"/>
        <v>0</v>
      </c>
      <c r="EE255" s="11" t="e">
        <f t="shared" si="485"/>
        <v>#DIV/0!</v>
      </c>
      <c r="EF255" s="11" t="e">
        <f t="shared" si="486"/>
        <v>#DIV/0!</v>
      </c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S255" s="3">
        <f t="shared" si="487"/>
        <v>0</v>
      </c>
      <c r="IT255">
        <f t="shared" si="488"/>
        <v>10062360000</v>
      </c>
      <c r="IV255" s="3" t="e">
        <f t="shared" si="494"/>
        <v>#DIV/0!</v>
      </c>
      <c r="IW255" s="3" t="e">
        <f t="shared" si="495"/>
        <v>#DIV/0!</v>
      </c>
      <c r="IY255" s="3">
        <f t="shared" si="469"/>
        <v>0</v>
      </c>
      <c r="IZ255" s="3">
        <f t="shared" si="469"/>
        <v>0</v>
      </c>
      <c r="JA255" s="3">
        <f t="shared" si="469"/>
        <v>0</v>
      </c>
      <c r="JB255" s="3">
        <f t="shared" si="469"/>
        <v>0</v>
      </c>
      <c r="JC255" s="3">
        <f t="shared" si="469"/>
        <v>0</v>
      </c>
      <c r="JD255" s="3">
        <f t="shared" si="469"/>
        <v>0</v>
      </c>
      <c r="JE255" s="3">
        <f t="shared" si="469"/>
        <v>0</v>
      </c>
      <c r="JF255" s="3">
        <f t="shared" si="469"/>
        <v>0</v>
      </c>
      <c r="JG255" s="3">
        <f t="shared" si="470"/>
        <v>0</v>
      </c>
      <c r="JH255" s="3">
        <f t="shared" si="470"/>
        <v>0</v>
      </c>
      <c r="JI255" s="3">
        <f t="shared" si="470"/>
        <v>0</v>
      </c>
      <c r="JJ255" s="3">
        <f t="shared" si="470"/>
        <v>0</v>
      </c>
      <c r="JK255" s="3">
        <f t="shared" si="470"/>
        <v>0</v>
      </c>
      <c r="JL255" s="3">
        <f t="shared" si="470"/>
        <v>0</v>
      </c>
      <c r="JM255" s="3">
        <f t="shared" si="470"/>
        <v>0</v>
      </c>
      <c r="JN255" s="3">
        <f t="shared" si="470"/>
        <v>0</v>
      </c>
      <c r="JO255" s="3">
        <f t="shared" si="470"/>
        <v>0</v>
      </c>
      <c r="JP255" s="3">
        <f t="shared" si="470"/>
        <v>0</v>
      </c>
      <c r="JQ255" s="3">
        <f t="shared" si="470"/>
        <v>0</v>
      </c>
      <c r="JR255" s="3">
        <f t="shared" si="470"/>
        <v>0</v>
      </c>
      <c r="JS255" s="3">
        <f t="shared" si="470"/>
        <v>0</v>
      </c>
      <c r="JT255" s="3">
        <f t="shared" si="470"/>
        <v>0</v>
      </c>
      <c r="JU255" s="3">
        <f t="shared" si="470"/>
        <v>0</v>
      </c>
      <c r="JV255" s="3">
        <f t="shared" si="470"/>
        <v>0</v>
      </c>
      <c r="JW255" s="14">
        <f t="shared" si="489"/>
        <v>0</v>
      </c>
      <c r="JX255" s="1">
        <f t="shared" si="471"/>
        <v>0</v>
      </c>
      <c r="JY255" s="1">
        <f t="shared" si="472"/>
        <v>0</v>
      </c>
      <c r="JZ255" s="11">
        <f t="shared" si="490"/>
        <v>0</v>
      </c>
      <c r="KA255" s="11">
        <f t="shared" si="491"/>
        <v>0</v>
      </c>
      <c r="KB255" s="3">
        <f t="shared" si="492"/>
        <v>0</v>
      </c>
      <c r="KC255" s="3">
        <f t="shared" si="473"/>
        <v>0</v>
      </c>
      <c r="KD255" s="3">
        <v>11</v>
      </c>
      <c r="KE255" s="3">
        <f t="shared" si="493"/>
        <v>0</v>
      </c>
      <c r="KF255" s="3">
        <f t="shared" si="474"/>
        <v>0</v>
      </c>
      <c r="KG255" s="3">
        <f t="shared" si="474"/>
        <v>0</v>
      </c>
      <c r="KH255" s="3">
        <f t="shared" si="474"/>
        <v>0</v>
      </c>
      <c r="KI255" s="3">
        <f t="shared" si="474"/>
        <v>0</v>
      </c>
      <c r="KJ255" s="3">
        <f t="shared" si="474"/>
        <v>0</v>
      </c>
      <c r="KK255" s="3">
        <f t="shared" si="474"/>
        <v>0</v>
      </c>
      <c r="KL255" s="3">
        <f t="shared" si="474"/>
        <v>0</v>
      </c>
      <c r="KM255" s="3">
        <f t="shared" si="474"/>
        <v>0</v>
      </c>
      <c r="KN255" s="3">
        <f t="shared" si="474"/>
        <v>0</v>
      </c>
      <c r="KO255" s="3">
        <f t="shared" si="474"/>
        <v>0</v>
      </c>
      <c r="KP255" s="3">
        <f t="shared" si="474"/>
        <v>0</v>
      </c>
      <c r="KQ255" s="3">
        <f t="shared" si="474"/>
        <v>0</v>
      </c>
      <c r="KR255" s="3">
        <f t="shared" si="474"/>
        <v>0</v>
      </c>
      <c r="KS255" s="3">
        <f t="shared" si="474"/>
        <v>0</v>
      </c>
      <c r="KT255" s="3">
        <f t="shared" si="474"/>
        <v>0</v>
      </c>
      <c r="KU255" s="3">
        <f t="shared" si="474"/>
        <v>0</v>
      </c>
      <c r="KV255" s="3">
        <f t="shared" si="475"/>
        <v>0</v>
      </c>
      <c r="KW255" s="3">
        <f t="shared" si="475"/>
        <v>0</v>
      </c>
      <c r="KX255" s="3">
        <f t="shared" si="475"/>
        <v>0</v>
      </c>
      <c r="KY255" s="3">
        <f t="shared" si="475"/>
        <v>0</v>
      </c>
      <c r="KZ255" s="3">
        <f t="shared" si="475"/>
        <v>0</v>
      </c>
      <c r="LA255" s="3">
        <f t="shared" si="475"/>
        <v>0</v>
      </c>
      <c r="LB255" s="3">
        <f t="shared" si="475"/>
        <v>0</v>
      </c>
    </row>
    <row r="256" spans="1:314">
      <c r="A256" s="7">
        <v>60</v>
      </c>
      <c r="B256" s="1"/>
      <c r="C256" s="1"/>
      <c r="D256" s="11">
        <f t="shared" si="476"/>
        <v>0</v>
      </c>
      <c r="E256" s="11" t="e">
        <f t="shared" si="477"/>
        <v>#DIV/0!</v>
      </c>
      <c r="F256" s="11">
        <f t="shared" si="478"/>
        <v>0</v>
      </c>
      <c r="G256" s="11">
        <f t="shared" si="479"/>
        <v>0</v>
      </c>
      <c r="H256" s="11" t="e">
        <f t="shared" si="480"/>
        <v>#DIV/0!</v>
      </c>
      <c r="I256" s="11" t="e">
        <f t="shared" si="481"/>
        <v>#DIV/0!</v>
      </c>
      <c r="J256" s="1"/>
      <c r="K256" s="1"/>
      <c r="L256" s="1"/>
      <c r="M256" s="1"/>
      <c r="N256" s="1"/>
      <c r="O256" s="1"/>
      <c r="P256" s="1"/>
      <c r="Q256" s="1"/>
      <c r="R256" s="11">
        <f t="shared" si="464"/>
        <v>0</v>
      </c>
      <c r="S256" s="11">
        <f t="shared" si="482"/>
        <v>0</v>
      </c>
      <c r="T256" s="11">
        <f t="shared" si="483"/>
        <v>0</v>
      </c>
      <c r="U256" s="1"/>
      <c r="V256" s="1"/>
      <c r="W256" s="1"/>
      <c r="X256" s="5" t="e">
        <f t="shared" si="465"/>
        <v>#DIV/0!</v>
      </c>
      <c r="Y256" s="5" t="e">
        <f t="shared" si="466"/>
        <v>#DIV/0!</v>
      </c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1">
        <f t="shared" si="484"/>
        <v>0</v>
      </c>
      <c r="EE256" s="11" t="e">
        <f t="shared" si="485"/>
        <v>#DIV/0!</v>
      </c>
      <c r="EF256" s="11" t="e">
        <f t="shared" si="486"/>
        <v>#DIV/0!</v>
      </c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S256" s="3">
        <f t="shared" si="487"/>
        <v>0</v>
      </c>
      <c r="IT256">
        <f t="shared" si="488"/>
        <v>10062360000</v>
      </c>
      <c r="IV256" s="3" t="e">
        <f t="shared" si="494"/>
        <v>#DIV/0!</v>
      </c>
      <c r="IW256" s="3" t="e">
        <f t="shared" si="495"/>
        <v>#DIV/0!</v>
      </c>
      <c r="IY256" s="3">
        <f t="shared" si="469"/>
        <v>0</v>
      </c>
      <c r="IZ256" s="3">
        <f t="shared" si="469"/>
        <v>0</v>
      </c>
      <c r="JA256" s="3">
        <f t="shared" si="469"/>
        <v>0</v>
      </c>
      <c r="JB256" s="3">
        <f t="shared" si="469"/>
        <v>0</v>
      </c>
      <c r="JC256" s="3">
        <f t="shared" si="469"/>
        <v>0</v>
      </c>
      <c r="JD256" s="3">
        <f t="shared" si="469"/>
        <v>0</v>
      </c>
      <c r="JE256" s="3">
        <f t="shared" si="469"/>
        <v>0</v>
      </c>
      <c r="JF256" s="3">
        <f t="shared" si="469"/>
        <v>0</v>
      </c>
      <c r="JG256" s="3">
        <f t="shared" si="470"/>
        <v>0</v>
      </c>
      <c r="JH256" s="3">
        <f t="shared" si="470"/>
        <v>0</v>
      </c>
      <c r="JI256" s="3">
        <f t="shared" si="470"/>
        <v>0</v>
      </c>
      <c r="JJ256" s="3">
        <f t="shared" si="470"/>
        <v>0</v>
      </c>
      <c r="JK256" s="3">
        <f t="shared" si="470"/>
        <v>0</v>
      </c>
      <c r="JL256" s="3">
        <f t="shared" si="470"/>
        <v>0</v>
      </c>
      <c r="JM256" s="3">
        <f t="shared" si="470"/>
        <v>0</v>
      </c>
      <c r="JN256" s="3">
        <f t="shared" si="470"/>
        <v>0</v>
      </c>
      <c r="JO256" s="3">
        <f t="shared" si="470"/>
        <v>0</v>
      </c>
      <c r="JP256" s="3">
        <f t="shared" si="470"/>
        <v>0</v>
      </c>
      <c r="JQ256" s="3">
        <f t="shared" si="470"/>
        <v>0</v>
      </c>
      <c r="JR256" s="3">
        <f t="shared" si="470"/>
        <v>0</v>
      </c>
      <c r="JS256" s="3">
        <f t="shared" si="470"/>
        <v>0</v>
      </c>
      <c r="JT256" s="3">
        <f t="shared" si="470"/>
        <v>0</v>
      </c>
      <c r="JU256" s="3">
        <f t="shared" si="470"/>
        <v>0</v>
      </c>
      <c r="JV256" s="3">
        <f t="shared" si="470"/>
        <v>0</v>
      </c>
      <c r="JW256" s="14">
        <f t="shared" si="489"/>
        <v>0</v>
      </c>
      <c r="JX256" s="1">
        <f t="shared" si="471"/>
        <v>0</v>
      </c>
      <c r="JY256" s="1">
        <f t="shared" si="472"/>
        <v>0</v>
      </c>
      <c r="JZ256" s="11">
        <f t="shared" si="490"/>
        <v>0</v>
      </c>
      <c r="KA256" s="11">
        <f t="shared" si="491"/>
        <v>0</v>
      </c>
      <c r="KB256" s="3">
        <f t="shared" si="492"/>
        <v>0</v>
      </c>
      <c r="KC256" s="3">
        <f t="shared" si="473"/>
        <v>0</v>
      </c>
      <c r="KD256" s="3">
        <v>12</v>
      </c>
      <c r="KE256" s="3">
        <f t="shared" si="493"/>
        <v>0</v>
      </c>
      <c r="KF256" s="3">
        <f t="shared" si="474"/>
        <v>0</v>
      </c>
      <c r="KG256" s="3">
        <f t="shared" si="474"/>
        <v>0</v>
      </c>
      <c r="KH256" s="3">
        <f t="shared" si="474"/>
        <v>0</v>
      </c>
      <c r="KI256" s="3">
        <f t="shared" si="474"/>
        <v>0</v>
      </c>
      <c r="KJ256" s="3">
        <f t="shared" si="474"/>
        <v>0</v>
      </c>
      <c r="KK256" s="3">
        <f t="shared" si="474"/>
        <v>0</v>
      </c>
      <c r="KL256" s="3">
        <f t="shared" si="474"/>
        <v>0</v>
      </c>
      <c r="KM256" s="3">
        <f t="shared" si="474"/>
        <v>0</v>
      </c>
      <c r="KN256" s="3">
        <f t="shared" si="474"/>
        <v>0</v>
      </c>
      <c r="KO256" s="3">
        <f t="shared" si="474"/>
        <v>0</v>
      </c>
      <c r="KP256" s="3">
        <f t="shared" si="474"/>
        <v>0</v>
      </c>
      <c r="KQ256" s="3">
        <f t="shared" si="474"/>
        <v>0</v>
      </c>
      <c r="KR256" s="3">
        <f t="shared" si="474"/>
        <v>0</v>
      </c>
      <c r="KS256" s="3">
        <f t="shared" si="474"/>
        <v>0</v>
      </c>
      <c r="KT256" s="3">
        <f t="shared" si="474"/>
        <v>0</v>
      </c>
      <c r="KU256" s="3">
        <f t="shared" si="474"/>
        <v>0</v>
      </c>
      <c r="KV256" s="3">
        <f t="shared" si="475"/>
        <v>0</v>
      </c>
      <c r="KW256" s="3">
        <f t="shared" si="475"/>
        <v>0</v>
      </c>
      <c r="KX256" s="3">
        <f t="shared" si="475"/>
        <v>0</v>
      </c>
      <c r="KY256" s="3">
        <f t="shared" si="475"/>
        <v>0</v>
      </c>
      <c r="KZ256" s="3">
        <f t="shared" si="475"/>
        <v>0</v>
      </c>
      <c r="LA256" s="3">
        <f t="shared" si="475"/>
        <v>0</v>
      </c>
      <c r="LB256" s="3">
        <f t="shared" si="475"/>
        <v>0</v>
      </c>
    </row>
    <row r="257" spans="1:314">
      <c r="A257" s="7">
        <v>65</v>
      </c>
      <c r="B257" s="1"/>
      <c r="C257" s="1"/>
      <c r="D257" s="11">
        <f t="shared" si="476"/>
        <v>0</v>
      </c>
      <c r="E257" s="11" t="e">
        <f t="shared" si="477"/>
        <v>#DIV/0!</v>
      </c>
      <c r="F257" s="11">
        <f t="shared" si="478"/>
        <v>0</v>
      </c>
      <c r="G257" s="11">
        <f t="shared" si="479"/>
        <v>0</v>
      </c>
      <c r="H257" s="11" t="e">
        <f t="shared" si="480"/>
        <v>#DIV/0!</v>
      </c>
      <c r="I257" s="11" t="e">
        <f t="shared" si="481"/>
        <v>#DIV/0!</v>
      </c>
      <c r="J257" s="1"/>
      <c r="K257" s="1"/>
      <c r="L257" s="1"/>
      <c r="M257" s="1"/>
      <c r="N257" s="1"/>
      <c r="O257" s="1"/>
      <c r="P257" s="1"/>
      <c r="Q257" s="1"/>
      <c r="R257" s="11">
        <f t="shared" si="464"/>
        <v>0</v>
      </c>
      <c r="S257" s="11">
        <f t="shared" si="482"/>
        <v>0</v>
      </c>
      <c r="T257" s="11">
        <f t="shared" si="483"/>
        <v>0</v>
      </c>
      <c r="U257" s="1"/>
      <c r="V257" s="1"/>
      <c r="W257" s="1"/>
      <c r="X257" s="5" t="e">
        <f t="shared" si="465"/>
        <v>#DIV/0!</v>
      </c>
      <c r="Y257" s="5" t="e">
        <f t="shared" si="466"/>
        <v>#DIV/0!</v>
      </c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1">
        <f t="shared" si="484"/>
        <v>0</v>
      </c>
      <c r="EE257" s="11" t="e">
        <f t="shared" si="485"/>
        <v>#DIV/0!</v>
      </c>
      <c r="EF257" s="11" t="e">
        <f t="shared" si="486"/>
        <v>#DIV/0!</v>
      </c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S257" s="3">
        <f t="shared" si="487"/>
        <v>0</v>
      </c>
      <c r="IT257">
        <f t="shared" si="488"/>
        <v>10062360000</v>
      </c>
      <c r="IV257" s="3" t="e">
        <f t="shared" si="494"/>
        <v>#DIV/0!</v>
      </c>
      <c r="IW257" s="3" t="e">
        <f t="shared" si="495"/>
        <v>#DIV/0!</v>
      </c>
      <c r="IY257" s="3">
        <f t="shared" si="469"/>
        <v>0</v>
      </c>
      <c r="IZ257" s="3">
        <f t="shared" si="469"/>
        <v>0</v>
      </c>
      <c r="JA257" s="3">
        <f t="shared" si="469"/>
        <v>0</v>
      </c>
      <c r="JB257" s="3">
        <f t="shared" si="469"/>
        <v>0</v>
      </c>
      <c r="JC257" s="3">
        <f t="shared" si="469"/>
        <v>0</v>
      </c>
      <c r="JD257" s="3">
        <f t="shared" si="469"/>
        <v>0</v>
      </c>
      <c r="JE257" s="3">
        <f t="shared" si="469"/>
        <v>0</v>
      </c>
      <c r="JF257" s="3">
        <f t="shared" si="469"/>
        <v>0</v>
      </c>
      <c r="JG257" s="3">
        <f t="shared" si="470"/>
        <v>0</v>
      </c>
      <c r="JH257" s="3">
        <f t="shared" si="470"/>
        <v>0</v>
      </c>
      <c r="JI257" s="3">
        <f t="shared" si="470"/>
        <v>0</v>
      </c>
      <c r="JJ257" s="3">
        <f t="shared" si="470"/>
        <v>0</v>
      </c>
      <c r="JK257" s="3">
        <f t="shared" si="470"/>
        <v>0</v>
      </c>
      <c r="JL257" s="3">
        <f t="shared" si="470"/>
        <v>0</v>
      </c>
      <c r="JM257" s="3">
        <f t="shared" si="470"/>
        <v>0</v>
      </c>
      <c r="JN257" s="3">
        <f t="shared" si="470"/>
        <v>0</v>
      </c>
      <c r="JO257" s="3">
        <f t="shared" si="470"/>
        <v>0</v>
      </c>
      <c r="JP257" s="3">
        <f t="shared" si="470"/>
        <v>0</v>
      </c>
      <c r="JQ257" s="3">
        <f t="shared" si="470"/>
        <v>0</v>
      </c>
      <c r="JR257" s="3">
        <f t="shared" si="470"/>
        <v>0</v>
      </c>
      <c r="JS257" s="3">
        <f t="shared" si="470"/>
        <v>0</v>
      </c>
      <c r="JT257" s="3">
        <f t="shared" si="470"/>
        <v>0</v>
      </c>
      <c r="JU257" s="3">
        <f t="shared" si="470"/>
        <v>0</v>
      </c>
      <c r="JV257" s="3">
        <f t="shared" si="470"/>
        <v>0</v>
      </c>
      <c r="JW257" s="14">
        <f t="shared" si="489"/>
        <v>0</v>
      </c>
      <c r="JX257" s="1">
        <f t="shared" si="471"/>
        <v>0</v>
      </c>
      <c r="JY257" s="1">
        <f t="shared" si="472"/>
        <v>0</v>
      </c>
      <c r="JZ257" s="11">
        <f t="shared" si="490"/>
        <v>0</v>
      </c>
      <c r="KA257" s="11">
        <f t="shared" si="491"/>
        <v>0</v>
      </c>
      <c r="KB257" s="3">
        <f t="shared" si="492"/>
        <v>0</v>
      </c>
      <c r="KC257" s="3">
        <f t="shared" si="473"/>
        <v>0</v>
      </c>
      <c r="KD257" s="3">
        <v>13</v>
      </c>
      <c r="KE257" s="3">
        <f t="shared" si="493"/>
        <v>0</v>
      </c>
      <c r="KF257" s="3">
        <f t="shared" si="474"/>
        <v>0</v>
      </c>
      <c r="KG257" s="3">
        <f t="shared" si="474"/>
        <v>0</v>
      </c>
      <c r="KH257" s="3">
        <f t="shared" si="474"/>
        <v>0</v>
      </c>
      <c r="KI257" s="3">
        <f t="shared" si="474"/>
        <v>0</v>
      </c>
      <c r="KJ257" s="3">
        <f t="shared" si="474"/>
        <v>0</v>
      </c>
      <c r="KK257" s="3">
        <f t="shared" si="474"/>
        <v>0</v>
      </c>
      <c r="KL257" s="3">
        <f t="shared" si="474"/>
        <v>0</v>
      </c>
      <c r="KM257" s="3">
        <f t="shared" si="474"/>
        <v>0</v>
      </c>
      <c r="KN257" s="3">
        <f t="shared" si="474"/>
        <v>0</v>
      </c>
      <c r="KO257" s="3">
        <f t="shared" si="474"/>
        <v>0</v>
      </c>
      <c r="KP257" s="3">
        <f t="shared" si="474"/>
        <v>0</v>
      </c>
      <c r="KQ257" s="3">
        <f t="shared" si="474"/>
        <v>0</v>
      </c>
      <c r="KR257" s="3">
        <f t="shared" si="474"/>
        <v>0</v>
      </c>
      <c r="KS257" s="3">
        <f t="shared" si="474"/>
        <v>0</v>
      </c>
      <c r="KT257" s="3">
        <f t="shared" si="474"/>
        <v>0</v>
      </c>
      <c r="KU257" s="3">
        <f t="shared" si="474"/>
        <v>0</v>
      </c>
      <c r="KV257" s="3">
        <f t="shared" si="475"/>
        <v>0</v>
      </c>
      <c r="KW257" s="3">
        <f t="shared" si="475"/>
        <v>0</v>
      </c>
      <c r="KX257" s="3">
        <f t="shared" si="475"/>
        <v>0</v>
      </c>
      <c r="KY257" s="3">
        <f t="shared" si="475"/>
        <v>0</v>
      </c>
      <c r="KZ257" s="3">
        <f t="shared" si="475"/>
        <v>0</v>
      </c>
      <c r="LA257" s="3">
        <f t="shared" si="475"/>
        <v>0</v>
      </c>
      <c r="LB257" s="3">
        <f t="shared" si="475"/>
        <v>0</v>
      </c>
    </row>
    <row r="258" spans="1:314">
      <c r="A258" s="7">
        <v>70</v>
      </c>
      <c r="B258" s="1"/>
      <c r="C258" s="1"/>
      <c r="D258" s="11">
        <f t="shared" si="476"/>
        <v>0</v>
      </c>
      <c r="E258" s="11" t="e">
        <f t="shared" si="477"/>
        <v>#DIV/0!</v>
      </c>
      <c r="F258" s="11">
        <f t="shared" si="478"/>
        <v>0</v>
      </c>
      <c r="G258" s="11">
        <f t="shared" si="479"/>
        <v>0</v>
      </c>
      <c r="H258" s="11" t="e">
        <f t="shared" si="480"/>
        <v>#DIV/0!</v>
      </c>
      <c r="I258" s="11" t="e">
        <f t="shared" si="481"/>
        <v>#DIV/0!</v>
      </c>
      <c r="J258" s="1"/>
      <c r="K258" s="1"/>
      <c r="L258" s="1"/>
      <c r="M258" s="1"/>
      <c r="N258" s="1"/>
      <c r="O258" s="1"/>
      <c r="P258" s="1"/>
      <c r="Q258" s="1"/>
      <c r="R258" s="11">
        <f t="shared" si="464"/>
        <v>0</v>
      </c>
      <c r="S258" s="11">
        <f t="shared" si="482"/>
        <v>0</v>
      </c>
      <c r="T258" s="11">
        <f t="shared" si="483"/>
        <v>0</v>
      </c>
      <c r="U258" s="1"/>
      <c r="V258" s="1"/>
      <c r="W258" s="1"/>
      <c r="X258" s="5" t="e">
        <f t="shared" si="465"/>
        <v>#DIV/0!</v>
      </c>
      <c r="Y258" s="5" t="e">
        <f t="shared" si="466"/>
        <v>#DIV/0!</v>
      </c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1">
        <f t="shared" si="484"/>
        <v>0</v>
      </c>
      <c r="EE258" s="11" t="e">
        <f t="shared" si="485"/>
        <v>#DIV/0!</v>
      </c>
      <c r="EF258" s="11" t="e">
        <f t="shared" si="486"/>
        <v>#DIV/0!</v>
      </c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S258" s="3">
        <f t="shared" si="487"/>
        <v>0</v>
      </c>
      <c r="IT258">
        <f t="shared" si="488"/>
        <v>10062360000</v>
      </c>
      <c r="IV258" s="3" t="e">
        <f t="shared" si="494"/>
        <v>#DIV/0!</v>
      </c>
      <c r="IW258" s="3" t="e">
        <f t="shared" si="495"/>
        <v>#DIV/0!</v>
      </c>
      <c r="IY258" s="3">
        <f t="shared" si="469"/>
        <v>0</v>
      </c>
      <c r="IZ258" s="3">
        <f t="shared" si="469"/>
        <v>0</v>
      </c>
      <c r="JA258" s="3">
        <f t="shared" si="469"/>
        <v>0</v>
      </c>
      <c r="JB258" s="3">
        <f t="shared" si="469"/>
        <v>0</v>
      </c>
      <c r="JC258" s="3">
        <f t="shared" si="469"/>
        <v>0</v>
      </c>
      <c r="JD258" s="3">
        <f t="shared" si="469"/>
        <v>0</v>
      </c>
      <c r="JE258" s="3">
        <f t="shared" si="469"/>
        <v>0</v>
      </c>
      <c r="JF258" s="3">
        <f t="shared" si="469"/>
        <v>0</v>
      </c>
      <c r="JG258" s="3">
        <f t="shared" si="470"/>
        <v>0</v>
      </c>
      <c r="JH258" s="3">
        <f t="shared" si="470"/>
        <v>0</v>
      </c>
      <c r="JI258" s="3">
        <f t="shared" si="470"/>
        <v>0</v>
      </c>
      <c r="JJ258" s="3">
        <f t="shared" si="470"/>
        <v>0</v>
      </c>
      <c r="JK258" s="3">
        <f t="shared" si="470"/>
        <v>0</v>
      </c>
      <c r="JL258" s="3">
        <f t="shared" si="470"/>
        <v>0</v>
      </c>
      <c r="JM258" s="3">
        <f t="shared" si="470"/>
        <v>0</v>
      </c>
      <c r="JN258" s="3">
        <f t="shared" si="470"/>
        <v>0</v>
      </c>
      <c r="JO258" s="3">
        <f t="shared" si="470"/>
        <v>0</v>
      </c>
      <c r="JP258" s="3">
        <f t="shared" si="470"/>
        <v>0</v>
      </c>
      <c r="JQ258" s="3">
        <f t="shared" si="470"/>
        <v>0</v>
      </c>
      <c r="JR258" s="3">
        <f t="shared" si="470"/>
        <v>0</v>
      </c>
      <c r="JS258" s="3">
        <f t="shared" si="470"/>
        <v>0</v>
      </c>
      <c r="JT258" s="3">
        <f t="shared" si="470"/>
        <v>0</v>
      </c>
      <c r="JU258" s="3">
        <f t="shared" si="470"/>
        <v>0</v>
      </c>
      <c r="JV258" s="3">
        <f t="shared" si="470"/>
        <v>0</v>
      </c>
      <c r="JW258" s="14">
        <f t="shared" si="489"/>
        <v>0</v>
      </c>
      <c r="JX258" s="1">
        <f t="shared" si="471"/>
        <v>0</v>
      </c>
      <c r="JY258" s="1">
        <f t="shared" si="472"/>
        <v>0</v>
      </c>
      <c r="JZ258" s="11">
        <f t="shared" si="490"/>
        <v>0</v>
      </c>
      <c r="KA258" s="11">
        <f t="shared" si="491"/>
        <v>0</v>
      </c>
      <c r="KB258" s="3">
        <f t="shared" si="492"/>
        <v>0</v>
      </c>
      <c r="KC258" s="3">
        <f t="shared" si="473"/>
        <v>0</v>
      </c>
      <c r="KD258" s="3">
        <v>14</v>
      </c>
      <c r="KE258" s="3">
        <f t="shared" si="493"/>
        <v>0</v>
      </c>
      <c r="KF258" s="3">
        <f t="shared" si="474"/>
        <v>0</v>
      </c>
      <c r="KG258" s="3">
        <f t="shared" si="474"/>
        <v>0</v>
      </c>
      <c r="KH258" s="3">
        <f t="shared" si="474"/>
        <v>0</v>
      </c>
      <c r="KI258" s="3">
        <f t="shared" si="474"/>
        <v>0</v>
      </c>
      <c r="KJ258" s="3">
        <f t="shared" si="474"/>
        <v>0</v>
      </c>
      <c r="KK258" s="3">
        <f t="shared" si="474"/>
        <v>0</v>
      </c>
      <c r="KL258" s="3">
        <f t="shared" si="474"/>
        <v>0</v>
      </c>
      <c r="KM258" s="3">
        <f t="shared" si="474"/>
        <v>0</v>
      </c>
      <c r="KN258" s="3">
        <f t="shared" si="474"/>
        <v>0</v>
      </c>
      <c r="KO258" s="3">
        <f t="shared" si="474"/>
        <v>0</v>
      </c>
      <c r="KP258" s="3">
        <f t="shared" si="474"/>
        <v>0</v>
      </c>
      <c r="KQ258" s="3">
        <f t="shared" si="474"/>
        <v>0</v>
      </c>
      <c r="KR258" s="3">
        <f t="shared" si="474"/>
        <v>0</v>
      </c>
      <c r="KS258" s="3">
        <f t="shared" si="474"/>
        <v>0</v>
      </c>
      <c r="KT258" s="3">
        <f t="shared" si="474"/>
        <v>0</v>
      </c>
      <c r="KU258" s="3">
        <f t="shared" si="474"/>
        <v>0</v>
      </c>
      <c r="KV258" s="3">
        <f t="shared" si="475"/>
        <v>0</v>
      </c>
      <c r="KW258" s="3">
        <f t="shared" si="475"/>
        <v>0</v>
      </c>
      <c r="KX258" s="3">
        <f t="shared" si="475"/>
        <v>0</v>
      </c>
      <c r="KY258" s="3">
        <f t="shared" si="475"/>
        <v>0</v>
      </c>
      <c r="KZ258" s="3">
        <f t="shared" si="475"/>
        <v>0</v>
      </c>
      <c r="LA258" s="3">
        <f t="shared" si="475"/>
        <v>0</v>
      </c>
      <c r="LB258" s="3">
        <f t="shared" si="475"/>
        <v>0</v>
      </c>
    </row>
    <row r="259" spans="1:314">
      <c r="A259" s="7">
        <v>75</v>
      </c>
      <c r="B259" s="1"/>
      <c r="C259" s="1"/>
      <c r="D259" s="11">
        <f t="shared" si="476"/>
        <v>0</v>
      </c>
      <c r="E259" s="11" t="e">
        <f t="shared" si="477"/>
        <v>#DIV/0!</v>
      </c>
      <c r="F259" s="11">
        <f t="shared" si="478"/>
        <v>0</v>
      </c>
      <c r="G259" s="11">
        <f t="shared" si="479"/>
        <v>0</v>
      </c>
      <c r="H259" s="11" t="e">
        <f t="shared" si="480"/>
        <v>#DIV/0!</v>
      </c>
      <c r="I259" s="11" t="e">
        <f t="shared" si="481"/>
        <v>#DIV/0!</v>
      </c>
      <c r="J259" s="1"/>
      <c r="K259" s="1"/>
      <c r="L259" s="1"/>
      <c r="M259" s="1"/>
      <c r="N259" s="1"/>
      <c r="O259" s="1"/>
      <c r="P259" s="1"/>
      <c r="Q259" s="1"/>
      <c r="R259" s="11">
        <f t="shared" si="464"/>
        <v>0</v>
      </c>
      <c r="S259" s="11">
        <f t="shared" si="482"/>
        <v>0</v>
      </c>
      <c r="T259" s="11">
        <f t="shared" si="483"/>
        <v>0</v>
      </c>
      <c r="U259" s="1"/>
      <c r="V259" s="1"/>
      <c r="W259" s="1"/>
      <c r="X259" s="5" t="e">
        <f t="shared" si="465"/>
        <v>#DIV/0!</v>
      </c>
      <c r="Y259" s="5" t="e">
        <f t="shared" si="466"/>
        <v>#DIV/0!</v>
      </c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1">
        <f t="shared" si="484"/>
        <v>0</v>
      </c>
      <c r="EE259" s="11" t="e">
        <f t="shared" si="485"/>
        <v>#DIV/0!</v>
      </c>
      <c r="EF259" s="11" t="e">
        <f t="shared" si="486"/>
        <v>#DIV/0!</v>
      </c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S259" s="3">
        <f t="shared" si="487"/>
        <v>0</v>
      </c>
      <c r="IT259">
        <f t="shared" si="488"/>
        <v>10062360000</v>
      </c>
      <c r="IV259" s="3" t="e">
        <f t="shared" si="494"/>
        <v>#DIV/0!</v>
      </c>
      <c r="IW259" s="3" t="e">
        <f t="shared" si="495"/>
        <v>#DIV/0!</v>
      </c>
      <c r="IY259" s="3">
        <f t="shared" si="469"/>
        <v>0</v>
      </c>
      <c r="IZ259" s="3">
        <f t="shared" si="469"/>
        <v>0</v>
      </c>
      <c r="JA259" s="3">
        <f t="shared" si="469"/>
        <v>0</v>
      </c>
      <c r="JB259" s="3">
        <f t="shared" si="469"/>
        <v>0</v>
      </c>
      <c r="JC259" s="3">
        <f t="shared" si="469"/>
        <v>0</v>
      </c>
      <c r="JD259" s="3">
        <f t="shared" si="469"/>
        <v>0</v>
      </c>
      <c r="JE259" s="3">
        <f t="shared" si="469"/>
        <v>0</v>
      </c>
      <c r="JF259" s="3">
        <f t="shared" si="469"/>
        <v>0</v>
      </c>
      <c r="JG259" s="3">
        <f t="shared" si="470"/>
        <v>0</v>
      </c>
      <c r="JH259" s="3">
        <f t="shared" si="470"/>
        <v>0</v>
      </c>
      <c r="JI259" s="3">
        <f t="shared" si="470"/>
        <v>0</v>
      </c>
      <c r="JJ259" s="3">
        <f t="shared" si="470"/>
        <v>0</v>
      </c>
      <c r="JK259" s="3">
        <f t="shared" si="470"/>
        <v>0</v>
      </c>
      <c r="JL259" s="3">
        <f t="shared" si="470"/>
        <v>0</v>
      </c>
      <c r="JM259" s="3">
        <f t="shared" si="470"/>
        <v>0</v>
      </c>
      <c r="JN259" s="3">
        <f t="shared" si="470"/>
        <v>0</v>
      </c>
      <c r="JO259" s="3">
        <f t="shared" si="470"/>
        <v>0</v>
      </c>
      <c r="JP259" s="3">
        <f t="shared" si="470"/>
        <v>0</v>
      </c>
      <c r="JQ259" s="3">
        <f t="shared" si="470"/>
        <v>0</v>
      </c>
      <c r="JR259" s="3">
        <f t="shared" si="470"/>
        <v>0</v>
      </c>
      <c r="JS259" s="3">
        <f t="shared" si="470"/>
        <v>0</v>
      </c>
      <c r="JT259" s="3">
        <f t="shared" si="470"/>
        <v>0</v>
      </c>
      <c r="JU259" s="3">
        <f t="shared" si="470"/>
        <v>0</v>
      </c>
      <c r="JV259" s="3">
        <f t="shared" si="470"/>
        <v>0</v>
      </c>
      <c r="JW259" s="14">
        <f t="shared" si="489"/>
        <v>0</v>
      </c>
      <c r="JX259" s="1">
        <f t="shared" si="471"/>
        <v>0</v>
      </c>
      <c r="JY259" s="1">
        <f t="shared" si="472"/>
        <v>0</v>
      </c>
      <c r="JZ259" s="11">
        <f t="shared" si="490"/>
        <v>0</v>
      </c>
      <c r="KA259" s="11">
        <f t="shared" si="491"/>
        <v>0</v>
      </c>
      <c r="KB259" s="3">
        <f t="shared" si="492"/>
        <v>0</v>
      </c>
      <c r="KC259" s="3">
        <f t="shared" si="473"/>
        <v>0</v>
      </c>
      <c r="KD259" s="3">
        <v>15</v>
      </c>
      <c r="KE259" s="3">
        <f t="shared" si="493"/>
        <v>0</v>
      </c>
      <c r="KF259" s="3">
        <f t="shared" si="474"/>
        <v>0</v>
      </c>
      <c r="KG259" s="3">
        <f t="shared" si="474"/>
        <v>0</v>
      </c>
      <c r="KH259" s="3">
        <f t="shared" si="474"/>
        <v>0</v>
      </c>
      <c r="KI259" s="3">
        <f t="shared" si="474"/>
        <v>0</v>
      </c>
      <c r="KJ259" s="3">
        <f t="shared" si="474"/>
        <v>0</v>
      </c>
      <c r="KK259" s="3">
        <f t="shared" si="474"/>
        <v>0</v>
      </c>
      <c r="KL259" s="3">
        <f t="shared" si="474"/>
        <v>0</v>
      </c>
      <c r="KM259" s="3">
        <f t="shared" si="474"/>
        <v>0</v>
      </c>
      <c r="KN259" s="3">
        <f t="shared" si="474"/>
        <v>0</v>
      </c>
      <c r="KO259" s="3">
        <f t="shared" si="474"/>
        <v>0</v>
      </c>
      <c r="KP259" s="3">
        <f t="shared" si="474"/>
        <v>0</v>
      </c>
      <c r="KQ259" s="3">
        <f t="shared" si="474"/>
        <v>0</v>
      </c>
      <c r="KR259" s="3">
        <f t="shared" si="474"/>
        <v>0</v>
      </c>
      <c r="KS259" s="3">
        <f t="shared" si="474"/>
        <v>0</v>
      </c>
      <c r="KT259" s="3">
        <f t="shared" si="474"/>
        <v>0</v>
      </c>
      <c r="KU259" s="3">
        <f t="shared" si="474"/>
        <v>0</v>
      </c>
      <c r="KV259" s="3">
        <f t="shared" si="475"/>
        <v>0</v>
      </c>
      <c r="KW259" s="3">
        <f t="shared" si="475"/>
        <v>0</v>
      </c>
      <c r="KX259" s="3">
        <f t="shared" si="475"/>
        <v>0</v>
      </c>
      <c r="KY259" s="3">
        <f t="shared" si="475"/>
        <v>0</v>
      </c>
      <c r="KZ259" s="3">
        <f t="shared" si="475"/>
        <v>0</v>
      </c>
      <c r="LA259" s="3">
        <f t="shared" si="475"/>
        <v>0</v>
      </c>
      <c r="LB259" s="3">
        <f t="shared" si="475"/>
        <v>0</v>
      </c>
    </row>
    <row r="260" spans="1:314">
      <c r="A260" s="7">
        <v>80</v>
      </c>
      <c r="B260" s="1"/>
      <c r="C260" s="1"/>
      <c r="D260" s="11">
        <f t="shared" si="476"/>
        <v>0</v>
      </c>
      <c r="E260" s="11" t="e">
        <f t="shared" si="477"/>
        <v>#DIV/0!</v>
      </c>
      <c r="F260" s="11">
        <f t="shared" si="478"/>
        <v>0</v>
      </c>
      <c r="G260" s="11">
        <f t="shared" si="479"/>
        <v>0</v>
      </c>
      <c r="H260" s="11" t="e">
        <f t="shared" si="480"/>
        <v>#DIV/0!</v>
      </c>
      <c r="I260" s="11" t="e">
        <f t="shared" si="481"/>
        <v>#DIV/0!</v>
      </c>
      <c r="J260" s="1"/>
      <c r="K260" s="1"/>
      <c r="L260" s="1"/>
      <c r="M260" s="1"/>
      <c r="N260" s="1"/>
      <c r="O260" s="1"/>
      <c r="P260" s="1"/>
      <c r="Q260" s="1"/>
      <c r="R260" s="11">
        <f t="shared" si="464"/>
        <v>0</v>
      </c>
      <c r="S260" s="11">
        <f t="shared" si="482"/>
        <v>0</v>
      </c>
      <c r="T260" s="11">
        <f t="shared" si="483"/>
        <v>0</v>
      </c>
      <c r="U260" s="1"/>
      <c r="V260" s="1"/>
      <c r="W260" s="1"/>
      <c r="X260" s="5" t="e">
        <f t="shared" si="465"/>
        <v>#DIV/0!</v>
      </c>
      <c r="Y260" s="5" t="e">
        <f t="shared" si="466"/>
        <v>#DIV/0!</v>
      </c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1">
        <f t="shared" si="484"/>
        <v>0</v>
      </c>
      <c r="EE260" s="11" t="e">
        <f t="shared" si="485"/>
        <v>#DIV/0!</v>
      </c>
      <c r="EF260" s="11" t="e">
        <f t="shared" si="486"/>
        <v>#DIV/0!</v>
      </c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S260" s="3">
        <f t="shared" si="487"/>
        <v>0</v>
      </c>
      <c r="IT260">
        <f t="shared" si="488"/>
        <v>10062360000</v>
      </c>
      <c r="IV260" s="3" t="e">
        <f t="shared" si="494"/>
        <v>#DIV/0!</v>
      </c>
      <c r="IW260" s="3" t="e">
        <f t="shared" si="495"/>
        <v>#DIV/0!</v>
      </c>
      <c r="IY260" s="3">
        <f t="shared" si="469"/>
        <v>0</v>
      </c>
      <c r="IZ260" s="3">
        <f t="shared" si="469"/>
        <v>0</v>
      </c>
      <c r="JA260" s="3">
        <f t="shared" si="469"/>
        <v>0</v>
      </c>
      <c r="JB260" s="3">
        <f t="shared" si="469"/>
        <v>0</v>
      </c>
      <c r="JC260" s="3">
        <f t="shared" si="469"/>
        <v>0</v>
      </c>
      <c r="JD260" s="3">
        <f t="shared" si="469"/>
        <v>0</v>
      </c>
      <c r="JE260" s="3">
        <f t="shared" si="469"/>
        <v>0</v>
      </c>
      <c r="JF260" s="3">
        <f t="shared" si="469"/>
        <v>0</v>
      </c>
      <c r="JG260" s="3">
        <f t="shared" si="470"/>
        <v>0</v>
      </c>
      <c r="JH260" s="3">
        <f t="shared" si="470"/>
        <v>0</v>
      </c>
      <c r="JI260" s="3">
        <f t="shared" si="470"/>
        <v>0</v>
      </c>
      <c r="JJ260" s="3">
        <f t="shared" si="470"/>
        <v>0</v>
      </c>
      <c r="JK260" s="3">
        <f t="shared" si="470"/>
        <v>0</v>
      </c>
      <c r="JL260" s="3">
        <f t="shared" si="470"/>
        <v>0</v>
      </c>
      <c r="JM260" s="3">
        <f t="shared" si="470"/>
        <v>0</v>
      </c>
      <c r="JN260" s="3">
        <f t="shared" si="470"/>
        <v>0</v>
      </c>
      <c r="JO260" s="3">
        <f t="shared" si="470"/>
        <v>0</v>
      </c>
      <c r="JP260" s="3">
        <f t="shared" si="470"/>
        <v>0</v>
      </c>
      <c r="JQ260" s="3">
        <f t="shared" si="470"/>
        <v>0</v>
      </c>
      <c r="JR260" s="3">
        <f t="shared" si="470"/>
        <v>0</v>
      </c>
      <c r="JS260" s="3">
        <f t="shared" si="470"/>
        <v>0</v>
      </c>
      <c r="JT260" s="3">
        <f t="shared" si="470"/>
        <v>0</v>
      </c>
      <c r="JU260" s="3">
        <f t="shared" si="470"/>
        <v>0</v>
      </c>
      <c r="JV260" s="3">
        <f t="shared" si="470"/>
        <v>0</v>
      </c>
      <c r="JW260" s="14">
        <f t="shared" si="489"/>
        <v>0</v>
      </c>
      <c r="JX260" s="1">
        <f t="shared" si="471"/>
        <v>0</v>
      </c>
      <c r="JY260" s="1">
        <f t="shared" si="472"/>
        <v>0</v>
      </c>
      <c r="JZ260" s="11">
        <f t="shared" si="490"/>
        <v>0</v>
      </c>
      <c r="KA260" s="11">
        <f t="shared" si="491"/>
        <v>0</v>
      </c>
      <c r="KB260" s="3">
        <f t="shared" si="492"/>
        <v>0</v>
      </c>
      <c r="KC260" s="3">
        <f t="shared" si="473"/>
        <v>0</v>
      </c>
      <c r="KD260" s="3">
        <v>16</v>
      </c>
      <c r="KE260" s="3">
        <f t="shared" si="493"/>
        <v>0</v>
      </c>
      <c r="KF260" s="3">
        <f t="shared" si="474"/>
        <v>0</v>
      </c>
      <c r="KG260" s="3">
        <f t="shared" si="474"/>
        <v>0</v>
      </c>
      <c r="KH260" s="3">
        <f t="shared" si="474"/>
        <v>0</v>
      </c>
      <c r="KI260" s="3">
        <f t="shared" si="474"/>
        <v>0</v>
      </c>
      <c r="KJ260" s="3">
        <f t="shared" si="474"/>
        <v>0</v>
      </c>
      <c r="KK260" s="3">
        <f t="shared" si="474"/>
        <v>0</v>
      </c>
      <c r="KL260" s="3">
        <f t="shared" si="474"/>
        <v>0</v>
      </c>
      <c r="KM260" s="3">
        <f t="shared" si="474"/>
        <v>0</v>
      </c>
      <c r="KN260" s="3">
        <f t="shared" si="474"/>
        <v>0</v>
      </c>
      <c r="KO260" s="3">
        <f t="shared" si="474"/>
        <v>0</v>
      </c>
      <c r="KP260" s="3">
        <f t="shared" si="474"/>
        <v>0</v>
      </c>
      <c r="KQ260" s="3">
        <f t="shared" si="474"/>
        <v>0</v>
      </c>
      <c r="KR260" s="3">
        <f t="shared" si="474"/>
        <v>0</v>
      </c>
      <c r="KS260" s="3">
        <f t="shared" si="474"/>
        <v>0</v>
      </c>
      <c r="KT260" s="3">
        <f t="shared" si="474"/>
        <v>0</v>
      </c>
      <c r="KU260" s="3">
        <f t="shared" ref="KU260:KU264" si="496">GV260/$KD260</f>
        <v>0</v>
      </c>
      <c r="KV260" s="3">
        <f t="shared" si="475"/>
        <v>0</v>
      </c>
      <c r="KW260" s="3">
        <f t="shared" si="475"/>
        <v>0</v>
      </c>
      <c r="KX260" s="3">
        <f t="shared" si="475"/>
        <v>0</v>
      </c>
      <c r="KY260" s="3">
        <f t="shared" si="475"/>
        <v>0</v>
      </c>
      <c r="KZ260" s="3">
        <f t="shared" si="475"/>
        <v>0</v>
      </c>
      <c r="LA260" s="3">
        <f t="shared" si="475"/>
        <v>0</v>
      </c>
      <c r="LB260" s="3">
        <f t="shared" si="475"/>
        <v>0</v>
      </c>
    </row>
    <row r="261" spans="1:314">
      <c r="A261" s="7">
        <v>85</v>
      </c>
      <c r="B261" s="1"/>
      <c r="C261" s="1"/>
      <c r="D261" s="11">
        <f t="shared" si="476"/>
        <v>0</v>
      </c>
      <c r="E261" s="11" t="e">
        <f t="shared" si="477"/>
        <v>#DIV/0!</v>
      </c>
      <c r="F261" s="11">
        <f t="shared" si="478"/>
        <v>0</v>
      </c>
      <c r="G261" s="11">
        <f t="shared" si="479"/>
        <v>0</v>
      </c>
      <c r="H261" s="11" t="e">
        <f t="shared" si="480"/>
        <v>#DIV/0!</v>
      </c>
      <c r="I261" s="11" t="e">
        <f t="shared" si="481"/>
        <v>#DIV/0!</v>
      </c>
      <c r="J261" s="1"/>
      <c r="K261" s="1"/>
      <c r="L261" s="1"/>
      <c r="M261" s="1"/>
      <c r="N261" s="1"/>
      <c r="O261" s="1"/>
      <c r="P261" s="1"/>
      <c r="Q261" s="1"/>
      <c r="R261" s="11">
        <f t="shared" si="464"/>
        <v>0</v>
      </c>
      <c r="S261" s="11">
        <f t="shared" si="482"/>
        <v>0</v>
      </c>
      <c r="T261" s="11">
        <f t="shared" si="483"/>
        <v>0</v>
      </c>
      <c r="U261" s="1"/>
      <c r="V261" s="1"/>
      <c r="W261" s="1"/>
      <c r="X261" s="5" t="e">
        <f t="shared" si="465"/>
        <v>#DIV/0!</v>
      </c>
      <c r="Y261" s="5" t="e">
        <f t="shared" si="466"/>
        <v>#DIV/0!</v>
      </c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1">
        <f t="shared" si="484"/>
        <v>0</v>
      </c>
      <c r="EE261" s="11" t="e">
        <f t="shared" si="485"/>
        <v>#DIV/0!</v>
      </c>
      <c r="EF261" s="11" t="e">
        <f t="shared" si="486"/>
        <v>#DIV/0!</v>
      </c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S261" s="3">
        <f t="shared" si="487"/>
        <v>0</v>
      </c>
      <c r="IT261">
        <f t="shared" si="488"/>
        <v>10062360000</v>
      </c>
      <c r="IV261" s="3" t="e">
        <f t="shared" si="494"/>
        <v>#DIV/0!</v>
      </c>
      <c r="IW261" s="3" t="e">
        <f t="shared" si="495"/>
        <v>#DIV/0!</v>
      </c>
      <c r="IY261" s="3">
        <f t="shared" si="469"/>
        <v>0</v>
      </c>
      <c r="IZ261" s="3">
        <f t="shared" si="469"/>
        <v>0</v>
      </c>
      <c r="JA261" s="3">
        <f t="shared" si="469"/>
        <v>0</v>
      </c>
      <c r="JB261" s="3">
        <f t="shared" si="469"/>
        <v>0</v>
      </c>
      <c r="JC261" s="3">
        <f t="shared" si="469"/>
        <v>0</v>
      </c>
      <c r="JD261" s="3">
        <f t="shared" si="469"/>
        <v>0</v>
      </c>
      <c r="JE261" s="3">
        <f t="shared" si="469"/>
        <v>0</v>
      </c>
      <c r="JF261" s="3">
        <f t="shared" si="469"/>
        <v>0</v>
      </c>
      <c r="JG261" s="3">
        <f t="shared" si="470"/>
        <v>0</v>
      </c>
      <c r="JH261" s="3">
        <f t="shared" si="470"/>
        <v>0</v>
      </c>
      <c r="JI261" s="3">
        <f t="shared" si="470"/>
        <v>0</v>
      </c>
      <c r="JJ261" s="3">
        <f t="shared" si="470"/>
        <v>0</v>
      </c>
      <c r="JK261" s="3">
        <f t="shared" si="470"/>
        <v>0</v>
      </c>
      <c r="JL261" s="3">
        <f t="shared" si="470"/>
        <v>0</v>
      </c>
      <c r="JM261" s="3">
        <f t="shared" si="470"/>
        <v>0</v>
      </c>
      <c r="JN261" s="3">
        <f t="shared" ref="JN261:JV264" si="497">FV261/100</f>
        <v>0</v>
      </c>
      <c r="JO261" s="3">
        <f t="shared" si="497"/>
        <v>0</v>
      </c>
      <c r="JP261" s="3">
        <f t="shared" si="497"/>
        <v>0</v>
      </c>
      <c r="JQ261" s="3">
        <f t="shared" si="497"/>
        <v>0</v>
      </c>
      <c r="JR261" s="3">
        <f t="shared" si="497"/>
        <v>0</v>
      </c>
      <c r="JS261" s="3">
        <f t="shared" si="497"/>
        <v>0</v>
      </c>
      <c r="JT261" s="3">
        <f t="shared" si="497"/>
        <v>0</v>
      </c>
      <c r="JU261" s="3">
        <f t="shared" si="497"/>
        <v>0</v>
      </c>
      <c r="JV261" s="3">
        <f t="shared" si="497"/>
        <v>0</v>
      </c>
      <c r="JW261" s="14">
        <f t="shared" si="489"/>
        <v>0</v>
      </c>
      <c r="JX261" s="1">
        <f t="shared" si="471"/>
        <v>0</v>
      </c>
      <c r="JY261" s="1">
        <f t="shared" si="472"/>
        <v>0</v>
      </c>
      <c r="JZ261" s="11">
        <f t="shared" si="490"/>
        <v>0</v>
      </c>
      <c r="KA261" s="11">
        <f t="shared" si="491"/>
        <v>0</v>
      </c>
      <c r="KB261" s="3">
        <f t="shared" si="492"/>
        <v>0</v>
      </c>
      <c r="KC261" s="3">
        <f t="shared" si="473"/>
        <v>0</v>
      </c>
      <c r="KD261" s="3">
        <v>17</v>
      </c>
      <c r="KE261" s="3">
        <f t="shared" si="493"/>
        <v>0</v>
      </c>
      <c r="KF261" s="3">
        <f t="shared" si="493"/>
        <v>0</v>
      </c>
      <c r="KG261" s="3">
        <f t="shared" si="493"/>
        <v>0</v>
      </c>
      <c r="KH261" s="3">
        <f t="shared" si="493"/>
        <v>0</v>
      </c>
      <c r="KI261" s="3">
        <f t="shared" si="493"/>
        <v>0</v>
      </c>
      <c r="KJ261" s="3">
        <f t="shared" si="493"/>
        <v>0</v>
      </c>
      <c r="KK261" s="3">
        <f t="shared" si="493"/>
        <v>0</v>
      </c>
      <c r="KL261" s="3">
        <f t="shared" si="493"/>
        <v>0</v>
      </c>
      <c r="KM261" s="3">
        <f t="shared" si="493"/>
        <v>0</v>
      </c>
      <c r="KN261" s="3">
        <f t="shared" si="493"/>
        <v>0</v>
      </c>
      <c r="KO261" s="3">
        <f t="shared" si="493"/>
        <v>0</v>
      </c>
      <c r="KP261" s="3">
        <f t="shared" si="493"/>
        <v>0</v>
      </c>
      <c r="KQ261" s="3">
        <f t="shared" si="493"/>
        <v>0</v>
      </c>
      <c r="KR261" s="3">
        <f t="shared" si="493"/>
        <v>0</v>
      </c>
      <c r="KS261" s="3">
        <f t="shared" si="493"/>
        <v>0</v>
      </c>
      <c r="KT261" s="3">
        <f t="shared" si="493"/>
        <v>0</v>
      </c>
      <c r="KU261" s="3">
        <f t="shared" si="496"/>
        <v>0</v>
      </c>
      <c r="KV261" s="3">
        <f t="shared" si="475"/>
        <v>0</v>
      </c>
      <c r="KW261" s="3">
        <f t="shared" si="475"/>
        <v>0</v>
      </c>
      <c r="KX261" s="3">
        <f t="shared" si="475"/>
        <v>0</v>
      </c>
      <c r="KY261" s="3">
        <f t="shared" si="475"/>
        <v>0</v>
      </c>
      <c r="KZ261" s="3">
        <f t="shared" si="475"/>
        <v>0</v>
      </c>
      <c r="LA261" s="3">
        <f t="shared" si="475"/>
        <v>0</v>
      </c>
      <c r="LB261" s="3">
        <f t="shared" si="475"/>
        <v>0</v>
      </c>
    </row>
    <row r="262" spans="1:314">
      <c r="A262" s="7">
        <v>90</v>
      </c>
      <c r="B262" s="1"/>
      <c r="C262" s="1"/>
      <c r="D262" s="11">
        <f t="shared" si="476"/>
        <v>0</v>
      </c>
      <c r="E262" s="11" t="e">
        <f t="shared" si="477"/>
        <v>#DIV/0!</v>
      </c>
      <c r="F262" s="11">
        <f t="shared" si="478"/>
        <v>0</v>
      </c>
      <c r="G262" s="11">
        <f t="shared" si="479"/>
        <v>0</v>
      </c>
      <c r="H262" s="11" t="e">
        <f t="shared" si="480"/>
        <v>#DIV/0!</v>
      </c>
      <c r="I262" s="11" t="e">
        <f t="shared" si="481"/>
        <v>#DIV/0!</v>
      </c>
      <c r="J262" s="1"/>
      <c r="K262" s="1"/>
      <c r="L262" s="1"/>
      <c r="M262" s="1"/>
      <c r="N262" s="1"/>
      <c r="O262" s="1"/>
      <c r="P262" s="1"/>
      <c r="Q262" s="1"/>
      <c r="R262" s="11">
        <f t="shared" si="464"/>
        <v>0</v>
      </c>
      <c r="S262" s="11">
        <f t="shared" si="482"/>
        <v>0</v>
      </c>
      <c r="T262" s="11">
        <f t="shared" si="483"/>
        <v>0</v>
      </c>
      <c r="U262" s="1"/>
      <c r="V262" s="1"/>
      <c r="W262" s="1"/>
      <c r="X262" s="5" t="e">
        <f t="shared" si="465"/>
        <v>#DIV/0!</v>
      </c>
      <c r="Y262" s="5" t="e">
        <f t="shared" si="466"/>
        <v>#DIV/0!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1">
        <f t="shared" si="484"/>
        <v>0</v>
      </c>
      <c r="EE262" s="11" t="e">
        <f t="shared" si="485"/>
        <v>#DIV/0!</v>
      </c>
      <c r="EF262" s="11" t="e">
        <f t="shared" si="486"/>
        <v>#DIV/0!</v>
      </c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S262" s="3">
        <f t="shared" si="487"/>
        <v>0</v>
      </c>
      <c r="IT262">
        <f t="shared" si="488"/>
        <v>10062360000</v>
      </c>
      <c r="IV262" s="3" t="e">
        <f t="shared" si="494"/>
        <v>#DIV/0!</v>
      </c>
      <c r="IW262" s="3" t="e">
        <f t="shared" si="495"/>
        <v>#DIV/0!</v>
      </c>
      <c r="IY262" s="3">
        <f t="shared" si="469"/>
        <v>0</v>
      </c>
      <c r="IZ262" s="3">
        <f t="shared" si="469"/>
        <v>0</v>
      </c>
      <c r="JA262" s="3">
        <f t="shared" si="469"/>
        <v>0</v>
      </c>
      <c r="JB262" s="3">
        <f t="shared" si="469"/>
        <v>0</v>
      </c>
      <c r="JC262" s="3">
        <f t="shared" si="469"/>
        <v>0</v>
      </c>
      <c r="JD262" s="3">
        <f t="shared" si="469"/>
        <v>0</v>
      </c>
      <c r="JE262" s="3">
        <f t="shared" si="469"/>
        <v>0</v>
      </c>
      <c r="JF262" s="3">
        <f t="shared" si="469"/>
        <v>0</v>
      </c>
      <c r="JG262" s="3">
        <f t="shared" si="469"/>
        <v>0</v>
      </c>
      <c r="JH262" s="3">
        <f t="shared" si="469"/>
        <v>0</v>
      </c>
      <c r="JI262" s="3">
        <f t="shared" si="469"/>
        <v>0</v>
      </c>
      <c r="JJ262" s="3">
        <f t="shared" si="469"/>
        <v>0</v>
      </c>
      <c r="JK262" s="3">
        <f t="shared" si="469"/>
        <v>0</v>
      </c>
      <c r="JL262" s="3">
        <f t="shared" si="469"/>
        <v>0</v>
      </c>
      <c r="JM262" s="3">
        <f t="shared" si="469"/>
        <v>0</v>
      </c>
      <c r="JN262" s="3">
        <f t="shared" si="497"/>
        <v>0</v>
      </c>
      <c r="JO262" s="3">
        <f t="shared" si="497"/>
        <v>0</v>
      </c>
      <c r="JP262" s="3">
        <f t="shared" si="497"/>
        <v>0</v>
      </c>
      <c r="JQ262" s="3">
        <f t="shared" si="497"/>
        <v>0</v>
      </c>
      <c r="JR262" s="3">
        <f t="shared" si="497"/>
        <v>0</v>
      </c>
      <c r="JS262" s="3">
        <f t="shared" si="497"/>
        <v>0</v>
      </c>
      <c r="JT262" s="3">
        <f t="shared" si="497"/>
        <v>0</v>
      </c>
      <c r="JU262" s="3">
        <f t="shared" si="497"/>
        <v>0</v>
      </c>
      <c r="JV262" s="3">
        <f t="shared" si="497"/>
        <v>0</v>
      </c>
      <c r="JW262" s="14">
        <f t="shared" si="489"/>
        <v>0</v>
      </c>
      <c r="JX262" s="1">
        <f t="shared" si="471"/>
        <v>0</v>
      </c>
      <c r="JY262" s="1">
        <f t="shared" si="472"/>
        <v>0</v>
      </c>
      <c r="JZ262" s="11">
        <f t="shared" si="490"/>
        <v>0</v>
      </c>
      <c r="KA262" s="11">
        <f t="shared" si="491"/>
        <v>0</v>
      </c>
      <c r="KB262" s="3">
        <f t="shared" si="492"/>
        <v>0</v>
      </c>
      <c r="KC262" s="3">
        <f t="shared" si="473"/>
        <v>0</v>
      </c>
      <c r="KD262" s="3">
        <v>18</v>
      </c>
      <c r="KE262" s="3">
        <f t="shared" si="493"/>
        <v>0</v>
      </c>
      <c r="KF262" s="3">
        <f t="shared" si="493"/>
        <v>0</v>
      </c>
      <c r="KG262" s="3">
        <f t="shared" si="493"/>
        <v>0</v>
      </c>
      <c r="KH262" s="3">
        <f t="shared" si="493"/>
        <v>0</v>
      </c>
      <c r="KI262" s="3">
        <f t="shared" si="493"/>
        <v>0</v>
      </c>
      <c r="KJ262" s="3">
        <f t="shared" si="493"/>
        <v>0</v>
      </c>
      <c r="KK262" s="3">
        <f t="shared" si="493"/>
        <v>0</v>
      </c>
      <c r="KL262" s="3">
        <f t="shared" si="493"/>
        <v>0</v>
      </c>
      <c r="KM262" s="3">
        <f t="shared" si="493"/>
        <v>0</v>
      </c>
      <c r="KN262" s="3">
        <f t="shared" si="493"/>
        <v>0</v>
      </c>
      <c r="KO262" s="3">
        <f t="shared" si="493"/>
        <v>0</v>
      </c>
      <c r="KP262" s="3">
        <f t="shared" si="493"/>
        <v>0</v>
      </c>
      <c r="KQ262" s="3">
        <f t="shared" si="493"/>
        <v>0</v>
      </c>
      <c r="KR262" s="3">
        <f t="shared" si="493"/>
        <v>0</v>
      </c>
      <c r="KS262" s="3">
        <f t="shared" si="493"/>
        <v>0</v>
      </c>
      <c r="KT262" s="3">
        <f t="shared" si="493"/>
        <v>0</v>
      </c>
      <c r="KU262" s="3">
        <f t="shared" si="496"/>
        <v>0</v>
      </c>
      <c r="KV262" s="3">
        <f t="shared" si="475"/>
        <v>0</v>
      </c>
      <c r="KW262" s="3">
        <f t="shared" si="475"/>
        <v>0</v>
      </c>
      <c r="KX262" s="3">
        <f t="shared" si="475"/>
        <v>0</v>
      </c>
      <c r="KY262" s="3">
        <f t="shared" si="475"/>
        <v>0</v>
      </c>
      <c r="KZ262" s="3">
        <f t="shared" si="475"/>
        <v>0</v>
      </c>
      <c r="LA262" s="3">
        <f t="shared" si="475"/>
        <v>0</v>
      </c>
      <c r="LB262" s="3">
        <f t="shared" si="475"/>
        <v>0</v>
      </c>
    </row>
    <row r="263" spans="1:314">
      <c r="A263" s="7">
        <v>95</v>
      </c>
      <c r="B263" s="1"/>
      <c r="C263" s="1"/>
      <c r="D263" s="11">
        <f t="shared" si="476"/>
        <v>0</v>
      </c>
      <c r="E263" s="11" t="e">
        <f t="shared" si="477"/>
        <v>#DIV/0!</v>
      </c>
      <c r="F263" s="11">
        <f t="shared" si="478"/>
        <v>0</v>
      </c>
      <c r="G263" s="11">
        <f t="shared" si="479"/>
        <v>0</v>
      </c>
      <c r="H263" s="11" t="e">
        <f t="shared" si="480"/>
        <v>#DIV/0!</v>
      </c>
      <c r="I263" s="11" t="e">
        <f t="shared" si="481"/>
        <v>#DIV/0!</v>
      </c>
      <c r="J263" s="1"/>
      <c r="K263" s="1"/>
      <c r="L263" s="1"/>
      <c r="M263" s="1"/>
      <c r="N263" s="1"/>
      <c r="O263" s="1"/>
      <c r="P263" s="1"/>
      <c r="Q263" s="1"/>
      <c r="R263" s="11">
        <f t="shared" si="464"/>
        <v>0</v>
      </c>
      <c r="S263" s="11">
        <f t="shared" si="482"/>
        <v>0</v>
      </c>
      <c r="T263" s="11">
        <f t="shared" si="483"/>
        <v>0</v>
      </c>
      <c r="U263" s="1"/>
      <c r="V263" s="1"/>
      <c r="W263" s="1"/>
      <c r="X263" s="5" t="e">
        <f t="shared" si="465"/>
        <v>#DIV/0!</v>
      </c>
      <c r="Y263" s="5" t="e">
        <f t="shared" si="466"/>
        <v>#DIV/0!</v>
      </c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1">
        <f t="shared" si="484"/>
        <v>0</v>
      </c>
      <c r="EE263" s="11" t="e">
        <f t="shared" si="485"/>
        <v>#DIV/0!</v>
      </c>
      <c r="EF263" s="11" t="e">
        <f t="shared" si="486"/>
        <v>#DIV/0!</v>
      </c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S263" s="3">
        <f t="shared" si="487"/>
        <v>0</v>
      </c>
      <c r="IT263">
        <f t="shared" si="488"/>
        <v>10062360000</v>
      </c>
      <c r="IV263" s="3" t="e">
        <f t="shared" si="494"/>
        <v>#DIV/0!</v>
      </c>
      <c r="IW263" s="3" t="e">
        <f t="shared" si="495"/>
        <v>#DIV/0!</v>
      </c>
      <c r="IY263" s="3">
        <f t="shared" si="469"/>
        <v>0</v>
      </c>
      <c r="IZ263" s="3">
        <f t="shared" si="469"/>
        <v>0</v>
      </c>
      <c r="JA263" s="3">
        <f t="shared" si="469"/>
        <v>0</v>
      </c>
      <c r="JB263" s="3">
        <f t="shared" si="469"/>
        <v>0</v>
      </c>
      <c r="JC263" s="3">
        <f t="shared" si="469"/>
        <v>0</v>
      </c>
      <c r="JD263" s="3">
        <f t="shared" si="469"/>
        <v>0</v>
      </c>
      <c r="JE263" s="3">
        <f t="shared" si="469"/>
        <v>0</v>
      </c>
      <c r="JF263" s="3">
        <f t="shared" si="469"/>
        <v>0</v>
      </c>
      <c r="JG263" s="3">
        <f t="shared" si="469"/>
        <v>0</v>
      </c>
      <c r="JH263" s="3">
        <f t="shared" si="469"/>
        <v>0</v>
      </c>
      <c r="JI263" s="3">
        <f t="shared" si="469"/>
        <v>0</v>
      </c>
      <c r="JJ263" s="3">
        <f t="shared" si="469"/>
        <v>0</v>
      </c>
      <c r="JK263" s="3">
        <f t="shared" si="469"/>
        <v>0</v>
      </c>
      <c r="JL263" s="3">
        <f t="shared" si="469"/>
        <v>0</v>
      </c>
      <c r="JM263" s="3">
        <f t="shared" si="469"/>
        <v>0</v>
      </c>
      <c r="JN263" s="3">
        <f t="shared" si="497"/>
        <v>0</v>
      </c>
      <c r="JO263" s="3">
        <f t="shared" si="497"/>
        <v>0</v>
      </c>
      <c r="JP263" s="3">
        <f t="shared" si="497"/>
        <v>0</v>
      </c>
      <c r="JQ263" s="3">
        <f t="shared" si="497"/>
        <v>0</v>
      </c>
      <c r="JR263" s="3">
        <f t="shared" si="497"/>
        <v>0</v>
      </c>
      <c r="JS263" s="3">
        <f t="shared" si="497"/>
        <v>0</v>
      </c>
      <c r="JT263" s="3">
        <f t="shared" si="497"/>
        <v>0</v>
      </c>
      <c r="JU263" s="3">
        <f t="shared" si="497"/>
        <v>0</v>
      </c>
      <c r="JV263" s="3">
        <f t="shared" si="497"/>
        <v>0</v>
      </c>
      <c r="JW263" s="14">
        <f t="shared" si="489"/>
        <v>0</v>
      </c>
      <c r="JX263" s="1">
        <f t="shared" si="471"/>
        <v>0</v>
      </c>
      <c r="JY263" s="1">
        <f t="shared" si="472"/>
        <v>0</v>
      </c>
      <c r="JZ263" s="11">
        <f t="shared" si="490"/>
        <v>0</v>
      </c>
      <c r="KA263" s="11">
        <f t="shared" si="491"/>
        <v>0</v>
      </c>
      <c r="KB263" s="3">
        <f t="shared" si="492"/>
        <v>0</v>
      </c>
      <c r="KC263" s="3">
        <f t="shared" si="473"/>
        <v>0</v>
      </c>
      <c r="KD263" s="3">
        <v>19</v>
      </c>
      <c r="KE263" s="3">
        <f t="shared" si="493"/>
        <v>0</v>
      </c>
      <c r="KF263" s="3">
        <f t="shared" si="493"/>
        <v>0</v>
      </c>
      <c r="KG263" s="3">
        <f t="shared" si="493"/>
        <v>0</v>
      </c>
      <c r="KH263" s="3">
        <f t="shared" si="493"/>
        <v>0</v>
      </c>
      <c r="KI263" s="3">
        <f t="shared" si="493"/>
        <v>0</v>
      </c>
      <c r="KJ263" s="3">
        <f t="shared" si="493"/>
        <v>0</v>
      </c>
      <c r="KK263" s="3">
        <f t="shared" si="493"/>
        <v>0</v>
      </c>
      <c r="KL263" s="3">
        <f t="shared" si="493"/>
        <v>0</v>
      </c>
      <c r="KM263" s="3">
        <f t="shared" si="493"/>
        <v>0</v>
      </c>
      <c r="KN263" s="3">
        <f t="shared" si="493"/>
        <v>0</v>
      </c>
      <c r="KO263" s="3">
        <f t="shared" si="493"/>
        <v>0</v>
      </c>
      <c r="KP263" s="3">
        <f t="shared" si="493"/>
        <v>0</v>
      </c>
      <c r="KQ263" s="3">
        <f t="shared" si="493"/>
        <v>0</v>
      </c>
      <c r="KR263" s="3">
        <f t="shared" si="493"/>
        <v>0</v>
      </c>
      <c r="KS263" s="3">
        <f t="shared" si="493"/>
        <v>0</v>
      </c>
      <c r="KT263" s="3">
        <f t="shared" si="493"/>
        <v>0</v>
      </c>
      <c r="KU263" s="3">
        <f t="shared" si="496"/>
        <v>0</v>
      </c>
      <c r="KV263" s="3">
        <f t="shared" si="475"/>
        <v>0</v>
      </c>
      <c r="KW263" s="3">
        <f t="shared" si="475"/>
        <v>0</v>
      </c>
      <c r="KX263" s="3">
        <f t="shared" si="475"/>
        <v>0</v>
      </c>
      <c r="KY263" s="3">
        <f t="shared" si="475"/>
        <v>0</v>
      </c>
      <c r="KZ263" s="3">
        <f t="shared" si="475"/>
        <v>0</v>
      </c>
      <c r="LA263" s="3">
        <f t="shared" si="475"/>
        <v>0</v>
      </c>
      <c r="LB263" s="3">
        <f t="shared" si="475"/>
        <v>0</v>
      </c>
    </row>
    <row r="264" spans="1:314">
      <c r="A264" s="7">
        <v>100</v>
      </c>
      <c r="B264" s="1"/>
      <c r="C264" s="1"/>
      <c r="D264" s="11">
        <f t="shared" si="476"/>
        <v>0</v>
      </c>
      <c r="E264" s="11" t="e">
        <f t="shared" si="477"/>
        <v>#DIV/0!</v>
      </c>
      <c r="F264" s="11">
        <f t="shared" si="478"/>
        <v>0</v>
      </c>
      <c r="G264" s="11">
        <f t="shared" si="479"/>
        <v>0</v>
      </c>
      <c r="H264" s="11" t="e">
        <f t="shared" si="480"/>
        <v>#DIV/0!</v>
      </c>
      <c r="I264" s="11" t="e">
        <f t="shared" si="481"/>
        <v>#DIV/0!</v>
      </c>
      <c r="J264" s="1"/>
      <c r="K264" s="1"/>
      <c r="L264" s="1"/>
      <c r="M264" s="1"/>
      <c r="N264" s="1"/>
      <c r="O264" s="1"/>
      <c r="P264" s="1"/>
      <c r="Q264" s="1"/>
      <c r="R264" s="11">
        <f t="shared" si="464"/>
        <v>0</v>
      </c>
      <c r="S264" s="11">
        <f t="shared" si="482"/>
        <v>0</v>
      </c>
      <c r="T264" s="11">
        <f t="shared" si="483"/>
        <v>0</v>
      </c>
      <c r="U264" s="1"/>
      <c r="V264" s="1"/>
      <c r="W264" s="1"/>
      <c r="X264" s="5" t="e">
        <f t="shared" si="465"/>
        <v>#DIV/0!</v>
      </c>
      <c r="Y264" s="5" t="e">
        <f t="shared" si="466"/>
        <v>#DIV/0!</v>
      </c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1">
        <f t="shared" si="484"/>
        <v>0</v>
      </c>
      <c r="EE264" s="11" t="e">
        <f t="shared" si="485"/>
        <v>#DIV/0!</v>
      </c>
      <c r="EF264" s="11" t="e">
        <f t="shared" si="486"/>
        <v>#DIV/0!</v>
      </c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S264" s="3">
        <f t="shared" si="487"/>
        <v>0</v>
      </c>
      <c r="IT264">
        <f t="shared" si="488"/>
        <v>10062360000</v>
      </c>
      <c r="IV264" s="3" t="e">
        <f t="shared" si="494"/>
        <v>#DIV/0!</v>
      </c>
      <c r="IW264" s="3" t="e">
        <f t="shared" si="495"/>
        <v>#DIV/0!</v>
      </c>
      <c r="IY264" s="3">
        <f t="shared" si="469"/>
        <v>0</v>
      </c>
      <c r="IZ264" s="3">
        <f t="shared" si="469"/>
        <v>0</v>
      </c>
      <c r="JA264" s="3">
        <f t="shared" si="469"/>
        <v>0</v>
      </c>
      <c r="JB264" s="3">
        <f t="shared" si="469"/>
        <v>0</v>
      </c>
      <c r="JC264" s="3">
        <f t="shared" si="469"/>
        <v>0</v>
      </c>
      <c r="JD264" s="3">
        <f t="shared" si="469"/>
        <v>0</v>
      </c>
      <c r="JE264" s="3">
        <f t="shared" si="469"/>
        <v>0</v>
      </c>
      <c r="JF264" s="3">
        <f t="shared" si="469"/>
        <v>0</v>
      </c>
      <c r="JG264" s="3">
        <f t="shared" si="469"/>
        <v>0</v>
      </c>
      <c r="JH264" s="3">
        <f t="shared" si="469"/>
        <v>0</v>
      </c>
      <c r="JI264" s="3">
        <f t="shared" si="469"/>
        <v>0</v>
      </c>
      <c r="JJ264" s="3">
        <f t="shared" si="469"/>
        <v>0</v>
      </c>
      <c r="JK264" s="3">
        <f t="shared" si="469"/>
        <v>0</v>
      </c>
      <c r="JL264" s="3">
        <f t="shared" si="469"/>
        <v>0</v>
      </c>
      <c r="JM264" s="3">
        <f t="shared" si="469"/>
        <v>0</v>
      </c>
      <c r="JN264" s="3">
        <f t="shared" si="497"/>
        <v>0</v>
      </c>
      <c r="JO264" s="3">
        <f t="shared" si="497"/>
        <v>0</v>
      </c>
      <c r="JP264" s="3">
        <f t="shared" si="497"/>
        <v>0</v>
      </c>
      <c r="JQ264" s="3">
        <f t="shared" si="497"/>
        <v>0</v>
      </c>
      <c r="JR264" s="3">
        <f t="shared" si="497"/>
        <v>0</v>
      </c>
      <c r="JS264" s="3">
        <f t="shared" si="497"/>
        <v>0</v>
      </c>
      <c r="JT264" s="3">
        <f t="shared" si="497"/>
        <v>0</v>
      </c>
      <c r="JU264" s="3">
        <f t="shared" si="497"/>
        <v>0</v>
      </c>
      <c r="JV264" s="3">
        <f t="shared" si="497"/>
        <v>0</v>
      </c>
      <c r="JW264" s="14">
        <f t="shared" si="489"/>
        <v>0</v>
      </c>
      <c r="JX264" s="1">
        <f t="shared" si="471"/>
        <v>0</v>
      </c>
      <c r="JY264" s="1">
        <f t="shared" si="472"/>
        <v>0</v>
      </c>
      <c r="JZ264" s="11">
        <f t="shared" si="490"/>
        <v>0</v>
      </c>
      <c r="KA264" s="11">
        <f t="shared" si="491"/>
        <v>0</v>
      </c>
      <c r="KB264" s="3">
        <f t="shared" si="492"/>
        <v>0</v>
      </c>
      <c r="KC264" s="3">
        <f t="shared" si="473"/>
        <v>0</v>
      </c>
      <c r="KD264" s="3">
        <v>20</v>
      </c>
      <c r="KE264" s="3">
        <f t="shared" si="493"/>
        <v>0</v>
      </c>
      <c r="KF264" s="3">
        <f t="shared" si="493"/>
        <v>0</v>
      </c>
      <c r="KG264" s="3">
        <f t="shared" si="493"/>
        <v>0</v>
      </c>
      <c r="KH264" s="3">
        <f t="shared" si="493"/>
        <v>0</v>
      </c>
      <c r="KI264" s="3">
        <f t="shared" si="493"/>
        <v>0</v>
      </c>
      <c r="KJ264" s="3">
        <f t="shared" si="493"/>
        <v>0</v>
      </c>
      <c r="KK264" s="3">
        <f t="shared" si="493"/>
        <v>0</v>
      </c>
      <c r="KL264" s="3">
        <f t="shared" si="493"/>
        <v>0</v>
      </c>
      <c r="KM264" s="3">
        <f t="shared" si="493"/>
        <v>0</v>
      </c>
      <c r="KN264" s="3">
        <f t="shared" si="493"/>
        <v>0</v>
      </c>
      <c r="KO264" s="3">
        <f t="shared" si="493"/>
        <v>0</v>
      </c>
      <c r="KP264" s="3">
        <f t="shared" si="493"/>
        <v>0</v>
      </c>
      <c r="KQ264" s="3">
        <f t="shared" si="493"/>
        <v>0</v>
      </c>
      <c r="KR264" s="3">
        <f t="shared" si="493"/>
        <v>0</v>
      </c>
      <c r="KS264" s="3">
        <f t="shared" si="493"/>
        <v>0</v>
      </c>
      <c r="KT264" s="3">
        <f t="shared" si="493"/>
        <v>0</v>
      </c>
      <c r="KU264" s="3">
        <f t="shared" si="496"/>
        <v>0</v>
      </c>
      <c r="KV264" s="3">
        <f t="shared" si="475"/>
        <v>0</v>
      </c>
      <c r="KW264" s="3">
        <f t="shared" si="475"/>
        <v>0</v>
      </c>
      <c r="KX264" s="3">
        <f t="shared" si="475"/>
        <v>0</v>
      </c>
      <c r="KY264" s="3">
        <f t="shared" si="475"/>
        <v>0</v>
      </c>
      <c r="KZ264" s="3">
        <f t="shared" si="475"/>
        <v>0</v>
      </c>
      <c r="LA264" s="3">
        <f t="shared" si="475"/>
        <v>0</v>
      </c>
      <c r="LB264" s="3">
        <f t="shared" si="475"/>
        <v>0</v>
      </c>
    </row>
    <row r="265" spans="1:314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JX265" s="1"/>
      <c r="JY265" s="1"/>
    </row>
    <row r="266" spans="1:31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JX266" s="1"/>
      <c r="JY266" s="1"/>
    </row>
    <row r="267" spans="1:314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JX267" s="1"/>
      <c r="JY267" s="1"/>
    </row>
    <row r="268" spans="1:314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JX268" s="1"/>
      <c r="JY268" s="1"/>
    </row>
    <row r="269" spans="1:314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JX269" s="1"/>
      <c r="JY269" s="1"/>
    </row>
    <row r="270" spans="1:314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JX270" s="1"/>
      <c r="JY270" s="1"/>
    </row>
    <row r="271" spans="1:314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JX271" s="1"/>
      <c r="JY271" s="1"/>
    </row>
    <row r="272" spans="1:314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JX272" s="1"/>
      <c r="JY272" s="1"/>
    </row>
    <row r="273" spans="1:28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JX273" s="1"/>
      <c r="JY273" s="1"/>
    </row>
    <row r="274" spans="1:28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JX274" s="1"/>
      <c r="JY274" s="1"/>
    </row>
    <row r="275" spans="1:28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JX275" s="1"/>
      <c r="JY275" s="1"/>
    </row>
    <row r="276" spans="1:28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JX276" s="1"/>
      <c r="JY276" s="1"/>
    </row>
    <row r="277" spans="1:28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JX277" s="1"/>
      <c r="JY277" s="1"/>
    </row>
    <row r="278" spans="1:28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JX278" s="1"/>
      <c r="JY278" s="1"/>
    </row>
    <row r="279" spans="1:28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JX279" s="1"/>
      <c r="JY279" s="1"/>
    </row>
    <row r="280" spans="1:28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JX280" s="1"/>
      <c r="JY280" s="1"/>
    </row>
    <row r="281" spans="1:28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JX281" s="1"/>
      <c r="JY281" s="1"/>
    </row>
    <row r="282" spans="1:28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JX282" s="1"/>
      <c r="JY282" s="1"/>
    </row>
    <row r="283" spans="1:28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JX283" s="1"/>
      <c r="JY283" s="1"/>
    </row>
    <row r="284" spans="1:28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JX284" s="1"/>
      <c r="JY284" s="1"/>
    </row>
    <row r="285" spans="1: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JX285" s="1"/>
      <c r="JY285" s="1"/>
    </row>
    <row r="286" spans="1:28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JX286" s="1"/>
      <c r="JY286" s="1"/>
    </row>
    <row r="287" spans="1:28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JX287" s="1"/>
      <c r="JY287" s="1"/>
    </row>
    <row r="288" spans="1:28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JX288" s="1"/>
      <c r="JY288" s="1"/>
    </row>
    <row r="289" spans="1:28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JX289" s="1"/>
      <c r="JY289" s="1"/>
    </row>
    <row r="290" spans="1:28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JX290" s="1"/>
      <c r="JY290" s="1"/>
    </row>
    <row r="291" spans="1:28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JX291" s="1"/>
      <c r="JY291" s="1"/>
    </row>
    <row r="292" spans="1:28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JX292" s="1"/>
      <c r="JY292" s="1"/>
    </row>
    <row r="293" spans="1:28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JX293" s="1"/>
      <c r="JY293" s="1"/>
    </row>
    <row r="294" spans="1:28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JX294" s="1"/>
      <c r="JY294" s="1"/>
    </row>
    <row r="295" spans="1:28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JX295" s="1"/>
      <c r="JY295" s="1"/>
    </row>
    <row r="296" spans="1:28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JX296" s="1"/>
      <c r="JY296" s="1"/>
    </row>
    <row r="297" spans="1:28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JX297" s="1"/>
      <c r="JY297" s="1"/>
    </row>
    <row r="298" spans="1:28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JX298" s="1"/>
      <c r="JY298" s="1"/>
    </row>
    <row r="299" spans="1:28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JX299" s="1"/>
      <c r="JY299" s="1"/>
    </row>
    <row r="300" spans="1:28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JX300" s="1"/>
      <c r="JY300" s="1"/>
    </row>
    <row r="301" spans="1:28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JX301" s="1"/>
      <c r="JY301" s="1"/>
    </row>
    <row r="302" spans="1:28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JX302" s="1"/>
      <c r="JY302" s="1"/>
    </row>
    <row r="303" spans="1:28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JX303" s="1"/>
      <c r="JY303" s="1"/>
    </row>
    <row r="304" spans="1:28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JX304" s="1"/>
      <c r="JY304" s="1"/>
    </row>
    <row r="305" spans="1:28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JX305" s="1"/>
      <c r="JY305" s="1"/>
    </row>
    <row r="306" spans="1:28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JX306" s="1"/>
      <c r="JY306" s="1"/>
    </row>
    <row r="307" spans="1:28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JX307" s="1"/>
      <c r="JY307" s="1"/>
    </row>
    <row r="308" spans="1:28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JX308" s="1"/>
      <c r="JY308" s="1"/>
    </row>
    <row r="309" spans="1:28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JX309" s="1"/>
      <c r="JY309" s="1"/>
    </row>
    <row r="310" spans="1:28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JX310" s="1"/>
      <c r="JY310" s="1"/>
    </row>
    <row r="311" spans="1:28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JX311" s="1"/>
      <c r="JY311" s="1"/>
    </row>
    <row r="312" spans="1:28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JX312" s="1"/>
      <c r="JY312" s="1"/>
    </row>
    <row r="313" spans="1:28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JX313" s="1"/>
      <c r="JY313" s="1"/>
    </row>
    <row r="314" spans="1:28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JX314" s="1"/>
      <c r="JY314" s="1"/>
    </row>
    <row r="315" spans="1:28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JX315" s="1"/>
      <c r="JY315" s="1"/>
    </row>
    <row r="316" spans="1:28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JX316" s="1"/>
      <c r="JY316" s="1"/>
    </row>
    <row r="317" spans="1:28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JX317" s="1"/>
      <c r="JY317" s="1"/>
    </row>
    <row r="318" spans="1:28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JX318" s="1"/>
      <c r="JY318" s="1"/>
    </row>
    <row r="319" spans="1:28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JX319" s="1"/>
      <c r="JY319" s="1"/>
    </row>
    <row r="320" spans="1:28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JX320" s="1"/>
      <c r="JY320" s="1"/>
    </row>
    <row r="321" spans="1:28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JX321" s="1"/>
      <c r="JY321" s="1"/>
    </row>
    <row r="322" spans="1:28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JX322" s="1"/>
      <c r="JY322" s="1"/>
    </row>
    <row r="323" spans="1:28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JX323" s="1"/>
      <c r="JY323" s="1"/>
    </row>
    <row r="324" spans="1:28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JX324" s="1"/>
      <c r="JY324" s="1"/>
    </row>
    <row r="325" spans="1:28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JX325" s="1"/>
      <c r="JY325" s="1"/>
    </row>
    <row r="326" spans="1:28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JX326" s="1"/>
      <c r="JY326" s="1"/>
    </row>
    <row r="327" spans="1:28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JX327" s="1"/>
      <c r="JY327" s="1"/>
    </row>
    <row r="328" spans="1:28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JX328" s="1"/>
      <c r="JY328" s="1"/>
    </row>
    <row r="329" spans="1:28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JX329" s="1"/>
      <c r="JY329" s="1"/>
    </row>
    <row r="330" spans="1:28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JX330" s="1"/>
      <c r="JY330" s="1"/>
    </row>
    <row r="331" spans="1:28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JX331" s="1"/>
      <c r="JY331" s="1"/>
    </row>
    <row r="332" spans="1:28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JX332" s="1"/>
      <c r="JY332" s="1"/>
    </row>
    <row r="333" spans="1:28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JX333" s="1"/>
      <c r="JY333" s="1"/>
    </row>
    <row r="334" spans="1:28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JX334" s="1"/>
      <c r="JY334" s="1"/>
    </row>
    <row r="335" spans="1:28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JX335" s="1"/>
      <c r="JY335" s="1"/>
    </row>
    <row r="336" spans="1:28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JX336" s="1"/>
      <c r="JY336" s="1"/>
    </row>
    <row r="337" spans="1:28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JX337" s="1"/>
      <c r="JY337" s="1"/>
    </row>
    <row r="338" spans="1:28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JX338" s="1"/>
      <c r="JY338" s="1"/>
    </row>
    <row r="339" spans="1:28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JX339" s="1"/>
      <c r="JY339" s="1"/>
    </row>
    <row r="340" spans="1:28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JX340" s="1"/>
      <c r="JY340" s="1"/>
    </row>
    <row r="341" spans="1:28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JX341" s="1"/>
      <c r="JY341" s="1"/>
    </row>
    <row r="342" spans="1:28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JX342" s="1"/>
      <c r="JY342" s="1"/>
    </row>
    <row r="343" spans="1:28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JX343" s="1"/>
      <c r="JY343" s="1"/>
    </row>
    <row r="344" spans="1:28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JX344" s="1"/>
      <c r="JY344" s="1"/>
    </row>
    <row r="345" spans="1:28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JX345" s="1"/>
      <c r="JY345" s="1"/>
    </row>
    <row r="346" spans="1:28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JX346" s="1"/>
      <c r="JY346" s="1"/>
    </row>
    <row r="347" spans="1:28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JX347" s="1"/>
      <c r="JY347" s="1"/>
    </row>
    <row r="348" spans="1:28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JX348" s="1"/>
      <c r="JY348" s="1"/>
    </row>
    <row r="349" spans="1:28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JX349" s="1"/>
      <c r="JY349" s="1"/>
    </row>
    <row r="350" spans="1:28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JX350" s="1"/>
      <c r="JY350" s="1"/>
    </row>
    <row r="351" spans="1:28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JX351" s="1"/>
      <c r="JY351" s="1"/>
    </row>
    <row r="352" spans="1:28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JX352" s="1"/>
      <c r="JY352" s="1"/>
    </row>
    <row r="353" spans="1:28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JX353" s="1"/>
      <c r="JY353" s="1"/>
    </row>
    <row r="354" spans="1:28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JX354" s="1"/>
      <c r="JY354" s="1"/>
    </row>
    <row r="355" spans="1:28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JX355" s="1"/>
      <c r="JY355" s="1"/>
    </row>
    <row r="356" spans="1:28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JX356" s="1"/>
      <c r="JY356" s="1"/>
    </row>
    <row r="357" spans="1:28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JX357" s="1"/>
      <c r="JY357" s="1"/>
    </row>
    <row r="358" spans="1:28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JX358" s="1"/>
      <c r="JY358" s="1"/>
    </row>
    <row r="359" spans="1:28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JX359" s="1"/>
      <c r="JY359" s="1"/>
    </row>
    <row r="360" spans="1:28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JX360" s="1"/>
      <c r="JY360" s="1"/>
    </row>
    <row r="361" spans="1:28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JX361" s="1"/>
      <c r="JY361" s="1"/>
    </row>
    <row r="362" spans="1:28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JX362" s="1"/>
      <c r="JY362" s="1"/>
    </row>
    <row r="363" spans="1:28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JX363" s="1"/>
      <c r="JY363" s="1"/>
    </row>
    <row r="364" spans="1:28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JX364" s="1"/>
      <c r="JY364" s="1"/>
    </row>
    <row r="365" spans="1:28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JX365" s="1"/>
      <c r="JY365" s="1"/>
    </row>
    <row r="366" spans="1:28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JX366" s="1"/>
      <c r="JY366" s="1"/>
    </row>
    <row r="367" spans="1:28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JX367" s="1"/>
      <c r="JY367" s="1"/>
    </row>
    <row r="368" spans="1:28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JX368" s="1"/>
      <c r="JY368" s="1"/>
    </row>
    <row r="369" spans="1:28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JX369" s="1"/>
      <c r="JY369" s="1"/>
    </row>
    <row r="370" spans="1:28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JX370" s="1"/>
      <c r="JY370" s="1"/>
    </row>
    <row r="371" spans="1:28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JX371" s="1"/>
      <c r="JY371" s="1"/>
    </row>
    <row r="372" spans="1:28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JX372" s="1"/>
      <c r="JY372" s="1"/>
    </row>
    <row r="373" spans="1:28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JX373" s="1"/>
      <c r="JY373" s="1"/>
    </row>
    <row r="374" spans="1:28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JX374" s="1"/>
      <c r="JY374" s="1"/>
    </row>
    <row r="375" spans="1:28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JX375" s="1"/>
      <c r="JY375" s="1"/>
    </row>
    <row r="376" spans="1:28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JX376" s="1"/>
      <c r="JY376" s="1"/>
    </row>
    <row r="377" spans="1:28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JX377" s="1"/>
      <c r="JY377" s="1"/>
    </row>
    <row r="378" spans="1:28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JX378" s="1"/>
      <c r="JY378" s="1"/>
    </row>
    <row r="379" spans="1:28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JX379" s="1"/>
      <c r="JY379" s="1"/>
    </row>
    <row r="380" spans="1:28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JX380" s="1"/>
      <c r="JY380" s="1"/>
    </row>
    <row r="381" spans="1:28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JX381" s="1"/>
      <c r="JY381" s="1"/>
    </row>
    <row r="382" spans="1:28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JX382" s="1"/>
      <c r="JY382" s="1"/>
    </row>
    <row r="383" spans="1:28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JX383" s="1"/>
      <c r="JY383" s="1"/>
    </row>
    <row r="384" spans="1:28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JX384" s="1"/>
      <c r="JY384" s="1"/>
    </row>
    <row r="385" spans="1:2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JX385" s="1"/>
      <c r="JY385" s="1"/>
    </row>
    <row r="386" spans="1:28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JX386" s="1"/>
      <c r="JY386" s="1"/>
    </row>
    <row r="387" spans="1:28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JX387" s="1"/>
      <c r="JY387" s="1"/>
    </row>
    <row r="388" spans="1:28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JX388" s="1"/>
      <c r="JY388" s="1"/>
    </row>
    <row r="389" spans="1:28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JX389" s="1"/>
      <c r="JY389" s="1"/>
    </row>
    <row r="390" spans="1:28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JX390" s="1"/>
      <c r="JY390" s="1"/>
    </row>
    <row r="391" spans="1:28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JX391" s="1"/>
      <c r="JY391" s="1"/>
    </row>
    <row r="392" spans="1:28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JX392" s="1"/>
      <c r="JY392" s="1"/>
    </row>
    <row r="393" spans="1:28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JX393" s="1"/>
      <c r="JY393" s="1"/>
    </row>
    <row r="394" spans="1:28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JX394" s="1"/>
      <c r="JY394" s="1"/>
    </row>
    <row r="395" spans="1:28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JX395" s="1"/>
      <c r="JY395" s="1"/>
    </row>
    <row r="396" spans="1:28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JX396" s="1"/>
      <c r="JY396" s="1"/>
    </row>
    <row r="397" spans="1:28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JX397" s="1"/>
      <c r="JY397" s="1"/>
    </row>
    <row r="398" spans="1:28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JX398" s="1"/>
      <c r="JY398" s="1"/>
    </row>
    <row r="399" spans="1:28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JX399" s="1"/>
      <c r="JY399" s="1"/>
    </row>
    <row r="400" spans="1:28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JX400" s="1"/>
      <c r="JY400" s="1"/>
    </row>
    <row r="401" spans="1:28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JX401" s="1"/>
      <c r="JY401" s="1"/>
    </row>
    <row r="402" spans="1:28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JX402" s="1"/>
      <c r="JY402" s="1"/>
    </row>
    <row r="403" spans="1:28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JX403" s="1"/>
      <c r="JY403" s="1"/>
    </row>
    <row r="404" spans="1:28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JX404" s="1"/>
      <c r="JY404" s="1"/>
    </row>
    <row r="405" spans="1:28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JX405" s="1"/>
      <c r="JY405" s="1"/>
    </row>
    <row r="406" spans="1:28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JX406" s="1"/>
      <c r="JY406" s="1"/>
    </row>
    <row r="407" spans="1:28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JX407" s="1"/>
      <c r="JY407" s="1"/>
    </row>
    <row r="408" spans="1:28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JX408" s="1"/>
      <c r="JY408" s="1"/>
    </row>
    <row r="409" spans="1:28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JX409" s="1"/>
      <c r="JY409" s="1"/>
    </row>
    <row r="410" spans="1:28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JX410" s="1"/>
      <c r="JY410" s="1"/>
    </row>
    <row r="411" spans="1:28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JX411" s="1"/>
      <c r="JY411" s="1"/>
    </row>
    <row r="412" spans="1:28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JX412" s="1"/>
      <c r="JY412" s="1"/>
    </row>
    <row r="413" spans="1:28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JX413" s="1"/>
      <c r="JY413" s="1"/>
    </row>
    <row r="414" spans="1:28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JX414" s="1"/>
      <c r="JY414" s="1"/>
    </row>
    <row r="415" spans="1:28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JX415" s="1"/>
      <c r="JY415" s="1"/>
    </row>
    <row r="416" spans="1:28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JX416" s="1"/>
      <c r="JY416" s="1"/>
    </row>
    <row r="417" spans="1:28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JX417" s="1"/>
      <c r="JY417" s="1"/>
    </row>
    <row r="418" spans="1:28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JX418" s="1"/>
      <c r="JY418" s="1"/>
    </row>
    <row r="419" spans="1:28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JX419" s="1"/>
      <c r="JY419" s="1"/>
    </row>
    <row r="420" spans="1:28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JX420" s="1"/>
      <c r="JY420" s="1"/>
    </row>
    <row r="421" spans="1:28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JX421" s="1"/>
      <c r="JY421" s="1"/>
    </row>
    <row r="422" spans="1:28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JX422" s="1"/>
      <c r="JY422" s="1"/>
    </row>
    <row r="423" spans="1:28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JX423" s="1"/>
      <c r="JY423" s="1"/>
    </row>
    <row r="424" spans="1:28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JX424" s="1"/>
      <c r="JY424" s="1"/>
    </row>
    <row r="425" spans="1:28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JX425" s="1"/>
      <c r="JY425" s="1"/>
    </row>
    <row r="426" spans="1:28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JX426" s="1"/>
      <c r="JY426" s="1"/>
    </row>
    <row r="427" spans="1:28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JX427" s="1"/>
      <c r="JY427" s="1"/>
    </row>
    <row r="428" spans="1:28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JX428" s="1"/>
      <c r="JY428" s="1"/>
    </row>
    <row r="429" spans="1:28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JX429" s="1"/>
      <c r="JY429" s="1"/>
    </row>
    <row r="430" spans="1:28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JX430" s="1"/>
      <c r="JY430" s="1"/>
    </row>
    <row r="431" spans="1:28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JX431" s="1"/>
      <c r="JY431" s="1"/>
    </row>
    <row r="432" spans="1:28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JX432" s="1"/>
      <c r="JY432" s="1"/>
    </row>
    <row r="433" spans="1:28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JX433" s="1"/>
      <c r="JY433" s="1"/>
    </row>
    <row r="434" spans="1:28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JX434" s="1"/>
      <c r="JY434" s="1"/>
    </row>
    <row r="435" spans="1:28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JX435" s="1"/>
      <c r="JY435" s="1"/>
    </row>
    <row r="436" spans="1:28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JX436" s="1"/>
      <c r="JY436" s="1"/>
    </row>
    <row r="437" spans="1:28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JX437" s="1"/>
      <c r="JY437" s="1"/>
    </row>
    <row r="438" spans="1:28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JX438" s="1"/>
      <c r="JY438" s="1"/>
    </row>
    <row r="439" spans="1:28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JX439" s="1"/>
      <c r="JY439" s="1"/>
    </row>
    <row r="440" spans="1:28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JX440" s="1"/>
      <c r="JY440" s="1"/>
    </row>
    <row r="441" spans="1:28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JX441" s="1"/>
      <c r="JY441" s="1"/>
    </row>
    <row r="442" spans="1:28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JX442" s="1"/>
      <c r="JY442" s="1"/>
    </row>
    <row r="443" spans="1:28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JX443" s="1"/>
      <c r="JY443" s="1"/>
    </row>
    <row r="444" spans="1:28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JX444" s="1"/>
      <c r="JY444" s="1"/>
    </row>
    <row r="445" spans="1:28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JX445" s="1"/>
      <c r="JY445" s="1"/>
    </row>
    <row r="446" spans="1:28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JX446" s="1"/>
      <c r="JY446" s="1"/>
    </row>
    <row r="447" spans="1:28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JX447" s="1"/>
      <c r="JY447" s="1"/>
    </row>
    <row r="448" spans="1:28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JX448" s="1"/>
      <c r="JY448" s="1"/>
    </row>
    <row r="449" spans="1:28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JX449" s="1"/>
      <c r="JY449" s="1"/>
    </row>
    <row r="450" spans="1:28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JX450" s="1"/>
      <c r="JY450" s="1"/>
    </row>
    <row r="451" spans="1:28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JX451" s="1"/>
      <c r="JY451" s="1"/>
    </row>
    <row r="452" spans="1:28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JX452" s="1"/>
      <c r="JY452" s="1"/>
    </row>
    <row r="453" spans="1:28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JX453" s="1"/>
      <c r="JY453" s="1"/>
    </row>
    <row r="454" spans="1:28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JX454" s="1"/>
      <c r="JY454" s="1"/>
    </row>
    <row r="455" spans="1:28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JX455" s="1"/>
      <c r="JY455" s="1"/>
    </row>
    <row r="456" spans="1:28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JX456" s="1"/>
      <c r="JY456" s="1"/>
    </row>
    <row r="457" spans="1:28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JX457" s="1"/>
      <c r="JY457" s="1"/>
    </row>
    <row r="458" spans="1:28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JX458" s="1"/>
      <c r="JY458" s="1"/>
    </row>
    <row r="459" spans="1:28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JX459" s="1"/>
      <c r="JY459" s="1"/>
    </row>
    <row r="460" spans="1:28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JX460" s="1"/>
      <c r="JY460" s="1"/>
    </row>
    <row r="461" spans="1:28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JX461" s="1"/>
      <c r="JY461" s="1"/>
    </row>
    <row r="462" spans="1:28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JX462" s="1"/>
      <c r="JY462" s="1"/>
    </row>
    <row r="463" spans="1:28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JX463" s="1"/>
      <c r="JY463" s="1"/>
    </row>
    <row r="464" spans="1:28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JX464" s="1"/>
      <c r="JY464" s="1"/>
    </row>
    <row r="465" spans="1:28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JX465" s="1"/>
      <c r="JY465" s="1"/>
    </row>
    <row r="466" spans="1:28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JX466" s="1"/>
      <c r="JY466" s="1"/>
    </row>
    <row r="467" spans="1:28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JX467" s="1"/>
      <c r="JY467" s="1"/>
    </row>
    <row r="468" spans="1:28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JX468" s="1"/>
      <c r="JY468" s="1"/>
    </row>
    <row r="469" spans="1:28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JX469" s="1"/>
      <c r="JY469" s="1"/>
    </row>
    <row r="470" spans="1:28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JX470" s="1"/>
      <c r="JY470" s="1"/>
    </row>
    <row r="471" spans="1:28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JX471" s="1"/>
      <c r="JY471" s="1"/>
    </row>
    <row r="472" spans="1:28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JX472" s="1"/>
      <c r="JY472" s="1"/>
    </row>
    <row r="473" spans="1:28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JX473" s="1"/>
      <c r="JY473" s="1"/>
    </row>
    <row r="474" spans="1:28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JX474" s="1"/>
      <c r="JY474" s="1"/>
    </row>
    <row r="475" spans="1:28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JX475" s="1"/>
      <c r="JY475" s="1"/>
    </row>
    <row r="476" spans="1:28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JX476" s="1"/>
      <c r="JY476" s="1"/>
    </row>
    <row r="477" spans="1:28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JX477" s="1"/>
      <c r="JY477" s="1"/>
    </row>
    <row r="478" spans="1:28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JX478" s="1"/>
      <c r="JY478" s="1"/>
    </row>
    <row r="479" spans="1:28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JX479" s="1"/>
      <c r="JY479" s="1"/>
    </row>
    <row r="480" spans="1:28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JX480" s="1"/>
      <c r="JY480" s="1"/>
    </row>
    <row r="481" spans="1:28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JX481" s="1"/>
      <c r="JY481" s="1"/>
    </row>
    <row r="482" spans="1:28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JX482" s="1"/>
      <c r="JY482" s="1"/>
    </row>
    <row r="483" spans="1:28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JX483" s="1"/>
      <c r="JY483" s="1"/>
    </row>
    <row r="484" spans="1:28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JX484" s="1"/>
      <c r="JY484" s="1"/>
    </row>
    <row r="485" spans="1:2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JX485" s="1"/>
      <c r="JY485" s="1"/>
    </row>
    <row r="486" spans="1:28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JX486" s="1"/>
      <c r="JY486" s="1"/>
    </row>
    <row r="487" spans="1:28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JX487" s="1"/>
      <c r="JY487" s="1"/>
    </row>
    <row r="488" spans="1:28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JX488" s="1"/>
      <c r="JY488" s="1"/>
    </row>
    <row r="489" spans="1:28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JX489" s="1"/>
      <c r="JY489" s="1"/>
    </row>
    <row r="490" spans="1:28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JX490" s="1"/>
      <c r="JY490" s="1"/>
    </row>
    <row r="491" spans="1:28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JX491" s="1"/>
      <c r="JY491" s="1"/>
    </row>
    <row r="492" spans="1:28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JX492" s="1"/>
      <c r="JY492" s="1"/>
    </row>
    <row r="493" spans="1:28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JX493" s="1"/>
      <c r="JY493" s="1"/>
    </row>
    <row r="494" spans="1:28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JX494" s="1"/>
      <c r="JY494" s="1"/>
    </row>
    <row r="495" spans="1:28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JX495" s="1"/>
      <c r="JY495" s="1"/>
    </row>
    <row r="496" spans="1:28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JX496" s="1"/>
      <c r="JY496" s="1"/>
    </row>
    <row r="497" spans="1:28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JX497" s="1"/>
      <c r="JY497" s="1"/>
    </row>
    <row r="498" spans="1:28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JX498" s="1"/>
      <c r="JY498" s="1"/>
    </row>
    <row r="499" spans="1:28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JX499" s="1"/>
      <c r="JY499" s="1"/>
    </row>
    <row r="500" spans="1:28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JX500" s="1"/>
      <c r="JY500" s="1"/>
    </row>
    <row r="501" spans="1:28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JX501" s="1"/>
      <c r="JY501" s="1"/>
    </row>
    <row r="502" spans="1:28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JX502" s="1"/>
      <c r="JY502" s="1"/>
    </row>
    <row r="503" spans="1:28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JX503" s="1"/>
      <c r="JY503" s="1"/>
    </row>
    <row r="504" spans="1:28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JX504" s="1"/>
      <c r="JY504" s="1"/>
    </row>
    <row r="505" spans="1:28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JX505" s="1"/>
      <c r="JY505" s="1"/>
    </row>
    <row r="506" spans="1:28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JX506" s="1"/>
      <c r="JY506" s="1"/>
    </row>
    <row r="507" spans="1:28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JX507" s="1"/>
      <c r="JY507" s="1"/>
    </row>
    <row r="508" spans="1:28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JX508" s="1"/>
      <c r="JY508" s="1"/>
    </row>
    <row r="509" spans="1:28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JX509" s="1"/>
      <c r="JY509" s="1"/>
    </row>
    <row r="510" spans="1:28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JX510" s="1"/>
      <c r="JY510" s="1"/>
    </row>
    <row r="511" spans="1:28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JX511" s="1"/>
      <c r="JY511" s="1"/>
    </row>
    <row r="512" spans="1:28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JX512" s="1"/>
      <c r="JY512" s="1"/>
    </row>
    <row r="513" spans="1:28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JX513" s="1"/>
      <c r="JY513" s="1"/>
    </row>
    <row r="514" spans="1:28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JX514" s="1"/>
      <c r="JY514" s="1"/>
    </row>
    <row r="515" spans="1:28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JX515" s="1"/>
      <c r="JY515" s="1"/>
    </row>
    <row r="516" spans="1:28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JX516" s="1"/>
      <c r="JY516" s="1"/>
    </row>
    <row r="517" spans="1:28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JX517" s="1"/>
      <c r="JY517" s="1"/>
    </row>
    <row r="518" spans="1:28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JX518" s="1"/>
      <c r="JY518" s="1"/>
    </row>
    <row r="519" spans="1:28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JX519" s="1"/>
      <c r="JY519" s="1"/>
    </row>
    <row r="520" spans="1:28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JX520" s="1"/>
      <c r="JY520" s="1"/>
    </row>
    <row r="521" spans="1:28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JX521" s="1"/>
      <c r="JY521" s="1"/>
    </row>
    <row r="522" spans="1:28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JX522" s="1"/>
      <c r="JY522" s="1"/>
    </row>
    <row r="523" spans="1:28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JX523" s="1"/>
      <c r="JY523" s="1"/>
    </row>
    <row r="524" spans="1:28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JX524" s="1"/>
      <c r="JY524" s="1"/>
    </row>
    <row r="525" spans="1:28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JX525" s="1"/>
      <c r="JY525" s="1"/>
    </row>
    <row r="526" spans="1:28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JX526" s="1"/>
      <c r="JY526" s="1"/>
    </row>
    <row r="527" spans="1:28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JX527" s="1"/>
      <c r="JY527" s="1"/>
    </row>
    <row r="528" spans="1:28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JX528" s="1"/>
      <c r="JY528" s="1"/>
    </row>
    <row r="529" spans="1:28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JX529" s="1"/>
      <c r="JY529" s="1"/>
    </row>
    <row r="530" spans="1:28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JX530" s="1"/>
      <c r="JY530" s="1"/>
    </row>
    <row r="531" spans="1:28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JX531" s="1"/>
      <c r="JY531" s="1"/>
    </row>
    <row r="532" spans="1:28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JX532" s="1"/>
      <c r="JY532" s="1"/>
    </row>
    <row r="533" spans="1:28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JX533" s="1"/>
      <c r="JY533" s="1"/>
    </row>
    <row r="534" spans="1:28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JX534" s="1"/>
      <c r="JY534" s="1"/>
    </row>
    <row r="535" spans="1:28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JX535" s="1"/>
      <c r="JY535" s="1"/>
    </row>
    <row r="536" spans="1:28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JX536" s="1"/>
      <c r="JY536" s="1"/>
    </row>
    <row r="537" spans="1:28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JX537" s="1"/>
      <c r="JY537" s="1"/>
    </row>
    <row r="538" spans="1:28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JX538" s="1"/>
      <c r="JY538" s="1"/>
    </row>
    <row r="539" spans="1:28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JX539" s="1"/>
      <c r="JY539" s="1"/>
    </row>
    <row r="540" spans="1:28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JX540" s="1"/>
      <c r="JY540" s="1"/>
    </row>
    <row r="541" spans="1:28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JX541" s="1"/>
      <c r="JY541" s="1"/>
    </row>
    <row r="542" spans="1:28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JX542" s="1"/>
      <c r="JY542" s="1"/>
    </row>
    <row r="543" spans="1:28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JX543" s="1"/>
      <c r="JY543" s="1"/>
    </row>
    <row r="544" spans="1:28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JX544" s="1"/>
      <c r="JY544" s="1"/>
    </row>
    <row r="545" spans="1:28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JX545" s="1"/>
      <c r="JY545" s="1"/>
    </row>
    <row r="546" spans="1:28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JX546" s="1"/>
      <c r="JY546" s="1"/>
    </row>
    <row r="547" spans="1:28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JX547" s="1"/>
      <c r="JY547" s="1"/>
    </row>
    <row r="548" spans="1:28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JX548" s="1"/>
      <c r="JY548" s="1"/>
    </row>
    <row r="549" spans="1:28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JX549" s="1"/>
      <c r="JY549" s="1"/>
    </row>
    <row r="550" spans="1:28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JX550" s="1"/>
      <c r="JY550" s="1"/>
    </row>
    <row r="551" spans="1:28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JX551" s="1"/>
      <c r="JY551" s="1"/>
    </row>
    <row r="552" spans="1:28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JX552" s="1"/>
      <c r="JY552" s="1"/>
    </row>
    <row r="553" spans="1:28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JX553" s="1"/>
      <c r="JY553" s="1"/>
    </row>
    <row r="554" spans="1:28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JX554" s="1"/>
      <c r="JY554" s="1"/>
    </row>
    <row r="555" spans="1:28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JX555" s="1"/>
      <c r="JY555" s="1"/>
    </row>
    <row r="556" spans="1:28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JX556" s="1"/>
      <c r="JY556" s="1"/>
    </row>
    <row r="557" spans="1:28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JX557" s="1"/>
      <c r="JY557" s="1"/>
    </row>
    <row r="558" spans="1:28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JX558" s="1"/>
      <c r="JY558" s="1"/>
    </row>
    <row r="559" spans="1:28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JX559" s="1"/>
      <c r="JY559" s="1"/>
    </row>
    <row r="560" spans="1:28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JX560" s="1"/>
      <c r="JY560" s="1"/>
    </row>
    <row r="561" spans="1:28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JX561" s="1"/>
      <c r="JY561" s="1"/>
    </row>
    <row r="562" spans="1:28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JX562" s="1"/>
      <c r="JY562" s="1"/>
    </row>
    <row r="563" spans="1:28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JX563" s="1"/>
      <c r="JY563" s="1"/>
    </row>
    <row r="564" spans="1:28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JX564" s="1"/>
      <c r="JY564" s="1"/>
    </row>
    <row r="565" spans="1:28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JX565" s="1"/>
      <c r="JY565" s="1"/>
    </row>
    <row r="566" spans="1:28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JX566" s="1"/>
      <c r="JY566" s="1"/>
    </row>
    <row r="567" spans="1:28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JX567" s="1"/>
      <c r="JY567" s="1"/>
    </row>
    <row r="568" spans="1:28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JX568" s="1"/>
      <c r="JY568" s="1"/>
    </row>
    <row r="569" spans="1:28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JX569" s="1"/>
      <c r="JY569" s="1"/>
    </row>
    <row r="570" spans="1:28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JX570" s="1"/>
      <c r="JY570" s="1"/>
    </row>
    <row r="571" spans="1:28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JX571" s="1"/>
      <c r="JY571" s="1"/>
    </row>
    <row r="572" spans="1:28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JX572" s="1"/>
      <c r="JY572" s="1"/>
    </row>
    <row r="573" spans="1:28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JX573" s="1"/>
      <c r="JY573" s="1"/>
    </row>
    <row r="574" spans="1:28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JX574" s="1"/>
      <c r="JY574" s="1"/>
    </row>
    <row r="575" spans="1:28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JX575" s="1"/>
      <c r="JY575" s="1"/>
    </row>
    <row r="576" spans="1:28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JX576" s="1"/>
      <c r="JY576" s="1"/>
    </row>
    <row r="577" spans="1:28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JX577" s="1"/>
      <c r="JY577" s="1"/>
    </row>
    <row r="578" spans="1:28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JX578" s="1"/>
      <c r="JY578" s="1"/>
    </row>
    <row r="579" spans="1:28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JX579" s="1"/>
      <c r="JY579" s="1"/>
    </row>
    <row r="580" spans="1:28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JX580" s="1"/>
      <c r="JY580" s="1"/>
    </row>
    <row r="581" spans="1:28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JX581" s="1"/>
      <c r="JY581" s="1"/>
    </row>
    <row r="582" spans="1:28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JX582" s="1"/>
      <c r="JY582" s="1"/>
    </row>
    <row r="583" spans="1:28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JX583" s="1"/>
      <c r="JY583" s="1"/>
    </row>
    <row r="584" spans="1:28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JX584" s="1"/>
      <c r="JY584" s="1"/>
    </row>
    <row r="585" spans="1:2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JX585" s="1"/>
      <c r="JY585" s="1"/>
    </row>
    <row r="586" spans="1:28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JX586" s="1"/>
      <c r="JY586" s="1"/>
    </row>
    <row r="587" spans="1:28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JX587" s="1"/>
      <c r="JY587" s="1"/>
    </row>
    <row r="588" spans="1:28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JX588" s="1"/>
      <c r="JY588" s="1"/>
    </row>
    <row r="589" spans="1:28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JX589" s="1"/>
      <c r="JY589" s="1"/>
    </row>
    <row r="590" spans="1:28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JX590" s="1"/>
      <c r="JY590" s="1"/>
    </row>
    <row r="591" spans="1:28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JX591" s="1"/>
      <c r="JY591" s="1"/>
    </row>
    <row r="592" spans="1:28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JX592" s="1"/>
      <c r="JY592" s="1"/>
    </row>
    <row r="593" spans="1:28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JX593" s="1"/>
      <c r="JY593" s="1"/>
    </row>
    <row r="594" spans="1:28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JX594" s="1"/>
      <c r="JY594" s="1"/>
    </row>
    <row r="595" spans="1:28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JX595" s="1"/>
      <c r="JY595" s="1"/>
    </row>
    <row r="596" spans="1:28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JX596" s="1"/>
      <c r="JY596" s="1"/>
    </row>
    <row r="597" spans="1:28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JX597" s="1"/>
      <c r="JY597" s="1"/>
    </row>
    <row r="598" spans="1:28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JX598" s="1"/>
      <c r="JY598" s="1"/>
    </row>
    <row r="599" spans="1:28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JX599" s="1"/>
      <c r="JY599" s="1"/>
    </row>
    <row r="600" spans="1:28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JX600" s="1"/>
      <c r="JY600" s="1"/>
    </row>
    <row r="601" spans="1:28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JX601" s="1"/>
      <c r="JY601" s="1"/>
    </row>
    <row r="602" spans="1:28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JX602" s="1"/>
      <c r="JY602" s="1"/>
    </row>
    <row r="603" spans="1:28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JX603" s="1"/>
      <c r="JY603" s="1"/>
    </row>
    <row r="604" spans="1:28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JX604" s="1"/>
      <c r="JY604" s="1"/>
    </row>
    <row r="605" spans="1:28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JX605" s="1"/>
      <c r="JY605" s="1"/>
    </row>
    <row r="606" spans="1:28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JX606" s="1"/>
      <c r="JY606" s="1"/>
    </row>
    <row r="607" spans="1:28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JX607" s="1"/>
      <c r="JY607" s="1"/>
    </row>
    <row r="608" spans="1:28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JX608" s="1"/>
      <c r="JY608" s="1"/>
    </row>
    <row r="609" spans="1:28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JX609" s="1"/>
      <c r="JY609" s="1"/>
    </row>
    <row r="610" spans="1:28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JX610" s="1"/>
      <c r="JY610" s="1"/>
    </row>
    <row r="611" spans="1:28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JX611" s="1"/>
      <c r="JY611" s="1"/>
    </row>
    <row r="612" spans="1:28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JX612" s="1"/>
      <c r="JY612" s="1"/>
    </row>
    <row r="613" spans="1:28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JX613" s="1"/>
      <c r="JY613" s="1"/>
    </row>
    <row r="614" spans="1:28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JX614" s="1"/>
      <c r="JY614" s="1"/>
    </row>
    <row r="615" spans="1:28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JX615" s="1"/>
      <c r="JY615" s="1"/>
    </row>
    <row r="616" spans="1:28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JX616" s="1"/>
      <c r="JY616" s="1"/>
    </row>
    <row r="617" spans="1:28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JX617" s="1"/>
      <c r="JY617" s="1"/>
    </row>
    <row r="618" spans="1:28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JX618" s="1"/>
      <c r="JY618" s="1"/>
    </row>
    <row r="619" spans="1:28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JX619" s="1"/>
      <c r="JY619" s="1"/>
    </row>
    <row r="620" spans="1:28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JX620" s="1"/>
      <c r="JY620" s="1"/>
    </row>
    <row r="621" spans="1:28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JX621" s="1"/>
      <c r="JY621" s="1"/>
    </row>
    <row r="622" spans="1:28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JX622" s="1"/>
      <c r="JY622" s="1"/>
    </row>
    <row r="623" spans="1:28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JX623" s="1"/>
      <c r="JY623" s="1"/>
    </row>
    <row r="624" spans="1:28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JX624" s="1"/>
      <c r="JY624" s="1"/>
    </row>
    <row r="625" spans="1:28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JX625" s="1"/>
      <c r="JY625" s="1"/>
    </row>
    <row r="626" spans="1:28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JX626" s="1"/>
      <c r="JY626" s="1"/>
    </row>
    <row r="627" spans="1:28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JX627" s="1"/>
      <c r="JY627" s="1"/>
    </row>
    <row r="628" spans="1:28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JX628" s="1"/>
      <c r="JY628" s="1"/>
    </row>
    <row r="629" spans="1:28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JX629" s="1"/>
      <c r="JY629" s="1"/>
    </row>
    <row r="630" spans="1:28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JX630" s="1"/>
      <c r="JY630" s="1"/>
    </row>
    <row r="631" spans="1:28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JX631" s="1"/>
      <c r="JY631" s="1"/>
    </row>
    <row r="632" spans="1:28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JX632" s="1"/>
      <c r="JY632" s="1"/>
    </row>
    <row r="633" spans="1:28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JX633" s="1"/>
      <c r="JY633" s="1"/>
    </row>
    <row r="634" spans="1:28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JX634" s="1"/>
      <c r="JY634" s="1"/>
    </row>
    <row r="635" spans="1:28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JX635" s="1"/>
      <c r="JY635" s="1"/>
    </row>
    <row r="636" spans="1:28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JX636" s="1"/>
      <c r="JY636" s="1"/>
    </row>
    <row r="637" spans="1:28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JX637" s="1"/>
      <c r="JY637" s="1"/>
    </row>
    <row r="638" spans="1:28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JX638" s="1"/>
      <c r="JY638" s="1"/>
    </row>
    <row r="639" spans="1:28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JX639" s="1"/>
      <c r="JY639" s="1"/>
    </row>
    <row r="640" spans="1:28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JX640" s="1"/>
      <c r="JY640" s="1"/>
    </row>
    <row r="641" spans="1:28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JX641" s="1"/>
      <c r="JY641" s="1"/>
    </row>
    <row r="642" spans="1:28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JX642" s="1"/>
      <c r="JY642" s="1"/>
    </row>
    <row r="643" spans="1:28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JX643" s="1"/>
      <c r="JY643" s="1"/>
    </row>
    <row r="644" spans="1:28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JX644" s="1"/>
      <c r="JY644" s="1"/>
    </row>
    <row r="645" spans="1:28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JX645" s="1"/>
      <c r="JY645" s="1"/>
    </row>
    <row r="646" spans="1:28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JX646" s="1"/>
      <c r="JY646" s="1"/>
    </row>
    <row r="647" spans="1:28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JX647" s="1"/>
      <c r="JY647" s="1"/>
    </row>
    <row r="648" spans="1:28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JX648" s="1"/>
      <c r="JY648" s="1"/>
    </row>
    <row r="649" spans="1:28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JX649" s="1"/>
      <c r="JY649" s="1"/>
    </row>
    <row r="650" spans="1:28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JX650" s="1"/>
      <c r="JY650" s="1"/>
    </row>
    <row r="651" spans="1:28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JX651" s="1"/>
      <c r="JY651" s="1"/>
    </row>
    <row r="652" spans="1:28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JX652" s="1"/>
      <c r="JY652" s="1"/>
    </row>
    <row r="653" spans="1:28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JX653" s="1"/>
      <c r="JY653" s="1"/>
    </row>
    <row r="654" spans="1:28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JX654" s="1"/>
      <c r="JY654" s="1"/>
    </row>
    <row r="655" spans="1:28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JX655" s="1"/>
      <c r="JY655" s="1"/>
    </row>
    <row r="656" spans="1:28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JX656" s="1"/>
      <c r="JY656" s="1"/>
    </row>
    <row r="657" spans="1:28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JX657" s="1"/>
      <c r="JY657" s="1"/>
    </row>
    <row r="658" spans="1:28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JX658" s="1"/>
      <c r="JY658" s="1"/>
    </row>
    <row r="659" spans="1:28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JX659" s="1"/>
      <c r="JY659" s="1"/>
    </row>
    <row r="660" spans="1:28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JX660" s="1"/>
      <c r="JY660" s="1"/>
    </row>
    <row r="661" spans="1:28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JX661" s="1"/>
      <c r="JY661" s="1"/>
    </row>
    <row r="662" spans="1:28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JX662" s="1"/>
      <c r="JY662" s="1"/>
    </row>
    <row r="663" spans="1:28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JX663" s="1"/>
      <c r="JY663" s="1"/>
    </row>
    <row r="664" spans="1:28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JX664" s="1"/>
      <c r="JY664" s="1"/>
    </row>
    <row r="665" spans="1:28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JX665" s="1"/>
      <c r="JY665" s="1"/>
    </row>
    <row r="666" spans="1:28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JX666" s="1"/>
      <c r="JY666" s="1"/>
    </row>
    <row r="667" spans="1:28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JX667" s="1"/>
      <c r="JY667" s="1"/>
    </row>
    <row r="668" spans="1:28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JX668" s="1"/>
      <c r="JY668" s="1"/>
    </row>
    <row r="669" spans="1:28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JX669" s="1"/>
      <c r="JY669" s="1"/>
    </row>
    <row r="670" spans="1:28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JX670" s="1"/>
      <c r="JY670" s="1"/>
    </row>
    <row r="671" spans="1:28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JX671" s="1"/>
      <c r="JY671" s="1"/>
    </row>
    <row r="672" spans="1:28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JX672" s="1"/>
      <c r="JY672" s="1"/>
    </row>
    <row r="673" spans="1:28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JX673" s="1"/>
      <c r="JY673" s="1"/>
    </row>
    <row r="674" spans="1:28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JX674" s="1"/>
      <c r="JY674" s="1"/>
    </row>
    <row r="675" spans="1:28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JX675" s="1"/>
      <c r="JY675" s="1"/>
    </row>
    <row r="676" spans="1:28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JX676" s="1"/>
      <c r="JY676" s="1"/>
    </row>
    <row r="677" spans="1:28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JX677" s="1"/>
      <c r="JY677" s="1"/>
    </row>
    <row r="678" spans="1:28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JX678" s="1"/>
      <c r="JY678" s="1"/>
    </row>
    <row r="679" spans="1:28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JX679" s="1"/>
      <c r="JY679" s="1"/>
    </row>
    <row r="680" spans="1:28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JX680" s="1"/>
      <c r="JY680" s="1"/>
    </row>
    <row r="681" spans="1:28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JX681" s="1"/>
      <c r="JY681" s="1"/>
    </row>
    <row r="682" spans="1:28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JX682" s="1"/>
      <c r="JY682" s="1"/>
    </row>
    <row r="683" spans="1:28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JX683" s="1"/>
      <c r="JY683" s="1"/>
    </row>
    <row r="684" spans="1:28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JX684" s="1"/>
      <c r="JY684" s="1"/>
    </row>
    <row r="685" spans="1:2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JX685" s="1"/>
      <c r="JY685" s="1"/>
    </row>
    <row r="686" spans="1:28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JX686" s="1"/>
      <c r="JY686" s="1"/>
    </row>
    <row r="687" spans="1:28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JX687" s="1"/>
      <c r="JY687" s="1"/>
    </row>
    <row r="688" spans="1:28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JX688" s="1"/>
      <c r="JY688" s="1"/>
    </row>
    <row r="689" spans="1:28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JX689" s="1"/>
      <c r="JY689" s="1"/>
    </row>
    <row r="690" spans="1:28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JX690" s="1"/>
      <c r="JY690" s="1"/>
    </row>
    <row r="691" spans="1:28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JX691" s="1"/>
      <c r="JY691" s="1"/>
    </row>
    <row r="692" spans="1:28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JX692" s="1"/>
      <c r="JY692" s="1"/>
    </row>
    <row r="693" spans="1:28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JX693" s="1"/>
      <c r="JY693" s="1"/>
    </row>
    <row r="694" spans="1:28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JX694" s="1"/>
      <c r="JY694" s="1"/>
    </row>
    <row r="695" spans="1:28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JX695" s="1"/>
      <c r="JY695" s="1"/>
    </row>
    <row r="696" spans="1:28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JX696" s="1"/>
      <c r="JY696" s="1"/>
    </row>
    <row r="697" spans="1:28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JX697" s="1"/>
      <c r="JY697" s="1"/>
    </row>
    <row r="698" spans="1:28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JX698" s="1"/>
      <c r="JY698" s="1"/>
    </row>
    <row r="699" spans="1:28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JX699" s="1"/>
      <c r="JY699" s="1"/>
    </row>
    <row r="700" spans="1:28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JX700" s="1"/>
      <c r="JY700" s="1"/>
    </row>
    <row r="701" spans="1:28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JX701" s="1"/>
      <c r="JY701" s="1"/>
    </row>
    <row r="702" spans="1:28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JX702" s="1"/>
      <c r="JY702" s="1"/>
    </row>
    <row r="703" spans="1:28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JX703" s="1"/>
      <c r="JY703" s="1"/>
    </row>
    <row r="704" spans="1:28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JX704" s="1"/>
      <c r="JY704" s="1"/>
    </row>
    <row r="705" spans="1:28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JX705" s="1"/>
      <c r="JY705" s="1"/>
    </row>
    <row r="706" spans="1:28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JX706" s="1"/>
      <c r="JY706" s="1"/>
    </row>
    <row r="707" spans="1:28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JX707" s="1"/>
      <c r="JY707" s="1"/>
    </row>
    <row r="708" spans="1:28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JX708" s="1"/>
      <c r="JY708" s="1"/>
    </row>
    <row r="709" spans="1:28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JX709" s="1"/>
      <c r="JY709" s="1"/>
    </row>
    <row r="710" spans="1:28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JX710" s="1"/>
      <c r="JY710" s="1"/>
    </row>
    <row r="711" spans="1:28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JX711" s="1"/>
      <c r="JY711" s="1"/>
    </row>
    <row r="712" spans="1:28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JX712" s="1"/>
      <c r="JY712" s="1"/>
    </row>
    <row r="713" spans="1:28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JX713" s="1"/>
      <c r="JY713" s="1"/>
    </row>
    <row r="714" spans="1:28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JX714" s="1"/>
      <c r="JY714" s="1"/>
    </row>
    <row r="715" spans="1:28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JX715" s="1"/>
      <c r="JY715" s="1"/>
    </row>
    <row r="716" spans="1:28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JX716" s="1"/>
      <c r="JY716" s="1"/>
    </row>
    <row r="717" spans="1:28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JX717" s="1"/>
      <c r="JY717" s="1"/>
    </row>
    <row r="718" spans="1:28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JX718" s="1"/>
      <c r="JY718" s="1"/>
    </row>
    <row r="719" spans="1:28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JX719" s="1"/>
      <c r="JY719" s="1"/>
    </row>
    <row r="720" spans="1:28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JX720" s="1"/>
      <c r="JY720" s="1"/>
    </row>
    <row r="721" spans="1:28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JX721" s="1"/>
      <c r="JY721" s="1"/>
    </row>
    <row r="722" spans="1:28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JX722" s="1"/>
      <c r="JY722" s="1"/>
    </row>
    <row r="723" spans="1:28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JX723" s="1"/>
      <c r="JY723" s="1"/>
    </row>
    <row r="724" spans="1:28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JX724" s="1"/>
      <c r="JY724" s="1"/>
    </row>
    <row r="725" spans="1:28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JX725" s="1"/>
      <c r="JY725" s="1"/>
    </row>
    <row r="726" spans="1:28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JX726" s="1"/>
      <c r="JY726" s="1"/>
    </row>
    <row r="727" spans="1:28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JX727" s="1"/>
      <c r="JY727" s="1"/>
    </row>
    <row r="728" spans="1:28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JX728" s="1"/>
      <c r="JY728" s="1"/>
    </row>
    <row r="729" spans="1:28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JX729" s="1"/>
      <c r="JY729" s="1"/>
    </row>
    <row r="730" spans="1:28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JX730" s="1"/>
      <c r="JY730" s="1"/>
    </row>
    <row r="731" spans="1:28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JX731" s="1"/>
      <c r="JY731" s="1"/>
    </row>
    <row r="732" spans="1:28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JX732" s="1"/>
      <c r="JY732" s="1"/>
    </row>
    <row r="733" spans="1:28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JX733" s="1"/>
      <c r="JY733" s="1"/>
    </row>
    <row r="734" spans="1:28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JX734" s="1"/>
      <c r="JY734" s="1"/>
    </row>
    <row r="735" spans="1:28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JX735" s="1"/>
      <c r="JY735" s="1"/>
    </row>
    <row r="736" spans="1:28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JX736" s="1"/>
      <c r="JY736" s="1"/>
    </row>
    <row r="737" spans="1:28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JX737" s="1"/>
      <c r="JY737" s="1"/>
    </row>
    <row r="738" spans="1:28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JX738" s="1"/>
      <c r="JY738" s="1"/>
    </row>
    <row r="739" spans="1:28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JX739" s="1"/>
      <c r="JY739" s="1"/>
    </row>
    <row r="740" spans="1:28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JX740" s="1"/>
      <c r="JY740" s="1"/>
    </row>
    <row r="741" spans="1:28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JX741" s="1"/>
      <c r="JY741" s="1"/>
    </row>
    <row r="742" spans="1:28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JX742" s="1"/>
      <c r="JY742" s="1"/>
    </row>
    <row r="743" spans="1:28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JX743" s="1"/>
      <c r="JY743" s="1"/>
    </row>
    <row r="744" spans="1:28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JX744" s="1"/>
      <c r="JY744" s="1"/>
    </row>
    <row r="745" spans="1:28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JX745" s="1"/>
      <c r="JY745" s="1"/>
    </row>
    <row r="746" spans="1:28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JX746" s="1"/>
      <c r="JY746" s="1"/>
    </row>
    <row r="747" spans="1:28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JX747" s="1"/>
      <c r="JY747" s="1"/>
    </row>
    <row r="748" spans="1:28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JX748" s="1"/>
      <c r="JY748" s="1"/>
    </row>
    <row r="749" spans="1:28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JX749" s="1"/>
      <c r="JY749" s="1"/>
    </row>
    <row r="750" spans="1:28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JX750" s="1"/>
      <c r="JY750" s="1"/>
    </row>
    <row r="751" spans="1:28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JX751" s="1"/>
      <c r="JY751" s="1"/>
    </row>
    <row r="752" spans="1:28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JX752" s="1"/>
      <c r="JY752" s="1"/>
    </row>
    <row r="753" spans="1:28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JX753" s="1"/>
      <c r="JY753" s="1"/>
    </row>
    <row r="754" spans="1:28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JX754" s="1"/>
      <c r="JY754" s="1"/>
    </row>
    <row r="755" spans="1:28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JX755" s="1"/>
      <c r="JY755" s="1"/>
    </row>
    <row r="756" spans="1:28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JX756" s="1"/>
      <c r="JY756" s="1"/>
    </row>
    <row r="757" spans="1:28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JX757" s="1"/>
      <c r="JY757" s="1"/>
    </row>
    <row r="758" spans="1:28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JX758" s="1"/>
      <c r="JY758" s="1"/>
    </row>
    <row r="759" spans="1:28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JX759" s="1"/>
      <c r="JY759" s="1"/>
    </row>
    <row r="760" spans="1:28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JX760" s="1"/>
      <c r="JY760" s="1"/>
    </row>
    <row r="761" spans="1:28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JX761" s="1"/>
      <c r="JY761" s="1"/>
    </row>
    <row r="762" spans="1:28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JX762" s="1"/>
      <c r="JY762" s="1"/>
    </row>
    <row r="763" spans="1:28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JX763" s="1"/>
      <c r="JY763" s="1"/>
    </row>
    <row r="764" spans="1:28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JX764" s="1"/>
      <c r="JY764" s="1"/>
    </row>
    <row r="765" spans="1:28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JX765" s="1"/>
      <c r="JY765" s="1"/>
    </row>
    <row r="766" spans="1:28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JX766" s="1"/>
      <c r="JY766" s="1"/>
    </row>
    <row r="767" spans="1:28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JX767" s="1"/>
      <c r="JY767" s="1"/>
    </row>
    <row r="768" spans="1:28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JX768" s="1"/>
      <c r="JY768" s="1"/>
    </row>
    <row r="769" spans="1:28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JX769" s="1"/>
      <c r="JY769" s="1"/>
    </row>
    <row r="770" spans="1:28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JX770" s="1"/>
      <c r="JY770" s="1"/>
    </row>
    <row r="771" spans="1:28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JX771" s="1"/>
      <c r="JY771" s="1"/>
    </row>
    <row r="772" spans="1:28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JX772" s="1"/>
      <c r="JY772" s="1"/>
    </row>
    <row r="773" spans="1:28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JX773" s="1"/>
      <c r="JY773" s="1"/>
    </row>
    <row r="774" spans="1:28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JX774" s="1"/>
      <c r="JY774" s="1"/>
    </row>
    <row r="775" spans="1:28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JX775" s="1"/>
      <c r="JY775" s="1"/>
    </row>
    <row r="776" spans="1:28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JX776" s="1"/>
      <c r="JY776" s="1"/>
    </row>
    <row r="777" spans="1:28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JX777" s="1"/>
      <c r="JY777" s="1"/>
    </row>
    <row r="778" spans="1:28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JX778" s="1"/>
      <c r="JY778" s="1"/>
    </row>
    <row r="779" spans="1:28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JX779" s="1"/>
      <c r="JY779" s="1"/>
    </row>
    <row r="780" spans="1:28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JX780" s="1"/>
      <c r="JY780" s="1"/>
    </row>
    <row r="781" spans="1:28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JX781" s="1"/>
      <c r="JY781" s="1"/>
    </row>
    <row r="782" spans="1:28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JX782" s="1"/>
      <c r="JY782" s="1"/>
    </row>
    <row r="783" spans="1:28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JX783" s="1"/>
      <c r="JY783" s="1"/>
    </row>
    <row r="784" spans="1:28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JX784" s="1"/>
      <c r="JY784" s="1"/>
    </row>
    <row r="785" spans="1:2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JX785" s="1"/>
      <c r="JY785" s="1"/>
    </row>
    <row r="786" spans="1:28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JX786" s="1"/>
      <c r="JY786" s="1"/>
    </row>
    <row r="787" spans="1:28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JX787" s="1"/>
      <c r="JY787" s="1"/>
    </row>
    <row r="788" spans="1:28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JX788" s="1"/>
      <c r="JY788" s="1"/>
    </row>
    <row r="789" spans="1:28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JX789" s="1"/>
      <c r="JY789" s="1"/>
    </row>
    <row r="790" spans="1:28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JX790" s="1"/>
      <c r="JY790" s="1"/>
    </row>
    <row r="791" spans="1:28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JX791" s="1"/>
      <c r="JY791" s="1"/>
    </row>
    <row r="792" spans="1:28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JX792" s="1"/>
      <c r="JY792" s="1"/>
    </row>
    <row r="793" spans="1:28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JX793" s="1"/>
      <c r="JY793" s="1"/>
    </row>
    <row r="794" spans="1:28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JX794" s="1"/>
      <c r="JY794" s="1"/>
    </row>
    <row r="795" spans="1:28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JX795" s="1"/>
      <c r="JY795" s="1"/>
    </row>
    <row r="796" spans="1:28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JX796" s="1"/>
      <c r="JY796" s="1"/>
    </row>
    <row r="797" spans="1:28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JX797" s="1"/>
      <c r="JY797" s="1"/>
    </row>
    <row r="798" spans="1:28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JX798" s="1"/>
      <c r="JY798" s="1"/>
    </row>
    <row r="799" spans="1:28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JX799" s="1"/>
      <c r="JY799" s="1"/>
    </row>
    <row r="800" spans="1:28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JX800" s="1"/>
      <c r="JY800" s="1"/>
    </row>
    <row r="801" spans="1:28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JX801" s="1"/>
      <c r="JY801" s="1"/>
    </row>
    <row r="802" spans="1:28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JX802" s="1"/>
      <c r="JY802" s="1"/>
    </row>
    <row r="803" spans="1:28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JX803" s="1"/>
      <c r="JY803" s="1"/>
    </row>
    <row r="804" spans="1:28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JX804" s="1"/>
      <c r="JY804" s="1"/>
    </row>
    <row r="805" spans="1:28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JX805" s="1"/>
      <c r="JY805" s="1"/>
    </row>
    <row r="806" spans="1:28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JX806" s="1"/>
      <c r="JY806" s="1"/>
    </row>
    <row r="807" spans="1:28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JX807" s="1"/>
      <c r="JY807" s="1"/>
    </row>
    <row r="808" spans="1:28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JX808" s="1"/>
      <c r="JY808" s="1"/>
    </row>
    <row r="809" spans="1:28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JX809" s="1"/>
      <c r="JY809" s="1"/>
    </row>
    <row r="810" spans="1:28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JX810" s="1"/>
      <c r="JY810" s="1"/>
    </row>
    <row r="811" spans="1:28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JX811" s="1"/>
      <c r="JY811" s="1"/>
    </row>
    <row r="812" spans="1:28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JX812" s="1"/>
      <c r="JY812" s="1"/>
    </row>
    <row r="813" spans="1:28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JX813" s="1"/>
      <c r="JY813" s="1"/>
    </row>
    <row r="814" spans="1:28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JX814" s="1"/>
      <c r="JY814" s="1"/>
    </row>
    <row r="815" spans="1:28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JX815" s="1"/>
      <c r="JY815" s="1"/>
    </row>
    <row r="816" spans="1:28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JX816" s="1"/>
      <c r="JY816" s="1"/>
    </row>
    <row r="817" spans="1:28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JX817" s="1"/>
      <c r="JY817" s="1"/>
    </row>
    <row r="818" spans="1:28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JX818" s="1"/>
      <c r="JY818" s="1"/>
    </row>
    <row r="819" spans="1:28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JX819" s="1"/>
      <c r="JY819" s="1"/>
    </row>
    <row r="820" spans="1:28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JX820" s="1"/>
      <c r="JY820" s="1"/>
    </row>
    <row r="821" spans="1:28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JX821" s="1"/>
      <c r="JY821" s="1"/>
    </row>
    <row r="822" spans="1:28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JX822" s="1"/>
      <c r="JY822" s="1"/>
    </row>
    <row r="823" spans="1:28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JX823" s="1"/>
      <c r="JY823" s="1"/>
    </row>
    <row r="824" spans="1:28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JX824" s="1"/>
      <c r="JY824" s="1"/>
    </row>
    <row r="825" spans="1:28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JX825" s="1"/>
      <c r="JY825" s="1"/>
    </row>
    <row r="826" spans="1:28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JX826" s="1"/>
      <c r="JY826" s="1"/>
    </row>
    <row r="827" spans="1:28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JX827" s="1"/>
      <c r="JY827" s="1"/>
    </row>
    <row r="828" spans="1:28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JX828" s="1"/>
      <c r="JY828" s="1"/>
    </row>
    <row r="829" spans="1:28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JX829" s="1"/>
      <c r="JY829" s="1"/>
    </row>
    <row r="830" spans="1:28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JX830" s="1"/>
      <c r="JY830" s="1"/>
    </row>
    <row r="831" spans="1:28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JX831" s="1"/>
      <c r="JY831" s="1"/>
    </row>
    <row r="832" spans="1:28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JX832" s="1"/>
      <c r="JY832" s="1"/>
    </row>
    <row r="833" spans="1:28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JX833" s="1"/>
      <c r="JY833" s="1"/>
    </row>
    <row r="834" spans="1:28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JX834" s="1"/>
      <c r="JY834" s="1"/>
    </row>
    <row r="835" spans="1:28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JX835" s="1"/>
      <c r="JY835" s="1"/>
    </row>
    <row r="836" spans="1:28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JX836" s="1"/>
      <c r="JY836" s="1"/>
    </row>
    <row r="837" spans="1:28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JX837" s="1"/>
      <c r="JY837" s="1"/>
    </row>
    <row r="838" spans="1:28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JX838" s="1"/>
      <c r="JY838" s="1"/>
    </row>
    <row r="839" spans="1:28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JX839" s="1"/>
      <c r="JY839" s="1"/>
    </row>
    <row r="840" spans="1:28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JX840" s="1"/>
      <c r="JY840" s="1"/>
    </row>
    <row r="841" spans="1:28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JX841" s="1"/>
      <c r="JY841" s="1"/>
    </row>
    <row r="842" spans="1:28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JX842" s="1"/>
      <c r="JY842" s="1"/>
    </row>
    <row r="843" spans="1:28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JX843" s="1"/>
      <c r="JY843" s="1"/>
    </row>
    <row r="844" spans="1:28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JX844" s="1"/>
      <c r="JY844" s="1"/>
    </row>
    <row r="845" spans="1:28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JX845" s="1"/>
      <c r="JY845" s="1"/>
    </row>
    <row r="846" spans="1:28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JX846" s="1"/>
      <c r="JY846" s="1"/>
    </row>
    <row r="847" spans="1:28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JX847" s="1"/>
      <c r="JY847" s="1"/>
    </row>
    <row r="848" spans="1:28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JX848" s="1"/>
      <c r="JY848" s="1"/>
    </row>
    <row r="849" spans="1:28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JX849" s="1"/>
      <c r="JY849" s="1"/>
    </row>
    <row r="850" spans="1:28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JX850" s="1"/>
      <c r="JY850" s="1"/>
    </row>
    <row r="851" spans="1:28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JX851" s="1"/>
      <c r="JY851" s="1"/>
    </row>
    <row r="852" spans="1:28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JX852" s="1"/>
      <c r="JY852" s="1"/>
    </row>
    <row r="853" spans="1:28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JX853" s="1"/>
      <c r="JY853" s="1"/>
    </row>
    <row r="854" spans="1:28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JX854" s="1"/>
      <c r="JY854" s="1"/>
    </row>
    <row r="855" spans="1:28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JX855" s="1"/>
      <c r="JY855" s="1"/>
    </row>
    <row r="856" spans="1:28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JX856" s="1"/>
      <c r="JY856" s="1"/>
    </row>
    <row r="857" spans="1:28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JX857" s="1"/>
      <c r="JY857" s="1"/>
    </row>
    <row r="858" spans="1:28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JX858" s="1"/>
      <c r="JY858" s="1"/>
    </row>
    <row r="859" spans="1:28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JX859" s="1"/>
      <c r="JY859" s="1"/>
    </row>
    <row r="860" spans="1:28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JX860" s="1"/>
      <c r="JY860" s="1"/>
    </row>
    <row r="861" spans="1:28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JX861" s="1"/>
      <c r="JY861" s="1"/>
    </row>
    <row r="862" spans="1:28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JX862" s="1"/>
      <c r="JY862" s="1"/>
    </row>
    <row r="863" spans="1:28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JX863" s="1"/>
      <c r="JY863" s="1"/>
    </row>
    <row r="864" spans="1:28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JX864" s="1"/>
      <c r="JY864" s="1"/>
    </row>
    <row r="865" spans="1:28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JX865" s="1"/>
      <c r="JY865" s="1"/>
    </row>
    <row r="866" spans="1:28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JX866" s="1"/>
      <c r="JY866" s="1"/>
    </row>
    <row r="867" spans="1:28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JX867" s="1"/>
      <c r="JY867" s="1"/>
    </row>
    <row r="868" spans="1:28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JX868" s="1"/>
      <c r="JY868" s="1"/>
    </row>
    <row r="869" spans="1:28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JX869" s="1"/>
      <c r="JY869" s="1"/>
    </row>
    <row r="870" spans="1:28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JX870" s="1"/>
      <c r="JY870" s="1"/>
    </row>
    <row r="871" spans="1:28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JX871" s="1"/>
      <c r="JY871" s="1"/>
    </row>
    <row r="872" spans="1:28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JX872" s="1"/>
      <c r="JY872" s="1"/>
    </row>
    <row r="873" spans="1:28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JX873" s="1"/>
      <c r="JY873" s="1"/>
    </row>
    <row r="874" spans="1:28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JX874" s="1"/>
      <c r="JY874" s="1"/>
    </row>
    <row r="875" spans="1:28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JX875" s="1"/>
      <c r="JY875" s="1"/>
    </row>
    <row r="876" spans="1:28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JX876" s="1"/>
      <c r="JY876" s="1"/>
    </row>
    <row r="877" spans="1:28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JX877" s="1"/>
      <c r="JY877" s="1"/>
    </row>
    <row r="878" spans="1:28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JX878" s="1"/>
      <c r="JY878" s="1"/>
    </row>
    <row r="879" spans="1:28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JX879" s="1"/>
      <c r="JY879" s="1"/>
    </row>
    <row r="880" spans="1:28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JX880" s="1"/>
      <c r="JY880" s="1"/>
    </row>
    <row r="881" spans="1:28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JX881" s="1"/>
      <c r="JY881" s="1"/>
    </row>
    <row r="882" spans="1:28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JX882" s="1"/>
      <c r="JY882" s="1"/>
    </row>
    <row r="883" spans="1:28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JX883" s="1"/>
      <c r="JY883" s="1"/>
    </row>
    <row r="884" spans="1:28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JX884" s="1"/>
      <c r="JY884" s="1"/>
    </row>
    <row r="885" spans="1:2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JX885" s="1"/>
      <c r="JY885" s="1"/>
    </row>
    <row r="886" spans="1:28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JX886" s="1"/>
      <c r="JY886" s="1"/>
    </row>
    <row r="887" spans="1:28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JX887" s="1"/>
      <c r="JY887" s="1"/>
    </row>
    <row r="888" spans="1:28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JX888" s="1"/>
      <c r="JY888" s="1"/>
    </row>
    <row r="889" spans="1:28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JX889" s="1"/>
      <c r="JY889" s="1"/>
    </row>
    <row r="890" spans="1:28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JX890" s="1"/>
      <c r="JY890" s="1"/>
    </row>
    <row r="891" spans="1:28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JX891" s="1"/>
      <c r="JY891" s="1"/>
    </row>
    <row r="892" spans="1:28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JX892" s="1"/>
      <c r="JY892" s="1"/>
    </row>
    <row r="893" spans="1:28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JX893" s="1"/>
      <c r="JY893" s="1"/>
    </row>
    <row r="894" spans="1:28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JX894" s="1"/>
      <c r="JY894" s="1"/>
    </row>
    <row r="895" spans="1:28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JX895" s="1"/>
      <c r="JY895" s="1"/>
    </row>
    <row r="896" spans="1:28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JX896" s="1"/>
      <c r="JY896" s="1"/>
    </row>
    <row r="897" spans="1:28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JX897" s="1"/>
      <c r="JY897" s="1"/>
    </row>
    <row r="898" spans="1:28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JX898" s="1"/>
      <c r="JY898" s="1"/>
    </row>
    <row r="899" spans="1:28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JX899" s="1"/>
      <c r="JY899" s="1"/>
    </row>
    <row r="900" spans="1:28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JX900" s="1"/>
      <c r="JY900" s="1"/>
    </row>
    <row r="901" spans="1:28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JX901" s="1"/>
      <c r="JY901" s="1"/>
    </row>
    <row r="902" spans="1:28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JX902" s="1"/>
      <c r="JY902" s="1"/>
    </row>
    <row r="903" spans="1:28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JX903" s="1"/>
      <c r="JY903" s="1"/>
    </row>
    <row r="904" spans="1:28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JX904" s="1"/>
      <c r="JY904" s="1"/>
    </row>
    <row r="905" spans="1:28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JX905" s="1"/>
      <c r="JY905" s="1"/>
    </row>
    <row r="906" spans="1:28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JX906" s="1"/>
      <c r="JY906" s="1"/>
    </row>
    <row r="907" spans="1:28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JX907" s="1"/>
      <c r="JY907" s="1"/>
    </row>
    <row r="908" spans="1:28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JX908" s="1"/>
      <c r="JY908" s="1"/>
    </row>
    <row r="909" spans="1:28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JX909" s="1"/>
      <c r="JY909" s="1"/>
    </row>
    <row r="910" spans="1:28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JX910" s="1"/>
      <c r="JY910" s="1"/>
    </row>
    <row r="911" spans="1:28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JX911" s="1"/>
      <c r="JY911" s="1"/>
    </row>
    <row r="912" spans="1:28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JX912" s="1"/>
      <c r="JY912" s="1"/>
    </row>
    <row r="913" spans="1:28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JX913" s="1"/>
      <c r="JY913" s="1"/>
    </row>
    <row r="914" spans="1:28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JX914" s="1"/>
      <c r="JY914" s="1"/>
    </row>
    <row r="915" spans="1:28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JX915" s="1"/>
      <c r="JY915" s="1"/>
    </row>
    <row r="916" spans="1:28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JX916" s="1"/>
      <c r="JY916" s="1"/>
    </row>
    <row r="917" spans="1:28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JX917" s="1"/>
      <c r="JY917" s="1"/>
    </row>
    <row r="918" spans="1:28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JX918" s="1"/>
      <c r="JY918" s="1"/>
    </row>
    <row r="919" spans="1:28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JX919" s="1"/>
      <c r="JY919" s="1"/>
    </row>
    <row r="920" spans="1:28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JX920" s="1"/>
      <c r="JY920" s="1"/>
    </row>
    <row r="921" spans="1:28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JX921" s="1"/>
      <c r="JY921" s="1"/>
    </row>
    <row r="922" spans="1:28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JX922" s="1"/>
      <c r="JY922" s="1"/>
    </row>
    <row r="923" spans="1:28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JX923" s="1"/>
      <c r="JY923" s="1"/>
    </row>
    <row r="924" spans="1:28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JX924" s="1"/>
      <c r="JY924" s="1"/>
    </row>
    <row r="925" spans="1:28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JX925" s="1"/>
      <c r="JY925" s="1"/>
    </row>
    <row r="926" spans="1:28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JX926" s="1"/>
      <c r="JY926" s="1"/>
    </row>
    <row r="927" spans="1:28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JX927" s="1"/>
      <c r="JY927" s="1"/>
    </row>
    <row r="928" spans="1:28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JX928" s="1"/>
      <c r="JY928" s="1"/>
    </row>
    <row r="929" spans="1:28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JX929" s="1"/>
      <c r="JY929" s="1"/>
    </row>
    <row r="930" spans="1:28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JX930" s="1"/>
      <c r="JY930" s="1"/>
    </row>
    <row r="931" spans="1:28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JX931" s="1"/>
      <c r="JY931" s="1"/>
    </row>
    <row r="932" spans="1:28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JX932" s="1"/>
      <c r="JY932" s="1"/>
    </row>
    <row r="933" spans="1:28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JX933" s="1"/>
      <c r="JY933" s="1"/>
    </row>
    <row r="934" spans="1:28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JX934" s="1"/>
      <c r="JY934" s="1"/>
    </row>
    <row r="935" spans="1:28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JX935" s="1"/>
      <c r="JY935" s="1"/>
    </row>
    <row r="936" spans="1:28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JX936" s="1"/>
      <c r="JY936" s="1"/>
    </row>
    <row r="937" spans="1:28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JX937" s="1"/>
      <c r="JY937" s="1"/>
    </row>
    <row r="938" spans="1:28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JX938" s="1"/>
      <c r="JY938" s="1"/>
    </row>
    <row r="939" spans="1:28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JX939" s="1"/>
      <c r="JY939" s="1"/>
    </row>
    <row r="940" spans="1:28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JX940" s="1"/>
      <c r="JY940" s="1"/>
    </row>
    <row r="941" spans="1:28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JX941" s="1"/>
      <c r="JY941" s="1"/>
    </row>
    <row r="942" spans="1:28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JX942" s="1"/>
      <c r="JY942" s="1"/>
    </row>
    <row r="943" spans="1:28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JX943" s="1"/>
      <c r="JY943" s="1"/>
    </row>
    <row r="944" spans="1:28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JX944" s="1"/>
      <c r="JY944" s="1"/>
    </row>
    <row r="945" spans="1:28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JX945" s="1"/>
      <c r="JY945" s="1"/>
    </row>
    <row r="946" spans="1:28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JX946" s="1"/>
      <c r="JY946" s="1"/>
    </row>
    <row r="947" spans="1:28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JX947" s="1"/>
      <c r="JY947" s="1"/>
    </row>
    <row r="948" spans="1:28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JX948" s="1"/>
      <c r="JY948" s="1"/>
    </row>
    <row r="949" spans="1:28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JX949" s="1"/>
      <c r="JY949" s="1"/>
    </row>
    <row r="950" spans="1:28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JX950" s="1"/>
      <c r="JY950" s="1"/>
    </row>
    <row r="951" spans="1:28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JX951" s="1"/>
      <c r="JY951" s="1"/>
    </row>
    <row r="952" spans="1:28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JX952" s="1"/>
      <c r="JY952" s="1"/>
    </row>
    <row r="953" spans="1:28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JX953" s="1"/>
      <c r="JY953" s="1"/>
    </row>
    <row r="954" spans="1:28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JX954" s="1"/>
      <c r="JY954" s="1"/>
    </row>
    <row r="955" spans="1:28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JX955" s="1"/>
      <c r="JY955" s="1"/>
    </row>
    <row r="956" spans="1:28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JX956" s="1"/>
      <c r="JY956" s="1"/>
    </row>
    <row r="957" spans="1:28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JX957" s="1"/>
      <c r="JY957" s="1"/>
    </row>
    <row r="958" spans="1:28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JX958" s="1"/>
      <c r="JY958" s="1"/>
    </row>
    <row r="959" spans="1:28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JX959" s="1"/>
      <c r="JY959" s="1"/>
    </row>
    <row r="960" spans="1:28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JX960" s="1"/>
      <c r="JY960" s="1"/>
    </row>
    <row r="961" spans="1:28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JX961" s="1"/>
      <c r="JY961" s="1"/>
    </row>
    <row r="962" spans="1:28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JX962" s="1"/>
      <c r="JY962" s="1"/>
    </row>
    <row r="963" spans="1:28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JX963" s="1"/>
      <c r="JY963" s="1"/>
    </row>
    <row r="964" spans="1:28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JX964" s="1"/>
      <c r="JY964" s="1"/>
    </row>
    <row r="965" spans="1:28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JX965" s="1"/>
      <c r="JY965" s="1"/>
    </row>
    <row r="966" spans="1:28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JX966" s="1"/>
      <c r="JY966" s="1"/>
    </row>
    <row r="967" spans="1:28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JX967" s="1"/>
      <c r="JY967" s="1"/>
    </row>
    <row r="968" spans="1:28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JX968" s="1"/>
      <c r="JY968" s="1"/>
    </row>
    <row r="969" spans="1:28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JX969" s="1"/>
      <c r="JY969" s="1"/>
    </row>
    <row r="970" spans="1:28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JX970" s="1"/>
      <c r="JY970" s="1"/>
    </row>
    <row r="971" spans="1:28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JX971" s="1"/>
      <c r="JY971" s="1"/>
    </row>
    <row r="972" spans="1:28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JX972" s="1"/>
      <c r="JY972" s="1"/>
    </row>
    <row r="973" spans="1:28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JX973" s="1"/>
      <c r="JY973" s="1"/>
    </row>
    <row r="974" spans="1:28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JX974" s="1"/>
      <c r="JY974" s="1"/>
    </row>
    <row r="975" spans="1:28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JX975" s="1"/>
      <c r="JY975" s="1"/>
    </row>
    <row r="976" spans="1:28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JX976" s="1"/>
      <c r="JY976" s="1"/>
    </row>
    <row r="977" spans="1:28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JX977" s="1"/>
      <c r="JY977" s="1"/>
    </row>
    <row r="978" spans="1:28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JX978" s="1"/>
      <c r="JY978" s="1"/>
    </row>
    <row r="979" spans="1:28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JX979" s="1"/>
      <c r="JY979" s="1"/>
    </row>
    <row r="980" spans="1:28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JX980" s="1"/>
      <c r="JY980" s="1"/>
    </row>
    <row r="981" spans="1:28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JX981" s="1"/>
      <c r="JY981" s="1"/>
    </row>
    <row r="982" spans="1:28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JX982" s="1"/>
      <c r="JY982" s="1"/>
    </row>
    <row r="983" spans="1:28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JX983" s="1"/>
      <c r="JY983" s="1"/>
    </row>
    <row r="984" spans="1:28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JX984" s="1"/>
      <c r="JY984" s="1"/>
    </row>
    <row r="985" spans="1:2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JX985" s="1"/>
      <c r="JY985" s="1"/>
    </row>
    <row r="986" spans="1:28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JX986" s="1"/>
      <c r="JY986" s="1"/>
    </row>
    <row r="987" spans="1:28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JX987" s="1"/>
      <c r="JY987" s="1"/>
    </row>
    <row r="988" spans="1:28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JX988" s="1"/>
      <c r="JY988" s="1"/>
    </row>
    <row r="989" spans="1:28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JX989" s="1"/>
      <c r="JY989" s="1"/>
    </row>
    <row r="990" spans="1:28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JX990" s="1"/>
      <c r="JY990" s="1"/>
    </row>
    <row r="991" spans="1:28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JX991" s="1"/>
      <c r="JY991" s="1"/>
    </row>
    <row r="992" spans="1:28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JX992" s="1"/>
      <c r="JY992" s="1"/>
    </row>
    <row r="993" spans="284:285">
      <c r="JX993" s="1"/>
      <c r="JY993" s="1"/>
    </row>
    <row r="994" spans="284:285">
      <c r="JX994" s="1"/>
      <c r="JY994" s="1"/>
    </row>
    <row r="995" spans="284:285">
      <c r="JX995" s="1"/>
      <c r="JY995" s="1"/>
    </row>
    <row r="996" spans="284:285">
      <c r="JX996" s="1"/>
      <c r="JY996" s="1"/>
    </row>
    <row r="997" spans="284:285">
      <c r="JX997" s="1"/>
      <c r="JY997" s="1"/>
    </row>
    <row r="998" spans="284:285">
      <c r="JX998" s="1"/>
      <c r="JY998" s="1"/>
    </row>
    <row r="999" spans="284:285">
      <c r="JX999" s="1"/>
      <c r="JY999" s="1"/>
    </row>
    <row r="1000" spans="284:285">
      <c r="JX1000" s="1"/>
      <c r="JY1000" s="1"/>
    </row>
    <row r="1001" spans="284:285">
      <c r="JX1001" s="1"/>
      <c r="JY1001" s="1"/>
    </row>
    <row r="1002" spans="284:285">
      <c r="JX1002" s="1"/>
      <c r="JY1002" s="1"/>
    </row>
    <row r="1003" spans="284:285">
      <c r="JX1003" s="1"/>
      <c r="JY1003" s="1"/>
    </row>
    <row r="1004" spans="284:285">
      <c r="JX1004" s="1"/>
      <c r="JY1004" s="1"/>
    </row>
    <row r="1005" spans="284:285">
      <c r="JX1005" s="1"/>
      <c r="JY1005" s="1"/>
    </row>
    <row r="1006" spans="284:285">
      <c r="JX1006" s="1"/>
      <c r="JY1006" s="1"/>
    </row>
    <row r="1007" spans="284:285">
      <c r="JX1007" s="1"/>
      <c r="JY1007" s="1"/>
    </row>
    <row r="1008" spans="284:285">
      <c r="JX1008" s="1"/>
      <c r="JY1008" s="1"/>
    </row>
    <row r="1009" spans="284:285">
      <c r="JX1009" s="1"/>
      <c r="JY1009" s="1"/>
    </row>
    <row r="1010" spans="284:285">
      <c r="JX1010" s="1"/>
      <c r="JY1010" s="1"/>
    </row>
    <row r="1011" spans="284:285">
      <c r="JX1011" s="1"/>
      <c r="JY1011" s="1"/>
    </row>
    <row r="1012" spans="284:285">
      <c r="JX1012" s="1"/>
      <c r="JY1012" s="1"/>
    </row>
    <row r="1013" spans="284:285">
      <c r="JX1013" s="1"/>
      <c r="JY1013" s="1"/>
    </row>
    <row r="1014" spans="284:285">
      <c r="JX1014" s="1"/>
      <c r="JY1014" s="1"/>
    </row>
    <row r="1015" spans="284:285">
      <c r="JX1015" s="1"/>
      <c r="JY1015" s="1"/>
    </row>
    <row r="1016" spans="284:285">
      <c r="JX1016" s="1"/>
      <c r="JY1016" s="1"/>
    </row>
    <row r="1017" spans="284:285">
      <c r="JX1017" s="1"/>
      <c r="JY1017" s="1"/>
    </row>
    <row r="1018" spans="284:285">
      <c r="JX1018" s="1"/>
      <c r="JY1018" s="1"/>
    </row>
    <row r="1019" spans="284:285">
      <c r="JX1019" s="1"/>
      <c r="JY1019" s="1"/>
    </row>
    <row r="1020" spans="284:285">
      <c r="JX1020" s="1"/>
      <c r="JY1020" s="1"/>
    </row>
    <row r="1021" spans="284:285">
      <c r="JX1021" s="1"/>
      <c r="JY1021" s="1"/>
    </row>
    <row r="1022" spans="284:285">
      <c r="JX1022" s="1"/>
      <c r="JY1022" s="1"/>
    </row>
    <row r="1023" spans="284:285">
      <c r="JX1023" s="1"/>
      <c r="JY1023" s="1"/>
    </row>
    <row r="1024" spans="284:285">
      <c r="JX1024" s="1"/>
      <c r="JY1024" s="1"/>
    </row>
    <row r="1025" spans="284:285">
      <c r="JX1025" s="1"/>
      <c r="JY1025" s="1"/>
    </row>
    <row r="1026" spans="284:285">
      <c r="JX1026" s="1"/>
      <c r="JY1026" s="1"/>
    </row>
    <row r="1027" spans="284:285">
      <c r="JX1027" s="1"/>
      <c r="JY1027" s="1"/>
    </row>
    <row r="1028" spans="284:285">
      <c r="JX1028" s="1"/>
      <c r="JY1028" s="1"/>
    </row>
  </sheetData>
  <mergeCells count="66">
    <mergeCell ref="AH243:AI243"/>
    <mergeCell ref="AJ243:AK243"/>
    <mergeCell ref="AL243:AM243"/>
    <mergeCell ref="AN243:AO243"/>
    <mergeCell ref="AP243:AQ243"/>
    <mergeCell ref="AR243:AS243"/>
    <mergeCell ref="AH219:AI219"/>
    <mergeCell ref="AJ219:AK219"/>
    <mergeCell ref="AL219:AM219"/>
    <mergeCell ref="AN219:AO219"/>
    <mergeCell ref="AP219:AQ219"/>
    <mergeCell ref="AR219:AS219"/>
    <mergeCell ref="AH195:AI195"/>
    <mergeCell ref="AJ195:AK195"/>
    <mergeCell ref="AL195:AM195"/>
    <mergeCell ref="AN195:AO195"/>
    <mergeCell ref="AP195:AQ195"/>
    <mergeCell ref="AR195:AS195"/>
    <mergeCell ref="AH171:AI171"/>
    <mergeCell ref="AJ171:AK171"/>
    <mergeCell ref="AL171:AM171"/>
    <mergeCell ref="AN171:AO171"/>
    <mergeCell ref="AP171:AQ171"/>
    <mergeCell ref="AR171:AS171"/>
    <mergeCell ref="AH147:AI147"/>
    <mergeCell ref="AJ147:AK147"/>
    <mergeCell ref="AL147:AM147"/>
    <mergeCell ref="AN147:AO147"/>
    <mergeCell ref="AP147:AQ147"/>
    <mergeCell ref="AR147:AS147"/>
    <mergeCell ref="AH123:AI123"/>
    <mergeCell ref="AJ123:AK123"/>
    <mergeCell ref="AL123:AM123"/>
    <mergeCell ref="AN123:AO123"/>
    <mergeCell ref="AP123:AQ123"/>
    <mergeCell ref="AR123:AS123"/>
    <mergeCell ref="AH99:AI99"/>
    <mergeCell ref="AJ99:AK99"/>
    <mergeCell ref="AL99:AM99"/>
    <mergeCell ref="AN99:AO99"/>
    <mergeCell ref="AP99:AQ99"/>
    <mergeCell ref="AR99:AS99"/>
    <mergeCell ref="AH75:AI75"/>
    <mergeCell ref="AJ75:AK75"/>
    <mergeCell ref="AL75:AM75"/>
    <mergeCell ref="AN75:AO75"/>
    <mergeCell ref="AP75:AQ75"/>
    <mergeCell ref="AR75:AS75"/>
    <mergeCell ref="AH51:AI51"/>
    <mergeCell ref="AJ51:AK51"/>
    <mergeCell ref="AL51:AM51"/>
    <mergeCell ref="AN51:AO51"/>
    <mergeCell ref="AP51:AQ51"/>
    <mergeCell ref="AR51:AS51"/>
    <mergeCell ref="AH27:AI27"/>
    <mergeCell ref="AJ27:AK27"/>
    <mergeCell ref="AL27:AM27"/>
    <mergeCell ref="AN27:AO27"/>
    <mergeCell ref="AP27:AQ27"/>
    <mergeCell ref="AR27:AS27"/>
    <mergeCell ref="AH3:AI3"/>
    <mergeCell ref="AJ3:AK3"/>
    <mergeCell ref="AL3:AM3"/>
    <mergeCell ref="AN3:AO3"/>
    <mergeCell ref="AP3:AQ3"/>
    <mergeCell ref="AR3:AS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bench4x22 koliter</vt:lpstr>
      <vt:lpstr>Лист2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Александра Титова</dc:creator>
  <cp:lastModifiedBy>Александра Титова</cp:lastModifiedBy>
  <dcterms:created xsi:type="dcterms:W3CDTF">2022-12-03T11:35:53Z</dcterms:created>
  <dcterms:modified xsi:type="dcterms:W3CDTF">2022-12-03T11:49:43Z</dcterms:modified>
</cp:coreProperties>
</file>